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34" documentId="8_{25BAF1D9-3E9C-4009-9787-D3F3AA9C5207}" xr6:coauthVersionLast="45" xr6:coauthVersionMax="45" xr10:uidLastSave="{E2153BEE-B8D0-4488-8D7D-1075F15217B9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Clackmannanshire" sheetId="3" r:id="rId3"/>
    <sheet name="ClackmaC" sheetId="4" r:id="rId4"/>
    <sheet name="ClackmaE" sheetId="5" r:id="rId5"/>
    <sheet name="ClackmaN" sheetId="6" r:id="rId6"/>
    <sheet name="ClackmaS" sheetId="7" r:id="rId7"/>
    <sheet name="ClackmaW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7" l="1"/>
  <c r="D26" i="7"/>
  <c r="E26" i="7"/>
  <c r="F26" i="7"/>
  <c r="G26" i="7"/>
  <c r="H26" i="7"/>
  <c r="I26" i="7"/>
  <c r="J26" i="7"/>
  <c r="K26" i="7"/>
  <c r="L26" i="7"/>
  <c r="M26" i="7"/>
  <c r="N26" i="7"/>
  <c r="C17" i="3"/>
  <c r="N35" i="8" l="1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M19" i="7"/>
  <c r="L19" i="7"/>
  <c r="K19" i="7"/>
  <c r="J19" i="7"/>
  <c r="I19" i="7"/>
  <c r="H19" i="7"/>
  <c r="G19" i="7"/>
  <c r="F19" i="7"/>
  <c r="E19" i="7"/>
  <c r="D19" i="7"/>
  <c r="C19" i="7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C30" i="7" l="1"/>
  <c r="E30" i="4"/>
  <c r="H17" i="4"/>
  <c r="H30" i="4" s="1"/>
  <c r="H30" i="7"/>
  <c r="L17" i="6"/>
  <c r="L30" i="6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30" i="3" s="1"/>
  <c r="I30" i="3" l="1"/>
  <c r="E26" i="3"/>
  <c r="E30" i="3" s="1"/>
</calcChain>
</file>

<file path=xl/sharedStrings.xml><?xml version="1.0" encoding="utf-8"?>
<sst xmlns="http://schemas.openxmlformats.org/spreadsheetml/2006/main" count="376" uniqueCount="78">
  <si>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</si>
  <si>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</si>
  <si>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</si>
  <si>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</si>
  <si>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</si>
  <si>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</si>
  <si>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</si>
  <si>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</si>
  <si>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</si>
  <si>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</si>
  <si>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</si>
  <si>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</si>
  <si>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</si>
  <si>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</si>
  <si>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</si>
  <si>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</si>
  <si>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</si>
  <si>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</si>
  <si>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</si>
  <si>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</si>
  <si>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</si>
  <si>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</si>
  <si>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</si>
  <si>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</si>
  <si>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</si>
  <si>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</si>
  <si>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</si>
  <si>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</si>
  <si>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</si>
  <si>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</si>
  <si>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</si>
  <si>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</si>
  <si>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</si>
  <si>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</si>
  <si>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</si>
  <si>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</si>
  <si>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</si>
  <si>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</si>
  <si>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</si>
  <si>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</si>
  <si>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</si>
  <si>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</si>
  <si>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</si>
  <si>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</si>
  <si>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</si>
  <si>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</si>
  <si>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</si>
  <si>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</si>
  <si>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</si>
  <si>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</si>
  <si>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</si>
  <si>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</si>
  <si>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</si>
  <si>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</si>
  <si>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Clackmannanshire Multi Member Wards</t>
  </si>
  <si>
    <t>Clackmannanshire Central</t>
  </si>
  <si>
    <t>ClackmaC</t>
  </si>
  <si>
    <t>Clackmannanshire East</t>
  </si>
  <si>
    <t>ClackmaE</t>
  </si>
  <si>
    <t>Clackmannanshire North</t>
  </si>
  <si>
    <t>ClackmaN</t>
  </si>
  <si>
    <t>Clackmannanshire South</t>
  </si>
  <si>
    <t>ClackmaS</t>
  </si>
  <si>
    <t>Clackmannanshire West</t>
  </si>
  <si>
    <t>ClackmaW</t>
  </si>
  <si>
    <t>Summary table for Clackmannanshire</t>
  </si>
  <si>
    <t>Summary table for Clackmannanshire Central</t>
  </si>
  <si>
    <t>Summary table for Clackmannanshire East</t>
  </si>
  <si>
    <t>Summary table for Clackmannanshire North</t>
  </si>
  <si>
    <t>Summary table for Clackmannanshire South</t>
  </si>
  <si>
    <t>Summary table for Clackmannanshire West</t>
  </si>
  <si>
    <t>Clackmannanshire</t>
  </si>
  <si>
    <t>2018-based principal population projection summary table - Clackmannanshire</t>
  </si>
  <si>
    <t>2018-based principal population projection summary table - Clackmannanshire Central</t>
  </si>
  <si>
    <t>2018-based principal population projection summary table - Clackmannanshire East</t>
  </si>
  <si>
    <t>2018-based principal population projection summary table - Clackmannanshire North</t>
  </si>
  <si>
    <t>2018-based principal population projection summary table - Clackmannanshire South</t>
  </si>
  <si>
    <t>2018-based principal population projection summary table - Clackmannanshire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</si>
</sst>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71</v>
      </c>
      <c r="D9" s="55" t="s">
        <v>72</v>
      </c>
    </row>
    <row r="10" spans="1:4" x14ac:dyDescent="0.25">
      <c r="A10" s="54" t="s">
        <v>55</v>
      </c>
      <c r="D10" s="55" t="s">
        <v>73</v>
      </c>
    </row>
    <row r="11" spans="1:4" x14ac:dyDescent="0.25">
      <c r="A11" s="54" t="s">
        <v>57</v>
      </c>
      <c r="D11" s="55" t="s">
        <v>74</v>
      </c>
    </row>
    <row r="12" spans="1:4" x14ac:dyDescent="0.25">
      <c r="A12" s="54" t="s">
        <v>59</v>
      </c>
      <c r="D12" s="55" t="s">
        <v>75</v>
      </c>
    </row>
    <row r="13" spans="1:4" x14ac:dyDescent="0.25">
      <c r="A13" s="54" t="s">
        <v>61</v>
      </c>
      <c r="D13" s="55" t="s">
        <v>76</v>
      </c>
    </row>
    <row r="14" spans="1:4" x14ac:dyDescent="0.25">
      <c r="A14" s="54" t="s">
        <v>63</v>
      </c>
      <c r="D14" s="55" t="s">
        <v>77</v>
      </c>
    </row>
    <row r="15" spans="1:4" x14ac:dyDescent="0.25">
      <c r="A15" s="54"/>
      <c r="D15" s="55"/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Clackmannanshire!A1" display="2018-based principal population projection summary table - Clackmannanshire" xr:uid="{8C13A383-8A2F-4E4C-ADE7-42713AD6A7C8}"/>
    <hyperlink ref="D10" location="ClackmaC!A1" display="2018-based principal population projection summary table - Clackmannanshire Central" xr:uid="{EBE67AB4-B547-4A5A-A4B1-0D8E956FFDCC}"/>
    <hyperlink ref="D11" location="ClackmaE!A1" display="2018-based principal population projection summary table - Clackmannanshire East" xr:uid="{E1B18499-F634-4753-B982-D88ED63873AE}"/>
    <hyperlink ref="D12" location="ClackmaN!A1" display="2018-based principal population projection summary table - Clackmannanshire North" xr:uid="{C4B50ADF-354F-4822-88CB-2FB03FE9CA6E}"/>
    <hyperlink ref="D13" location="ClackmaS!A1" display="2018-based principal population projection summary table - Clackmannanshire South" xr:uid="{0F36F2A4-F883-4E29-A8DB-11A050E9D77B}"/>
    <hyperlink ref="D14" location="ClackmaW!A1" display="2018-based principal population projection summary table - Clackmannanshire West" xr:uid="{7EC15C19-EE2C-4ABB-B393-DADEBF6BF99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/>
      <c r="B7" s="54"/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65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51400</v>
      </c>
      <c r="D8" s="21">
        <v>51409</v>
      </c>
      <c r="E8" s="21">
        <v>51414</v>
      </c>
      <c r="F8" s="21">
        <v>51430</v>
      </c>
      <c r="G8" s="21">
        <v>51427.999999999993</v>
      </c>
      <c r="H8" s="21">
        <v>51410</v>
      </c>
      <c r="I8" s="21">
        <v>51385</v>
      </c>
      <c r="J8" s="21">
        <v>51346</v>
      </c>
      <c r="K8" s="21">
        <v>51302.000000000007</v>
      </c>
      <c r="L8" s="21">
        <v>51239</v>
      </c>
      <c r="M8" s="21">
        <v>51194</v>
      </c>
      <c r="N8" s="21">
        <v>51143.000000000007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494</v>
      </c>
      <c r="D10" s="26">
        <f t="shared" ref="D10:N10" si="0">SUM(D11:D12)</f>
        <v>497</v>
      </c>
      <c r="E10" s="26">
        <f t="shared" si="0"/>
        <v>496</v>
      </c>
      <c r="F10" s="26">
        <f t="shared" si="0"/>
        <v>494.00000000000011</v>
      </c>
      <c r="G10" s="26">
        <f t="shared" si="0"/>
        <v>494</v>
      </c>
      <c r="H10" s="26">
        <f t="shared" si="0"/>
        <v>495.99999999999989</v>
      </c>
      <c r="I10" s="26">
        <f t="shared" si="0"/>
        <v>499</v>
      </c>
      <c r="J10" s="26">
        <f t="shared" si="0"/>
        <v>498.99999999999989</v>
      </c>
      <c r="K10" s="26">
        <f t="shared" si="0"/>
        <v>500</v>
      </c>
      <c r="L10" s="26">
        <f t="shared" si="0"/>
        <v>504.00000000000011</v>
      </c>
      <c r="M10" s="26">
        <f t="shared" si="0"/>
        <v>504</v>
      </c>
      <c r="N10" s="26">
        <f t="shared" si="0"/>
        <v>504.00000000000006</v>
      </c>
    </row>
    <row r="11" spans="1:14" x14ac:dyDescent="0.25">
      <c r="A11" s="17" t="s">
        <v>34</v>
      </c>
      <c r="B11" s="18"/>
      <c r="C11" s="22">
        <v>253</v>
      </c>
      <c r="D11" s="22">
        <v>254</v>
      </c>
      <c r="E11" s="22">
        <v>253.00000000000006</v>
      </c>
      <c r="F11" s="22">
        <v>250.00000000000006</v>
      </c>
      <c r="G11" s="22">
        <v>252</v>
      </c>
      <c r="H11" s="22">
        <v>252.99999999999997</v>
      </c>
      <c r="I11" s="22">
        <v>254.99999999999997</v>
      </c>
      <c r="J11" s="22">
        <v>254.99999999999994</v>
      </c>
      <c r="K11" s="22">
        <v>257</v>
      </c>
      <c r="L11" s="22">
        <v>260.00000000000011</v>
      </c>
      <c r="M11" s="22">
        <v>260</v>
      </c>
      <c r="N11" s="22">
        <v>257</v>
      </c>
    </row>
    <row r="12" spans="1:14" x14ac:dyDescent="0.25">
      <c r="A12" s="27" t="s">
        <v>35</v>
      </c>
      <c r="B12" s="28"/>
      <c r="C12" s="29">
        <v>241</v>
      </c>
      <c r="D12" s="29">
        <v>243</v>
      </c>
      <c r="E12" s="29">
        <v>242.99999999999997</v>
      </c>
      <c r="F12" s="29">
        <v>244.00000000000003</v>
      </c>
      <c r="G12" s="29">
        <v>241.99999999999997</v>
      </c>
      <c r="H12" s="29">
        <v>242.99999999999994</v>
      </c>
      <c r="I12" s="29">
        <v>244.00000000000006</v>
      </c>
      <c r="J12" s="29">
        <v>243.99999999999997</v>
      </c>
      <c r="K12" s="29">
        <v>243</v>
      </c>
      <c r="L12" s="29">
        <v>244</v>
      </c>
      <c r="M12" s="29">
        <v>243.99999999999997</v>
      </c>
      <c r="N12" s="29">
        <v>247.00000000000006</v>
      </c>
    </row>
    <row r="13" spans="1:14" x14ac:dyDescent="0.25">
      <c r="A13" s="24" t="s">
        <v>36</v>
      </c>
      <c r="B13" s="18"/>
      <c r="C13" s="26">
        <f>SUM(C14:C15)</f>
        <v>532</v>
      </c>
      <c r="D13" s="26">
        <f t="shared" ref="D13:N13" si="1">SUM(D14:D15)</f>
        <v>570.99999999999977</v>
      </c>
      <c r="E13" s="26">
        <f t="shared" si="1"/>
        <v>550.00000000000068</v>
      </c>
      <c r="F13" s="26">
        <f t="shared" si="1"/>
        <v>576.99999999999977</v>
      </c>
      <c r="G13" s="26">
        <f t="shared" si="1"/>
        <v>570.99999999999955</v>
      </c>
      <c r="H13" s="26">
        <f t="shared" si="1"/>
        <v>584.00000000000034</v>
      </c>
      <c r="I13" s="26">
        <f t="shared" si="1"/>
        <v>604.99999999999943</v>
      </c>
      <c r="J13" s="26">
        <f t="shared" si="1"/>
        <v>611.99999999999909</v>
      </c>
      <c r="K13" s="26">
        <f t="shared" si="1"/>
        <v>628</v>
      </c>
      <c r="L13" s="26">
        <f t="shared" si="1"/>
        <v>625.00000000000045</v>
      </c>
      <c r="M13" s="26">
        <f t="shared" si="1"/>
        <v>636.99999999999989</v>
      </c>
      <c r="N13" s="26">
        <f t="shared" si="1"/>
        <v>636.99999999999955</v>
      </c>
    </row>
    <row r="14" spans="1:14" x14ac:dyDescent="0.25">
      <c r="A14" s="17" t="s">
        <v>37</v>
      </c>
      <c r="B14" s="18"/>
      <c r="C14" s="22">
        <v>273.36981244551748</v>
      </c>
      <c r="D14" s="22">
        <v>292.54530340363016</v>
      </c>
      <c r="E14" s="22">
        <v>283.74118108825559</v>
      </c>
      <c r="F14" s="22">
        <v>298.02883963493531</v>
      </c>
      <c r="G14" s="22">
        <v>296.32367814024673</v>
      </c>
      <c r="H14" s="22">
        <v>303.42106707850144</v>
      </c>
      <c r="I14" s="22">
        <v>313.91013451687547</v>
      </c>
      <c r="J14" s="22">
        <v>318.24921255906105</v>
      </c>
      <c r="K14" s="22">
        <v>327.81176958470553</v>
      </c>
      <c r="L14" s="22">
        <v>326.79571627887145</v>
      </c>
      <c r="M14" s="22">
        <v>333.00738207737515</v>
      </c>
      <c r="N14" s="22">
        <v>334.24725751515518</v>
      </c>
    </row>
    <row r="15" spans="1:14" x14ac:dyDescent="0.25">
      <c r="A15" s="10" t="s">
        <v>38</v>
      </c>
      <c r="B15" s="12"/>
      <c r="C15" s="23">
        <v>258.63018755448252</v>
      </c>
      <c r="D15" s="23">
        <v>278.45469659636967</v>
      </c>
      <c r="E15" s="23">
        <v>266.25881891174515</v>
      </c>
      <c r="F15" s="23">
        <v>278.97116036506446</v>
      </c>
      <c r="G15" s="23">
        <v>274.67632185975287</v>
      </c>
      <c r="H15" s="23">
        <v>280.5789329214989</v>
      </c>
      <c r="I15" s="23">
        <v>291.08986548312396</v>
      </c>
      <c r="J15" s="23">
        <v>293.7507874409381</v>
      </c>
      <c r="K15" s="23">
        <v>300.18823041529453</v>
      </c>
      <c r="L15" s="23">
        <v>298.204283721129</v>
      </c>
      <c r="M15" s="23">
        <v>303.99261792262473</v>
      </c>
      <c r="N15" s="23">
        <v>302.75274248484436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-38</v>
      </c>
      <c r="D17" s="32">
        <f t="shared" ref="D17:N17" si="2">D10-D13</f>
        <v>-73.999999999999773</v>
      </c>
      <c r="E17" s="32">
        <f t="shared" si="2"/>
        <v>-54.000000000000682</v>
      </c>
      <c r="F17" s="32">
        <f t="shared" si="2"/>
        <v>-82.999999999999659</v>
      </c>
      <c r="G17" s="32">
        <f t="shared" si="2"/>
        <v>-76.999999999999545</v>
      </c>
      <c r="H17" s="32">
        <f t="shared" si="2"/>
        <v>-88.000000000000455</v>
      </c>
      <c r="I17" s="32">
        <f t="shared" si="2"/>
        <v>-105.99999999999943</v>
      </c>
      <c r="J17" s="32">
        <f t="shared" si="2"/>
        <v>-112.9999999999992</v>
      </c>
      <c r="K17" s="32">
        <f t="shared" si="2"/>
        <v>-128</v>
      </c>
      <c r="L17" s="32">
        <f t="shared" si="2"/>
        <v>-121.00000000000034</v>
      </c>
      <c r="M17" s="32">
        <f t="shared" si="2"/>
        <v>-132.99999999999989</v>
      </c>
      <c r="N17" s="32">
        <f t="shared" si="2"/>
        <v>-132.99999999999949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2231.416751844286</v>
      </c>
      <c r="D19" s="26">
        <f t="shared" ref="D19:N19" si="3">SUM(D20:D21)</f>
        <v>2247.6331666185806</v>
      </c>
      <c r="E19" s="26">
        <f t="shared" si="3"/>
        <v>2242.4167507192478</v>
      </c>
      <c r="F19" s="26">
        <f t="shared" si="3"/>
        <v>2247.9167507192478</v>
      </c>
      <c r="G19" s="26">
        <f t="shared" si="3"/>
        <v>2236.9167507192478</v>
      </c>
      <c r="H19" s="26">
        <f t="shared" si="3"/>
        <v>2238.9167507192478</v>
      </c>
      <c r="I19" s="26">
        <f t="shared" si="3"/>
        <v>2240.9167507192478</v>
      </c>
      <c r="J19" s="26">
        <f t="shared" si="3"/>
        <v>2243.6482670282558</v>
      </c>
      <c r="K19" s="26">
        <f t="shared" si="3"/>
        <v>2240.635406532565</v>
      </c>
      <c r="L19" s="26">
        <f t="shared" si="3"/>
        <v>2245.4167507192483</v>
      </c>
      <c r="M19" s="26">
        <f t="shared" si="3"/>
        <v>2251.913411294302</v>
      </c>
      <c r="N19" s="26">
        <f t="shared" si="3"/>
        <v>2246.3667648951541</v>
      </c>
    </row>
    <row r="20" spans="1:14" x14ac:dyDescent="0.25">
      <c r="A20" s="60" t="s">
        <v>40</v>
      </c>
      <c r="B20" s="60"/>
      <c r="C20" s="22">
        <v>1125.3932827074204</v>
      </c>
      <c r="D20" s="22">
        <v>1123.4810270614389</v>
      </c>
      <c r="E20" s="22">
        <v>1120.5789659037514</v>
      </c>
      <c r="F20" s="22">
        <v>1127.7227951770915</v>
      </c>
      <c r="G20" s="22">
        <v>1117.3702144297472</v>
      </c>
      <c r="H20" s="22">
        <v>1118.4189088988749</v>
      </c>
      <c r="I20" s="22">
        <v>1125.1634426180619</v>
      </c>
      <c r="J20" s="22">
        <v>1128.3329816391542</v>
      </c>
      <c r="K20" s="22">
        <v>1126.1142601519766</v>
      </c>
      <c r="L20" s="22">
        <v>1128.60623349906</v>
      </c>
      <c r="M20" s="22">
        <v>1134.7120663983117</v>
      </c>
      <c r="N20" s="22">
        <v>1128.8320041172014</v>
      </c>
    </row>
    <row r="21" spans="1:14" x14ac:dyDescent="0.25">
      <c r="A21" s="27" t="s">
        <v>41</v>
      </c>
      <c r="B21" s="27"/>
      <c r="C21" s="29">
        <v>1106.0234691368655</v>
      </c>
      <c r="D21" s="29">
        <v>1124.1521395571415</v>
      </c>
      <c r="E21" s="29">
        <v>1121.8377848154967</v>
      </c>
      <c r="F21" s="29">
        <v>1120.1939555421561</v>
      </c>
      <c r="G21" s="29">
        <v>1119.5465362895004</v>
      </c>
      <c r="H21" s="29">
        <v>1120.4978418203732</v>
      </c>
      <c r="I21" s="29">
        <v>1115.7533081011859</v>
      </c>
      <c r="J21" s="29">
        <v>1115.3152853891013</v>
      </c>
      <c r="K21" s="29">
        <v>1114.5211463805883</v>
      </c>
      <c r="L21" s="29">
        <v>1116.8105172201883</v>
      </c>
      <c r="M21" s="29">
        <v>1117.2013448959904</v>
      </c>
      <c r="N21" s="29">
        <v>1117.5347607779529</v>
      </c>
    </row>
    <row r="22" spans="1:14" x14ac:dyDescent="0.25">
      <c r="A22" s="63" t="s">
        <v>44</v>
      </c>
      <c r="B22" s="63"/>
      <c r="C22" s="26">
        <f>SUM(C23:C24)</f>
        <v>2183.4167495942102</v>
      </c>
      <c r="D22" s="26">
        <f t="shared" ref="D22:N22" si="4">SUM(D23:D24)</f>
        <v>2168.6331666185806</v>
      </c>
      <c r="E22" s="26">
        <f t="shared" si="4"/>
        <v>2172.4167507192478</v>
      </c>
      <c r="F22" s="26">
        <f t="shared" si="4"/>
        <v>2166.9167507192478</v>
      </c>
      <c r="G22" s="26">
        <f t="shared" si="4"/>
        <v>2177.9167507192478</v>
      </c>
      <c r="H22" s="26">
        <f t="shared" si="4"/>
        <v>2175.9167507192474</v>
      </c>
      <c r="I22" s="26">
        <f t="shared" si="4"/>
        <v>2173.9167507192478</v>
      </c>
      <c r="J22" s="26">
        <f t="shared" si="4"/>
        <v>2174.6482670282567</v>
      </c>
      <c r="K22" s="26">
        <f t="shared" si="4"/>
        <v>2175.635406532565</v>
      </c>
      <c r="L22" s="26">
        <f t="shared" si="4"/>
        <v>2169.4167507192474</v>
      </c>
      <c r="M22" s="26">
        <f t="shared" si="4"/>
        <v>2169.9134112943016</v>
      </c>
      <c r="N22" s="26">
        <f t="shared" si="4"/>
        <v>2170.366764895155</v>
      </c>
    </row>
    <row r="23" spans="1:14" x14ac:dyDescent="0.25">
      <c r="A23" s="60" t="s">
        <v>42</v>
      </c>
      <c r="B23" s="60"/>
      <c r="C23" s="23">
        <v>1082.0234680118276</v>
      </c>
      <c r="D23" s="22">
        <v>1083.9357236578089</v>
      </c>
      <c r="E23" s="22">
        <v>1086.8377848154964</v>
      </c>
      <c r="F23" s="22">
        <v>1079.6939555421566</v>
      </c>
      <c r="G23" s="22">
        <v>1090.0465362895004</v>
      </c>
      <c r="H23" s="22">
        <v>1088.997841820373</v>
      </c>
      <c r="I23" s="22">
        <v>1082.2533081011861</v>
      </c>
      <c r="J23" s="22">
        <v>1079.0837690800936</v>
      </c>
      <c r="K23" s="22">
        <v>1081.302490567271</v>
      </c>
      <c r="L23" s="22">
        <v>1078.8105172201881</v>
      </c>
      <c r="M23" s="22">
        <v>1072.7046843209364</v>
      </c>
      <c r="N23" s="22">
        <v>1078.5847466020462</v>
      </c>
    </row>
    <row r="24" spans="1:14" x14ac:dyDescent="0.25">
      <c r="A24" s="10" t="s">
        <v>43</v>
      </c>
      <c r="B24" s="10"/>
      <c r="C24" s="23">
        <v>1101.3932815823823</v>
      </c>
      <c r="D24" s="23">
        <v>1084.6974429607719</v>
      </c>
      <c r="E24" s="23">
        <v>1085.5789659037512</v>
      </c>
      <c r="F24" s="23">
        <v>1087.2227951770915</v>
      </c>
      <c r="G24" s="23">
        <v>1087.8702144297474</v>
      </c>
      <c r="H24" s="23">
        <v>1086.9189088988744</v>
      </c>
      <c r="I24" s="23">
        <v>1091.6634426180615</v>
      </c>
      <c r="J24" s="23">
        <v>1095.5644979481633</v>
      </c>
      <c r="K24" s="23">
        <v>1094.3329159652938</v>
      </c>
      <c r="L24" s="23">
        <v>1090.6062334990593</v>
      </c>
      <c r="M24" s="23">
        <v>1097.2087269733652</v>
      </c>
      <c r="N24" s="23">
        <v>1091.7820182931091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48.000002250075795</v>
      </c>
      <c r="D26" s="32">
        <f t="shared" ref="D26:N26" si="5">D19-D22</f>
        <v>79</v>
      </c>
      <c r="E26" s="32">
        <f t="shared" si="5"/>
        <v>70</v>
      </c>
      <c r="F26" s="32">
        <f t="shared" si="5"/>
        <v>81</v>
      </c>
      <c r="G26" s="32">
        <f t="shared" si="5"/>
        <v>59</v>
      </c>
      <c r="H26" s="32">
        <f t="shared" si="5"/>
        <v>63.000000000000455</v>
      </c>
      <c r="I26" s="32">
        <f t="shared" si="5"/>
        <v>67</v>
      </c>
      <c r="J26" s="32">
        <f t="shared" si="5"/>
        <v>68.999999999999091</v>
      </c>
      <c r="K26" s="32">
        <f t="shared" si="5"/>
        <v>65</v>
      </c>
      <c r="L26" s="32">
        <f t="shared" si="5"/>
        <v>76.000000000000909</v>
      </c>
      <c r="M26" s="32">
        <f t="shared" si="5"/>
        <v>82.000000000000455</v>
      </c>
      <c r="N26" s="32">
        <f t="shared" si="5"/>
        <v>75.999999999999091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-1.0001220703125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8.999880179763295</v>
      </c>
      <c r="D30" s="32">
        <f t="shared" ref="D30:N30" si="6">D17+D26+D28</f>
        <v>5.0000000000002274</v>
      </c>
      <c r="E30" s="32">
        <f t="shared" si="6"/>
        <v>15.999999999999318</v>
      </c>
      <c r="F30" s="32">
        <f t="shared" si="6"/>
        <v>-1.9999999999996589</v>
      </c>
      <c r="G30" s="32">
        <f t="shared" si="6"/>
        <v>-17.999999999999545</v>
      </c>
      <c r="H30" s="32">
        <f t="shared" si="6"/>
        <v>-25</v>
      </c>
      <c r="I30" s="32">
        <f t="shared" si="6"/>
        <v>-38.999999999999432</v>
      </c>
      <c r="J30" s="32">
        <f t="shared" si="6"/>
        <v>-44.000000000000114</v>
      </c>
      <c r="K30" s="32">
        <f t="shared" si="6"/>
        <v>-63</v>
      </c>
      <c r="L30" s="32">
        <f t="shared" si="6"/>
        <v>-44.999999999999432</v>
      </c>
      <c r="M30" s="32">
        <f t="shared" si="6"/>
        <v>-50.999999999999432</v>
      </c>
      <c r="N30" s="32">
        <f t="shared" si="6"/>
        <v>-57.000000000000398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51409</v>
      </c>
      <c r="D32" s="21">
        <v>51414</v>
      </c>
      <c r="E32" s="21">
        <v>51430</v>
      </c>
      <c r="F32" s="21">
        <v>51427.999999999993</v>
      </c>
      <c r="G32" s="21">
        <v>51410</v>
      </c>
      <c r="H32" s="21">
        <v>51385</v>
      </c>
      <c r="I32" s="21">
        <v>51346</v>
      </c>
      <c r="J32" s="21">
        <v>51302.000000000007</v>
      </c>
      <c r="K32" s="21">
        <v>51239</v>
      </c>
      <c r="L32" s="21">
        <v>51194</v>
      </c>
      <c r="M32" s="21">
        <v>51143.000000000007</v>
      </c>
      <c r="N32" s="21">
        <v>51086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1.7509727626463523E-4</v>
      </c>
      <c r="D34" s="39">
        <f t="shared" ref="D34:N34" si="7">(D32/D8)-1</f>
        <v>9.7259234764335289E-5</v>
      </c>
      <c r="E34" s="39">
        <f t="shared" si="7"/>
        <v>3.1119928424172549E-4</v>
      </c>
      <c r="F34" s="39">
        <f t="shared" si="7"/>
        <v>-3.8887808672116719E-5</v>
      </c>
      <c r="G34" s="39">
        <f t="shared" si="7"/>
        <v>-3.500038889319157E-4</v>
      </c>
      <c r="H34" s="39">
        <f t="shared" si="7"/>
        <v>-4.8628671464701068E-4</v>
      </c>
      <c r="I34" s="39">
        <f t="shared" si="7"/>
        <v>-7.589763549673556E-4</v>
      </c>
      <c r="J34" s="39">
        <f t="shared" si="7"/>
        <v>-8.5693140653586575E-4</v>
      </c>
      <c r="K34" s="39">
        <f t="shared" si="7"/>
        <v>-1.2280222993257262E-3</v>
      </c>
      <c r="L34" s="39">
        <f t="shared" si="7"/>
        <v>-8.7823728019675862E-4</v>
      </c>
      <c r="M34" s="39">
        <f t="shared" si="7"/>
        <v>-9.9621049341702683E-4</v>
      </c>
      <c r="N34" s="39">
        <f t="shared" si="7"/>
        <v>-1.1145220264748845E-3</v>
      </c>
    </row>
    <row r="35" spans="1:14" ht="15.75" thickBot="1" x14ac:dyDescent="0.3">
      <c r="A35" s="40" t="s">
        <v>15</v>
      </c>
      <c r="B35" s="41"/>
      <c r="C35" s="42">
        <f>(C32/$C$8)-1</f>
        <v>1.7509727626463523E-4</v>
      </c>
      <c r="D35" s="42">
        <f t="shared" ref="D35:N35" si="8">(D32/$C$8)-1</f>
        <v>2.7237354085607457E-4</v>
      </c>
      <c r="E35" s="42">
        <f t="shared" si="8"/>
        <v>5.8365758754863606E-4</v>
      </c>
      <c r="F35" s="42">
        <f t="shared" si="8"/>
        <v>5.4474708171192709E-4</v>
      </c>
      <c r="G35" s="42">
        <f t="shared" si="8"/>
        <v>1.9455252918287869E-4</v>
      </c>
      <c r="H35" s="42">
        <f t="shared" si="8"/>
        <v>-2.9182879377431803E-4</v>
      </c>
      <c r="I35" s="42">
        <f t="shared" si="8"/>
        <v>-1.0505836575875893E-3</v>
      </c>
      <c r="J35" s="42">
        <f t="shared" si="8"/>
        <v>-1.9066147859920779E-3</v>
      </c>
      <c r="K35" s="42">
        <f t="shared" si="8"/>
        <v>-3.1322957198444135E-3</v>
      </c>
      <c r="L35" s="42">
        <f t="shared" si="8"/>
        <v>-4.0077821011673675E-3</v>
      </c>
      <c r="M35" s="42">
        <f t="shared" si="8"/>
        <v>-4.9999999999998934E-3</v>
      </c>
      <c r="N35" s="42">
        <f t="shared" si="8"/>
        <v>-6.1089494163424352E-3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1.7012633236504813</v>
      </c>
      <c r="D41" s="47">
        <v>1.7111101937595325</v>
      </c>
      <c r="E41" s="47">
        <v>1.7021714736691147</v>
      </c>
      <c r="F41" s="47">
        <v>1.6910866197668002</v>
      </c>
      <c r="G41" s="47">
        <v>1.6889852268616903</v>
      </c>
      <c r="H41" s="47">
        <v>1.6953698318007138</v>
      </c>
      <c r="I41" s="47">
        <v>1.7056275178941804</v>
      </c>
      <c r="J41" s="47">
        <v>1.7069722771333096</v>
      </c>
      <c r="K41" s="47">
        <v>1.7133315299022545</v>
      </c>
      <c r="L41" s="47">
        <v>1.7300275833883525</v>
      </c>
      <c r="M41" s="47">
        <v>1.7345489175389719</v>
      </c>
      <c r="N41" s="47">
        <v>1.7403151026528949</v>
      </c>
    </row>
    <row r="43" spans="1:14" x14ac:dyDescent="0.25">
      <c r="A43" s="48" t="s">
        <v>31</v>
      </c>
      <c r="B43" s="48"/>
      <c r="C43" s="49">
        <v>100.39674142003474</v>
      </c>
      <c r="D43" s="49">
        <v>105.14340597054488</v>
      </c>
      <c r="E43" s="49">
        <v>99.357164665187071</v>
      </c>
      <c r="F43" s="49">
        <v>101.63059824171576</v>
      </c>
      <c r="G43" s="49">
        <v>98.405343714969007</v>
      </c>
      <c r="H43" s="49">
        <v>98.113835796331273</v>
      </c>
      <c r="I43" s="49">
        <v>99.23384970104226</v>
      </c>
      <c r="J43" s="49">
        <v>98.27683780180547</v>
      </c>
      <c r="K43" s="49">
        <v>98.81096544908722</v>
      </c>
      <c r="L43" s="49">
        <v>96.418852690219296</v>
      </c>
      <c r="M43" s="49">
        <v>96.203672022059237</v>
      </c>
      <c r="N43" s="49">
        <v>94.241284015315443</v>
      </c>
    </row>
    <row r="44" spans="1:14" x14ac:dyDescent="0.25">
      <c r="A44" s="19" t="s">
        <v>47</v>
      </c>
      <c r="B44" s="19"/>
      <c r="C44" s="50">
        <v>101.29095498174982</v>
      </c>
      <c r="D44" s="50">
        <v>104.92132814287019</v>
      </c>
      <c r="E44" s="50">
        <v>98.974441512884951</v>
      </c>
      <c r="F44" s="50">
        <v>101.049105063434</v>
      </c>
      <c r="G44" s="50">
        <v>97.710391964821682</v>
      </c>
      <c r="H44" s="50">
        <v>97.275100699332469</v>
      </c>
      <c r="I44" s="50">
        <v>98.231300321838816</v>
      </c>
      <c r="J44" s="50">
        <v>97.177880667724864</v>
      </c>
      <c r="K44" s="50">
        <v>97.627791431481683</v>
      </c>
      <c r="L44" s="50">
        <v>95.195857836565736</v>
      </c>
      <c r="M44" s="50">
        <v>94.89393146411328</v>
      </c>
      <c r="N44" s="50">
        <v>92.922454875483822</v>
      </c>
    </row>
    <row r="45" spans="1:14" x14ac:dyDescent="0.25">
      <c r="A45" s="51" t="s">
        <v>48</v>
      </c>
      <c r="B45" s="51"/>
      <c r="C45" s="52">
        <v>99.468570827447635</v>
      </c>
      <c r="D45" s="52">
        <v>105.37773649781656</v>
      </c>
      <c r="E45" s="52">
        <v>99.768288416963031</v>
      </c>
      <c r="F45" s="52">
        <v>102.25925524956452</v>
      </c>
      <c r="G45" s="52">
        <v>99.166235432678036</v>
      </c>
      <c r="H45" s="52">
        <v>99.037283958190315</v>
      </c>
      <c r="I45" s="52">
        <v>100.33818350294462</v>
      </c>
      <c r="J45" s="52">
        <v>99.495845858737184</v>
      </c>
      <c r="K45" s="52">
        <v>100.13621359854646</v>
      </c>
      <c r="L45" s="52">
        <v>97.795709756970766</v>
      </c>
      <c r="M45" s="52">
        <v>97.680553941647744</v>
      </c>
      <c r="N45" s="52">
        <v>95.741479172933836</v>
      </c>
    </row>
    <row r="47" spans="1:14" x14ac:dyDescent="0.25">
      <c r="A47" s="48" t="s">
        <v>32</v>
      </c>
      <c r="B47" s="48"/>
      <c r="C47" s="49">
        <v>79.382304308600567</v>
      </c>
      <c r="D47" s="49">
        <v>78.820652003113906</v>
      </c>
      <c r="E47" s="49">
        <v>79.509109407697039</v>
      </c>
      <c r="F47" s="49">
        <v>79.227096921088886</v>
      </c>
      <c r="G47" s="49">
        <v>79.619171666990383</v>
      </c>
      <c r="H47" s="49">
        <v>79.661210030447094</v>
      </c>
      <c r="I47" s="49">
        <v>79.525705203609462</v>
      </c>
      <c r="J47" s="49">
        <v>79.637989619406426</v>
      </c>
      <c r="K47" s="49">
        <v>79.577789577698567</v>
      </c>
      <c r="L47" s="49">
        <v>79.875541274628389</v>
      </c>
      <c r="M47" s="49">
        <v>79.911163286088041</v>
      </c>
      <c r="N47" s="49">
        <v>80.162193497759873</v>
      </c>
    </row>
    <row r="48" spans="1:14" x14ac:dyDescent="0.25">
      <c r="A48" s="19" t="s">
        <v>45</v>
      </c>
      <c r="B48" s="19"/>
      <c r="C48" s="50">
        <v>77.193927410774123</v>
      </c>
      <c r="D48" s="50">
        <v>76.744115295607344</v>
      </c>
      <c r="E48" s="50">
        <v>77.493532365692857</v>
      </c>
      <c r="F48" s="50">
        <v>77.230679524793956</v>
      </c>
      <c r="G48" s="50">
        <v>77.663105786856022</v>
      </c>
      <c r="H48" s="50">
        <v>77.731227613652393</v>
      </c>
      <c r="I48" s="50">
        <v>77.616359514553579</v>
      </c>
      <c r="J48" s="50">
        <v>77.749855645078028</v>
      </c>
      <c r="K48" s="50">
        <v>77.700656862844113</v>
      </c>
      <c r="L48" s="50">
        <v>78.033851357304414</v>
      </c>
      <c r="M48" s="50">
        <v>78.089349638767132</v>
      </c>
      <c r="N48" s="50">
        <v>78.361964481140873</v>
      </c>
    </row>
    <row r="49" spans="1:14" x14ac:dyDescent="0.25">
      <c r="A49" s="51" t="s">
        <v>46</v>
      </c>
      <c r="B49" s="51"/>
      <c r="C49" s="52">
        <v>81.435251589965461</v>
      </c>
      <c r="D49" s="52">
        <v>80.791847502319769</v>
      </c>
      <c r="E49" s="52">
        <v>81.418207388631586</v>
      </c>
      <c r="F49" s="52">
        <v>81.134262263627505</v>
      </c>
      <c r="G49" s="52">
        <v>81.48969796880435</v>
      </c>
      <c r="H49" s="52">
        <v>81.512541789054012</v>
      </c>
      <c r="I49" s="52">
        <v>81.366941696898778</v>
      </c>
      <c r="J49" s="52">
        <v>81.462776429574191</v>
      </c>
      <c r="K49" s="52">
        <v>81.397521999584413</v>
      </c>
      <c r="L49" s="52">
        <v>81.662074811127241</v>
      </c>
      <c r="M49" s="52">
        <v>81.683892084547438</v>
      </c>
      <c r="N49" s="52">
        <v>81.913083185468764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66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7895</v>
      </c>
      <c r="D8" s="21">
        <v>7844.0634840469847</v>
      </c>
      <c r="E8" s="21">
        <v>7791.43353913601</v>
      </c>
      <c r="F8" s="21">
        <v>7740.1494296623341</v>
      </c>
      <c r="G8" s="21">
        <v>7685.1819183214484</v>
      </c>
      <c r="H8" s="21">
        <v>7628.5196906335395</v>
      </c>
      <c r="I8" s="21">
        <v>7569.1697969430206</v>
      </c>
      <c r="J8" s="21">
        <v>7506.978182037562</v>
      </c>
      <c r="K8" s="21">
        <v>7444.1015208191202</v>
      </c>
      <c r="L8" s="21">
        <v>7377.8964779585058</v>
      </c>
      <c r="M8" s="21">
        <v>7314.7967372665034</v>
      </c>
      <c r="N8" s="21">
        <v>7250.6347862240555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86.922759539144437</v>
      </c>
      <c r="D10" s="26">
        <f t="shared" ref="D10:N10" si="0">SUM(D11:D12)</f>
        <v>87.049066428689898</v>
      </c>
      <c r="E10" s="26">
        <f t="shared" si="0"/>
        <v>86.438583406393164</v>
      </c>
      <c r="F10" s="26">
        <f t="shared" si="0"/>
        <v>85.567462434258402</v>
      </c>
      <c r="G10" s="26">
        <f t="shared" si="0"/>
        <v>85.056595004230729</v>
      </c>
      <c r="H10" s="26">
        <f t="shared" si="0"/>
        <v>84.928081434445247</v>
      </c>
      <c r="I10" s="26">
        <f t="shared" si="0"/>
        <v>84.965374106122752</v>
      </c>
      <c r="J10" s="26">
        <f t="shared" si="0"/>
        <v>84.40567207069256</v>
      </c>
      <c r="K10" s="26">
        <f t="shared" si="0"/>
        <v>84.034643744804029</v>
      </c>
      <c r="L10" s="26">
        <f t="shared" si="0"/>
        <v>84.130450419878343</v>
      </c>
      <c r="M10" s="26">
        <f t="shared" si="0"/>
        <v>83.511347402391038</v>
      </c>
      <c r="N10" s="26">
        <f t="shared" si="0"/>
        <v>82.739849934512648</v>
      </c>
    </row>
    <row r="11" spans="1:14" x14ac:dyDescent="0.25">
      <c r="A11" s="20" t="s">
        <v>34</v>
      </c>
      <c r="B11" s="18"/>
      <c r="C11" s="22">
        <v>44.51712178826628</v>
      </c>
      <c r="D11" s="22">
        <v>44.487852862952181</v>
      </c>
      <c r="E11" s="22">
        <v>44.090648390761032</v>
      </c>
      <c r="F11" s="22">
        <v>43.30337167725628</v>
      </c>
      <c r="G11" s="22">
        <v>43.389194212684508</v>
      </c>
      <c r="H11" s="22">
        <v>43.320170570392435</v>
      </c>
      <c r="I11" s="22">
        <v>43.419179152427454</v>
      </c>
      <c r="J11" s="22">
        <v>43.133159074201608</v>
      </c>
      <c r="K11" s="22">
        <v>43.193806884829272</v>
      </c>
      <c r="L11" s="22">
        <v>43.400629184857877</v>
      </c>
      <c r="M11" s="22">
        <v>43.081250644090616</v>
      </c>
      <c r="N11" s="22">
        <v>42.190756811844743</v>
      </c>
    </row>
    <row r="12" spans="1:14" x14ac:dyDescent="0.25">
      <c r="A12" s="27" t="s">
        <v>35</v>
      </c>
      <c r="B12" s="28"/>
      <c r="C12" s="29">
        <v>42.405637750878157</v>
      </c>
      <c r="D12" s="29">
        <v>42.561213565737717</v>
      </c>
      <c r="E12" s="29">
        <v>42.347935015632132</v>
      </c>
      <c r="F12" s="29">
        <v>42.264090757002123</v>
      </c>
      <c r="G12" s="29">
        <v>41.667400791546221</v>
      </c>
      <c r="H12" s="29">
        <v>41.607910864052812</v>
      </c>
      <c r="I12" s="29">
        <v>41.546194953695299</v>
      </c>
      <c r="J12" s="29">
        <v>41.272512996490953</v>
      </c>
      <c r="K12" s="29">
        <v>40.840836859974758</v>
      </c>
      <c r="L12" s="29">
        <v>40.729821235020466</v>
      </c>
      <c r="M12" s="29">
        <v>40.430096758300422</v>
      </c>
      <c r="N12" s="29">
        <v>40.549093122667905</v>
      </c>
    </row>
    <row r="13" spans="1:14" x14ac:dyDescent="0.25">
      <c r="A13" s="33" t="s">
        <v>36</v>
      </c>
      <c r="B13" s="18"/>
      <c r="C13" s="26">
        <f>SUM(C14:C15)</f>
        <v>98.203258606513884</v>
      </c>
      <c r="D13" s="26">
        <f t="shared" ref="D13:N13" si="1">SUM(D14:D15)</f>
        <v>104.90058425662588</v>
      </c>
      <c r="E13" s="26">
        <f t="shared" si="1"/>
        <v>100.46212005960999</v>
      </c>
      <c r="F13" s="26">
        <f t="shared" si="1"/>
        <v>105.48923732764212</v>
      </c>
      <c r="G13" s="26">
        <f t="shared" si="1"/>
        <v>103.98619352828072</v>
      </c>
      <c r="H13" s="26">
        <f t="shared" si="1"/>
        <v>105.95634659609118</v>
      </c>
      <c r="I13" s="26">
        <f t="shared" si="1"/>
        <v>109.38162484159565</v>
      </c>
      <c r="J13" s="26">
        <f t="shared" si="1"/>
        <v>110.19510452159832</v>
      </c>
      <c r="K13" s="26">
        <f t="shared" si="1"/>
        <v>112.312205292844</v>
      </c>
      <c r="L13" s="26">
        <f t="shared" si="1"/>
        <v>111.11232897375618</v>
      </c>
      <c r="M13" s="26">
        <f t="shared" si="1"/>
        <v>112.73892908869712</v>
      </c>
      <c r="N13" s="26">
        <f t="shared" si="1"/>
        <v>112.227522959428</v>
      </c>
    </row>
    <row r="14" spans="1:14" x14ac:dyDescent="0.25">
      <c r="A14" s="20" t="s">
        <v>37</v>
      </c>
      <c r="B14" s="18"/>
      <c r="C14" s="22">
        <v>48.984198057586752</v>
      </c>
      <c r="D14" s="22">
        <v>52.441688122575229</v>
      </c>
      <c r="E14" s="22">
        <v>50.744721948655126</v>
      </c>
      <c r="F14" s="22">
        <v>53.200269483458243</v>
      </c>
      <c r="G14" s="22">
        <v>52.727329860412702</v>
      </c>
      <c r="H14" s="22">
        <v>53.831528434213283</v>
      </c>
      <c r="I14" s="22">
        <v>55.388778524738875</v>
      </c>
      <c r="J14" s="22">
        <v>55.938042271771444</v>
      </c>
      <c r="K14" s="22">
        <v>57.475664507804218</v>
      </c>
      <c r="L14" s="22">
        <v>57.124282836471998</v>
      </c>
      <c r="M14" s="22">
        <v>57.95176227741112</v>
      </c>
      <c r="N14" s="22">
        <v>58.049553879550345</v>
      </c>
    </row>
    <row r="15" spans="1:14" x14ac:dyDescent="0.25">
      <c r="A15" s="10" t="s">
        <v>38</v>
      </c>
      <c r="B15" s="12"/>
      <c r="C15" s="23">
        <v>49.219060548927139</v>
      </c>
      <c r="D15" s="23">
        <v>52.45889613405064</v>
      </c>
      <c r="E15" s="23">
        <v>49.717398110954861</v>
      </c>
      <c r="F15" s="23">
        <v>52.28896784418388</v>
      </c>
      <c r="G15" s="23">
        <v>51.258863667868027</v>
      </c>
      <c r="H15" s="23">
        <v>52.124818161877904</v>
      </c>
      <c r="I15" s="23">
        <v>53.99284631685677</v>
      </c>
      <c r="J15" s="23">
        <v>54.257062249826888</v>
      </c>
      <c r="K15" s="23">
        <v>54.83654078503978</v>
      </c>
      <c r="L15" s="23">
        <v>53.988046137284186</v>
      </c>
      <c r="M15" s="23">
        <v>54.787166811285999</v>
      </c>
      <c r="N15" s="23">
        <v>54.177969079877656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-11.280499067369448</v>
      </c>
      <c r="D17" s="32">
        <f t="shared" ref="D17:N17" si="2">D10-D13</f>
        <v>-17.851517827935979</v>
      </c>
      <c r="E17" s="32">
        <f t="shared" si="2"/>
        <v>-14.023536653216823</v>
      </c>
      <c r="F17" s="32">
        <f t="shared" si="2"/>
        <v>-19.921774893383713</v>
      </c>
      <c r="G17" s="32">
        <f t="shared" si="2"/>
        <v>-18.929598524049993</v>
      </c>
      <c r="H17" s="32">
        <f t="shared" si="2"/>
        <v>-21.028265161645933</v>
      </c>
      <c r="I17" s="32">
        <f t="shared" si="2"/>
        <v>-24.4162507354729</v>
      </c>
      <c r="J17" s="32">
        <f t="shared" si="2"/>
        <v>-25.789432450905764</v>
      </c>
      <c r="K17" s="32">
        <f t="shared" si="2"/>
        <v>-28.277561548039969</v>
      </c>
      <c r="L17" s="32">
        <f t="shared" si="2"/>
        <v>-26.981878553877834</v>
      </c>
      <c r="M17" s="32">
        <f t="shared" si="2"/>
        <v>-29.227581686306081</v>
      </c>
      <c r="N17" s="32">
        <f t="shared" si="2"/>
        <v>-29.487673024915352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344.84568232887926</v>
      </c>
      <c r="D19" s="26">
        <f t="shared" ref="D19:N19" si="3">SUM(D20:D21)</f>
        <v>347.64128441243042</v>
      </c>
      <c r="E19" s="26">
        <f t="shared" si="3"/>
        <v>346.71184119637462</v>
      </c>
      <c r="F19" s="26">
        <f t="shared" si="3"/>
        <v>347.38811810017103</v>
      </c>
      <c r="G19" s="26">
        <f t="shared" si="3"/>
        <v>346.28823751068046</v>
      </c>
      <c r="H19" s="26">
        <f t="shared" si="3"/>
        <v>346.5637544280662</v>
      </c>
      <c r="I19" s="26">
        <f t="shared" si="3"/>
        <v>346.06499436766444</v>
      </c>
      <c r="J19" s="26">
        <f t="shared" si="3"/>
        <v>346.52681247060752</v>
      </c>
      <c r="K19" s="26">
        <f t="shared" si="3"/>
        <v>345.66970100163525</v>
      </c>
      <c r="L19" s="26">
        <f t="shared" si="3"/>
        <v>346.50155852521971</v>
      </c>
      <c r="M19" s="26">
        <f t="shared" si="3"/>
        <v>348.44870098522182</v>
      </c>
      <c r="N19" s="26">
        <f t="shared" si="3"/>
        <v>346.77343474077179</v>
      </c>
    </row>
    <row r="20" spans="1:14" x14ac:dyDescent="0.25">
      <c r="A20" s="60" t="s">
        <v>40</v>
      </c>
      <c r="B20" s="60"/>
      <c r="C20" s="22">
        <v>174.85794303004019</v>
      </c>
      <c r="D20" s="22">
        <v>175.08328832858493</v>
      </c>
      <c r="E20" s="22">
        <v>173.718883654102</v>
      </c>
      <c r="F20" s="22">
        <v>175.20257168787748</v>
      </c>
      <c r="G20" s="22">
        <v>173.61260455195816</v>
      </c>
      <c r="H20" s="22">
        <v>173.56370825686059</v>
      </c>
      <c r="I20" s="22">
        <v>174.62687584456239</v>
      </c>
      <c r="J20" s="22">
        <v>175.35953881104899</v>
      </c>
      <c r="K20" s="22">
        <v>174.74856641512164</v>
      </c>
      <c r="L20" s="22">
        <v>174.97769125533796</v>
      </c>
      <c r="M20" s="22">
        <v>176.910710916759</v>
      </c>
      <c r="N20" s="22">
        <v>175.50639443758777</v>
      </c>
    </row>
    <row r="21" spans="1:14" x14ac:dyDescent="0.25">
      <c r="A21" s="27" t="s">
        <v>41</v>
      </c>
      <c r="B21" s="27"/>
      <c r="C21" s="29">
        <v>169.98773929883907</v>
      </c>
      <c r="D21" s="29">
        <v>172.5579960838455</v>
      </c>
      <c r="E21" s="29">
        <v>172.99295754227262</v>
      </c>
      <c r="F21" s="29">
        <v>172.18554641229352</v>
      </c>
      <c r="G21" s="29">
        <v>172.6756329587223</v>
      </c>
      <c r="H21" s="29">
        <v>173.00004617120564</v>
      </c>
      <c r="I21" s="29">
        <v>171.43811852310208</v>
      </c>
      <c r="J21" s="29">
        <v>171.16727365955856</v>
      </c>
      <c r="K21" s="29">
        <v>170.9211345865136</v>
      </c>
      <c r="L21" s="29">
        <v>171.52386726988175</v>
      </c>
      <c r="M21" s="29">
        <v>171.53799006846282</v>
      </c>
      <c r="N21" s="29">
        <v>171.26704030318399</v>
      </c>
    </row>
    <row r="22" spans="1:14" x14ac:dyDescent="0.25">
      <c r="A22" s="63" t="s">
        <v>44</v>
      </c>
      <c r="B22" s="63"/>
      <c r="C22" s="26">
        <f>SUM(C23:C24)</f>
        <v>384.50169921452573</v>
      </c>
      <c r="D22" s="26">
        <f t="shared" ref="D22:N22" si="4">SUM(D23:D24)</f>
        <v>382.41971149546828</v>
      </c>
      <c r="E22" s="26">
        <f t="shared" si="4"/>
        <v>383.97241401683391</v>
      </c>
      <c r="F22" s="26">
        <f t="shared" si="4"/>
        <v>382.43385454767264</v>
      </c>
      <c r="G22" s="26">
        <f t="shared" si="4"/>
        <v>384.02086667453966</v>
      </c>
      <c r="H22" s="26">
        <f t="shared" si="4"/>
        <v>384.88538295694042</v>
      </c>
      <c r="I22" s="26">
        <f t="shared" si="4"/>
        <v>383.84035853764829</v>
      </c>
      <c r="J22" s="26">
        <f t="shared" si="4"/>
        <v>383.61404123814475</v>
      </c>
      <c r="K22" s="26">
        <f t="shared" si="4"/>
        <v>383.59718231420993</v>
      </c>
      <c r="L22" s="26">
        <f t="shared" si="4"/>
        <v>382.61942066334308</v>
      </c>
      <c r="M22" s="26">
        <f t="shared" si="4"/>
        <v>383.38307034136432</v>
      </c>
      <c r="N22" s="26">
        <f t="shared" si="4"/>
        <v>383.13339629608572</v>
      </c>
    </row>
    <row r="23" spans="1:14" x14ac:dyDescent="0.25">
      <c r="A23" s="60" t="s">
        <v>42</v>
      </c>
      <c r="B23" s="60"/>
      <c r="C23" s="23">
        <v>190.79139151375082</v>
      </c>
      <c r="D23" s="22">
        <v>192.33397025437355</v>
      </c>
      <c r="E23" s="22">
        <v>191.92893101663026</v>
      </c>
      <c r="F23" s="22">
        <v>190.70480518574209</v>
      </c>
      <c r="G23" s="22">
        <v>192.57641350028365</v>
      </c>
      <c r="H23" s="22">
        <v>192.90103565330688</v>
      </c>
      <c r="I23" s="22">
        <v>191.63381680594327</v>
      </c>
      <c r="J23" s="22">
        <v>190.73434579366119</v>
      </c>
      <c r="K23" s="22">
        <v>191.33964315718413</v>
      </c>
      <c r="L23" s="22">
        <v>190.7518871390742</v>
      </c>
      <c r="M23" s="22">
        <v>190.18530229146069</v>
      </c>
      <c r="N23" s="22">
        <v>191.12766006561677</v>
      </c>
    </row>
    <row r="24" spans="1:14" x14ac:dyDescent="0.25">
      <c r="A24" s="10" t="s">
        <v>43</v>
      </c>
      <c r="B24" s="10"/>
      <c r="C24" s="23">
        <v>193.71030770077488</v>
      </c>
      <c r="D24" s="23">
        <v>190.08574124109469</v>
      </c>
      <c r="E24" s="23">
        <v>192.04348300020362</v>
      </c>
      <c r="F24" s="23">
        <v>191.72904936193055</v>
      </c>
      <c r="G24" s="23">
        <v>191.44445317425604</v>
      </c>
      <c r="H24" s="23">
        <v>191.98434730363354</v>
      </c>
      <c r="I24" s="23">
        <v>192.20654173170502</v>
      </c>
      <c r="J24" s="23">
        <v>192.87969544448359</v>
      </c>
      <c r="K24" s="23">
        <v>192.25753915702578</v>
      </c>
      <c r="L24" s="23">
        <v>191.86753352426888</v>
      </c>
      <c r="M24" s="23">
        <v>193.19776804990363</v>
      </c>
      <c r="N24" s="23">
        <v>192.00573623046898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-39.656016885646466</v>
      </c>
      <c r="D26" s="32">
        <f t="shared" ref="D26:N26" si="5">D19-D22</f>
        <v>-34.778427083037855</v>
      </c>
      <c r="E26" s="32">
        <f t="shared" si="5"/>
        <v>-37.260572820459288</v>
      </c>
      <c r="F26" s="32">
        <f t="shared" si="5"/>
        <v>-35.045736447501611</v>
      </c>
      <c r="G26" s="32">
        <f t="shared" si="5"/>
        <v>-37.732629163859201</v>
      </c>
      <c r="H26" s="32">
        <f t="shared" si="5"/>
        <v>-38.321628528874214</v>
      </c>
      <c r="I26" s="32">
        <f t="shared" si="5"/>
        <v>-37.775364169983845</v>
      </c>
      <c r="J26" s="32">
        <f t="shared" si="5"/>
        <v>-37.087228767537226</v>
      </c>
      <c r="K26" s="32">
        <f t="shared" si="5"/>
        <v>-37.927481312574685</v>
      </c>
      <c r="L26" s="32">
        <f t="shared" si="5"/>
        <v>-36.117862138123371</v>
      </c>
      <c r="M26" s="32">
        <f t="shared" si="5"/>
        <v>-34.934369356142497</v>
      </c>
      <c r="N26" s="32">
        <f t="shared" si="5"/>
        <v>-36.35996155531393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-50.936515953015913</v>
      </c>
      <c r="D30" s="32">
        <f t="shared" ref="D30:N30" si="6">D17+D26+D28</f>
        <v>-52.629944910973833</v>
      </c>
      <c r="E30" s="32">
        <f t="shared" si="6"/>
        <v>-51.284109473676111</v>
      </c>
      <c r="F30" s="32">
        <f t="shared" si="6"/>
        <v>-54.967511340885324</v>
      </c>
      <c r="G30" s="32">
        <f t="shared" si="6"/>
        <v>-56.662227687909194</v>
      </c>
      <c r="H30" s="32">
        <f t="shared" si="6"/>
        <v>-59.349893690520148</v>
      </c>
      <c r="I30" s="32">
        <f t="shared" si="6"/>
        <v>-62.191614905456746</v>
      </c>
      <c r="J30" s="32">
        <f t="shared" si="6"/>
        <v>-62.87666121844299</v>
      </c>
      <c r="K30" s="32">
        <f t="shared" si="6"/>
        <v>-66.205042860614654</v>
      </c>
      <c r="L30" s="32">
        <f t="shared" si="6"/>
        <v>-63.099740692001205</v>
      </c>
      <c r="M30" s="32">
        <f t="shared" si="6"/>
        <v>-64.161951042448578</v>
      </c>
      <c r="N30" s="32">
        <f t="shared" si="6"/>
        <v>-65.847634580229283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7844.0634840469847</v>
      </c>
      <c r="D32" s="21">
        <v>7791.43353913601</v>
      </c>
      <c r="E32" s="21">
        <v>7740.1494296623341</v>
      </c>
      <c r="F32" s="21">
        <v>7685.1819183214484</v>
      </c>
      <c r="G32" s="21">
        <v>7628.5196906335395</v>
      </c>
      <c r="H32" s="21">
        <v>7569.1697969430206</v>
      </c>
      <c r="I32" s="21">
        <v>7506.978182037562</v>
      </c>
      <c r="J32" s="21">
        <v>7444.1015208191202</v>
      </c>
      <c r="K32" s="21">
        <v>7377.8964779585058</v>
      </c>
      <c r="L32" s="21">
        <v>7314.7967372665034</v>
      </c>
      <c r="M32" s="21">
        <v>7250.6347862240555</v>
      </c>
      <c r="N32" s="21">
        <v>7184.7871516438263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-6.4517436292609309E-3</v>
      </c>
      <c r="D34" s="39">
        <f t="shared" ref="D34:N34" si="7">(D32/D8)-1</f>
        <v>-6.7095256199815045E-3</v>
      </c>
      <c r="E34" s="39">
        <f t="shared" si="7"/>
        <v>-6.5821147310155537E-3</v>
      </c>
      <c r="F34" s="39">
        <f t="shared" si="7"/>
        <v>-7.1016085465011036E-3</v>
      </c>
      <c r="G34" s="39">
        <f t="shared" si="7"/>
        <v>-7.3729195079723642E-3</v>
      </c>
      <c r="H34" s="39">
        <f t="shared" si="7"/>
        <v>-7.7800013760717102E-3</v>
      </c>
      <c r="I34" s="39">
        <f t="shared" si="7"/>
        <v>-8.2164380736413634E-3</v>
      </c>
      <c r="J34" s="39">
        <f t="shared" si="7"/>
        <v>-8.3757618170372528E-3</v>
      </c>
      <c r="K34" s="39">
        <f t="shared" si="7"/>
        <v>-8.8936243918029678E-3</v>
      </c>
      <c r="L34" s="39">
        <f t="shared" si="7"/>
        <v>-8.55253809544676E-3</v>
      </c>
      <c r="M34" s="39">
        <f t="shared" si="7"/>
        <v>-8.7715289087342274E-3</v>
      </c>
      <c r="N34" s="39">
        <f t="shared" si="7"/>
        <v>-9.0816371975233068E-3</v>
      </c>
    </row>
    <row r="35" spans="1:14" ht="15.75" thickBot="1" x14ac:dyDescent="0.3">
      <c r="A35" s="40" t="s">
        <v>15</v>
      </c>
      <c r="B35" s="41"/>
      <c r="C35" s="42">
        <f>(C32/$C$8)-1</f>
        <v>-6.4517436292609309E-3</v>
      </c>
      <c r="D35" s="42">
        <f t="shared" ref="D35:N35" si="8">(D32/$C$8)-1</f>
        <v>-1.3117981110068344E-2</v>
      </c>
      <c r="E35" s="42">
        <f t="shared" si="8"/>
        <v>-1.9613751784378186E-2</v>
      </c>
      <c r="F35" s="42">
        <f t="shared" si="8"/>
        <v>-2.6576071143578406E-2</v>
      </c>
      <c r="G35" s="42">
        <f t="shared" si="8"/>
        <v>-3.3753047418171089E-2</v>
      </c>
      <c r="H35" s="42">
        <f t="shared" si="8"/>
        <v>-4.1270450038882744E-2</v>
      </c>
      <c r="I35" s="42">
        <f t="shared" si="8"/>
        <v>-4.914779201550834E-2</v>
      </c>
      <c r="J35" s="42">
        <f t="shared" si="8"/>
        <v>-5.7111903632790395E-2</v>
      </c>
      <c r="K35" s="42">
        <f t="shared" si="8"/>
        <v>-6.5497596205382425E-2</v>
      </c>
      <c r="L35" s="42">
        <f t="shared" si="8"/>
        <v>-7.3489963614122411E-2</v>
      </c>
      <c r="M35" s="42">
        <f t="shared" si="8"/>
        <v>-8.1616873182513539E-2</v>
      </c>
      <c r="N35" s="42">
        <f t="shared" si="8"/>
        <v>-8.9957295548597105E-2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1.9166302407095057</v>
      </c>
      <c r="D41" s="47">
        <v>1.929016342330488</v>
      </c>
      <c r="E41" s="47">
        <v>1.919514942149255</v>
      </c>
      <c r="F41" s="47">
        <v>1.9070393575807973</v>
      </c>
      <c r="G41" s="47">
        <v>1.9050113409219149</v>
      </c>
      <c r="H41" s="47">
        <v>1.9120055438636845</v>
      </c>
      <c r="I41" s="47">
        <v>1.9243356429101071</v>
      </c>
      <c r="J41" s="47">
        <v>1.92565507333859</v>
      </c>
      <c r="K41" s="47">
        <v>1.9328468241798962</v>
      </c>
      <c r="L41" s="47">
        <v>1.9522547094225797</v>
      </c>
      <c r="M41" s="47">
        <v>1.9574490387414492</v>
      </c>
      <c r="N41" s="47">
        <v>1.9644649249420438</v>
      </c>
    </row>
    <row r="43" spans="1:14" x14ac:dyDescent="0.25">
      <c r="A43" s="48" t="s">
        <v>31</v>
      </c>
      <c r="B43" s="48"/>
      <c r="C43" s="49">
        <v>115.81867236764269</v>
      </c>
      <c r="D43" s="49">
        <v>121.39774998728993</v>
      </c>
      <c r="E43" s="49">
        <v>114.7789408824552</v>
      </c>
      <c r="F43" s="49">
        <v>117.4519598574613</v>
      </c>
      <c r="G43" s="49">
        <v>113.79599770550115</v>
      </c>
      <c r="H43" s="49">
        <v>113.50751384186776</v>
      </c>
      <c r="I43" s="49">
        <v>114.85153951826148</v>
      </c>
      <c r="J43" s="49">
        <v>113.77063376486902</v>
      </c>
      <c r="K43" s="49">
        <v>114.44519575316599</v>
      </c>
      <c r="L43" s="49">
        <v>111.76626088583753</v>
      </c>
      <c r="M43" s="49">
        <v>111.56142525692903</v>
      </c>
      <c r="N43" s="49">
        <v>109.30470762851422</v>
      </c>
    </row>
    <row r="44" spans="1:14" x14ac:dyDescent="0.25">
      <c r="A44" s="19" t="s">
        <v>47</v>
      </c>
      <c r="B44" s="19"/>
      <c r="C44" s="50">
        <v>117.15386865558447</v>
      </c>
      <c r="D44" s="50">
        <v>121.39774998728986</v>
      </c>
      <c r="E44" s="50">
        <v>114.55343340963002</v>
      </c>
      <c r="F44" s="50">
        <v>117.00284500629422</v>
      </c>
      <c r="G44" s="50">
        <v>113.18892477204558</v>
      </c>
      <c r="H44" s="50">
        <v>112.71075792907799</v>
      </c>
      <c r="I44" s="50">
        <v>113.83521651620259</v>
      </c>
      <c r="J44" s="50">
        <v>112.6233792794786</v>
      </c>
      <c r="K44" s="50">
        <v>113.18846273365831</v>
      </c>
      <c r="L44" s="50">
        <v>110.46743877919175</v>
      </c>
      <c r="M44" s="50">
        <v>110.12081824372865</v>
      </c>
      <c r="N44" s="50">
        <v>107.79530546946202</v>
      </c>
    </row>
    <row r="45" spans="1:14" x14ac:dyDescent="0.25">
      <c r="A45" s="51" t="s">
        <v>48</v>
      </c>
      <c r="B45" s="51"/>
      <c r="C45" s="52">
        <v>114.51972527638743</v>
      </c>
      <c r="D45" s="52">
        <v>121.3977499872899</v>
      </c>
      <c r="E45" s="52">
        <v>115.01002548669936</v>
      </c>
      <c r="F45" s="52">
        <v>117.91245434597826</v>
      </c>
      <c r="G45" s="52">
        <v>114.42729418715714</v>
      </c>
      <c r="H45" s="52">
        <v>114.34226856926608</v>
      </c>
      <c r="I45" s="52">
        <v>115.91317021166606</v>
      </c>
      <c r="J45" s="52">
        <v>114.97816274490366</v>
      </c>
      <c r="K45" s="52">
        <v>115.79271837382758</v>
      </c>
      <c r="L45" s="52">
        <v>113.17420688214004</v>
      </c>
      <c r="M45" s="52">
        <v>113.1268404968841</v>
      </c>
      <c r="N45" s="52">
        <v>110.96959666063701</v>
      </c>
    </row>
    <row r="47" spans="1:14" x14ac:dyDescent="0.25">
      <c r="A47" s="48" t="s">
        <v>32</v>
      </c>
      <c r="B47" s="48"/>
      <c r="C47" s="49">
        <v>77.683655559222885</v>
      </c>
      <c r="D47" s="49">
        <v>77.100684878336935</v>
      </c>
      <c r="E47" s="49">
        <v>77.786618396713294</v>
      </c>
      <c r="F47" s="49">
        <v>77.508437973869277</v>
      </c>
      <c r="G47" s="49">
        <v>77.898282210019914</v>
      </c>
      <c r="H47" s="49">
        <v>77.933087674635956</v>
      </c>
      <c r="I47" s="49">
        <v>77.798738303269729</v>
      </c>
      <c r="J47" s="49">
        <v>77.918837275254006</v>
      </c>
      <c r="K47" s="49">
        <v>77.852296697327759</v>
      </c>
      <c r="L47" s="49">
        <v>78.148060613748825</v>
      </c>
      <c r="M47" s="49">
        <v>78.180058817139823</v>
      </c>
      <c r="N47" s="49">
        <v>78.436316267389557</v>
      </c>
    </row>
    <row r="48" spans="1:14" x14ac:dyDescent="0.25">
      <c r="A48" s="19" t="s">
        <v>45</v>
      </c>
      <c r="B48" s="19"/>
      <c r="C48" s="50">
        <v>75.353233902357857</v>
      </c>
      <c r="D48" s="50">
        <v>74.896614009281791</v>
      </c>
      <c r="E48" s="50">
        <v>75.657059569331167</v>
      </c>
      <c r="F48" s="50">
        <v>75.388988433674939</v>
      </c>
      <c r="G48" s="50">
        <v>75.826379410589979</v>
      </c>
      <c r="H48" s="50">
        <v>75.888174081563534</v>
      </c>
      <c r="I48" s="50">
        <v>75.764344191053041</v>
      </c>
      <c r="J48" s="50">
        <v>75.907425141232636</v>
      </c>
      <c r="K48" s="50">
        <v>75.853570807056869</v>
      </c>
      <c r="L48" s="50">
        <v>76.183561055833124</v>
      </c>
      <c r="M48" s="50">
        <v>76.231758416517252</v>
      </c>
      <c r="N48" s="50">
        <v>76.513876270258976</v>
      </c>
    </row>
    <row r="49" spans="1:14" x14ac:dyDescent="0.25">
      <c r="A49" s="51" t="s">
        <v>46</v>
      </c>
      <c r="B49" s="51"/>
      <c r="C49" s="52">
        <v>79.841341509737219</v>
      </c>
      <c r="D49" s="52">
        <v>79.185722093162781</v>
      </c>
      <c r="E49" s="52">
        <v>79.811852564791124</v>
      </c>
      <c r="F49" s="52">
        <v>79.538990571254629</v>
      </c>
      <c r="G49" s="52">
        <v>79.889101598311598</v>
      </c>
      <c r="H49" s="52">
        <v>79.909051728836445</v>
      </c>
      <c r="I49" s="52">
        <v>79.770926299985206</v>
      </c>
      <c r="J49" s="52">
        <v>79.869657644655263</v>
      </c>
      <c r="K49" s="52">
        <v>79.798286178615129</v>
      </c>
      <c r="L49" s="52">
        <v>80.066218513636926</v>
      </c>
      <c r="M49" s="52">
        <v>80.085626081880378</v>
      </c>
      <c r="N49" s="52">
        <v>80.313104201585318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8505</v>
      </c>
      <c r="D8" s="21">
        <v>8588.0100415890847</v>
      </c>
      <c r="E8" s="21">
        <v>8670.9516182298012</v>
      </c>
      <c r="F8" s="21">
        <v>8756.8468787653965</v>
      </c>
      <c r="G8" s="21">
        <v>8841.1589286835679</v>
      </c>
      <c r="H8" s="21">
        <v>8923.9051910153048</v>
      </c>
      <c r="I8" s="21">
        <v>9007.5761628391374</v>
      </c>
      <c r="J8" s="21">
        <v>9089.6927704635473</v>
      </c>
      <c r="K8" s="21">
        <v>9171.7084624738272</v>
      </c>
      <c r="L8" s="21">
        <v>9251.6582426461118</v>
      </c>
      <c r="M8" s="21">
        <v>9335.7045619675391</v>
      </c>
      <c r="N8" s="21">
        <v>9420.1297340842939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72.051840472029212</v>
      </c>
      <c r="D10" s="26">
        <f t="shared" ref="D10:N10" si="0">SUM(D11:D12)</f>
        <v>74.361542597687006</v>
      </c>
      <c r="E10" s="26">
        <f t="shared" si="0"/>
        <v>76.080905787340711</v>
      </c>
      <c r="F10" s="26">
        <f t="shared" si="0"/>
        <v>77.576474580111849</v>
      </c>
      <c r="G10" s="26">
        <f t="shared" si="0"/>
        <v>79.281228561784559</v>
      </c>
      <c r="H10" s="26">
        <f t="shared" si="0"/>
        <v>81.258909285406261</v>
      </c>
      <c r="I10" s="26">
        <f t="shared" si="0"/>
        <v>83.279300430737791</v>
      </c>
      <c r="J10" s="26">
        <f t="shared" si="0"/>
        <v>84.636441458940766</v>
      </c>
      <c r="K10" s="26">
        <f t="shared" si="0"/>
        <v>86.104579847510408</v>
      </c>
      <c r="L10" s="26">
        <f t="shared" si="0"/>
        <v>88.021934944459957</v>
      </c>
      <c r="M10" s="26">
        <f t="shared" si="0"/>
        <v>89.140643357710772</v>
      </c>
      <c r="N10" s="26">
        <f t="shared" si="0"/>
        <v>90.145432282927416</v>
      </c>
    </row>
    <row r="11" spans="1:14" x14ac:dyDescent="0.25">
      <c r="A11" s="20" t="s">
        <v>34</v>
      </c>
      <c r="B11" s="18"/>
      <c r="C11" s="22">
        <v>36.901043804500794</v>
      </c>
      <c r="D11" s="22">
        <v>38.003685754149899</v>
      </c>
      <c r="E11" s="22">
        <v>38.807397508462103</v>
      </c>
      <c r="F11" s="22">
        <v>39.259349483862273</v>
      </c>
      <c r="G11" s="22">
        <v>40.443055865525729</v>
      </c>
      <c r="H11" s="22">
        <v>41.448596873402792</v>
      </c>
      <c r="I11" s="22">
        <v>42.557558336348968</v>
      </c>
      <c r="J11" s="22">
        <v>43.251087318697181</v>
      </c>
      <c r="K11" s="22">
        <v>44.257754041620352</v>
      </c>
      <c r="L11" s="22">
        <v>45.408141042776968</v>
      </c>
      <c r="M11" s="22">
        <v>45.985252525803183</v>
      </c>
      <c r="N11" s="22">
        <v>45.967016064905444</v>
      </c>
    </row>
    <row r="12" spans="1:14" x14ac:dyDescent="0.25">
      <c r="A12" s="27" t="s">
        <v>35</v>
      </c>
      <c r="B12" s="28"/>
      <c r="C12" s="29">
        <v>35.150796667528418</v>
      </c>
      <c r="D12" s="29">
        <v>36.357856843537107</v>
      </c>
      <c r="E12" s="29">
        <v>37.273508278878609</v>
      </c>
      <c r="F12" s="29">
        <v>38.317125096249576</v>
      </c>
      <c r="G12" s="29">
        <v>38.83817269625883</v>
      </c>
      <c r="H12" s="29">
        <v>39.810312412003469</v>
      </c>
      <c r="I12" s="29">
        <v>40.721742094388823</v>
      </c>
      <c r="J12" s="29">
        <v>41.385354140243585</v>
      </c>
      <c r="K12" s="29">
        <v>41.846825805890056</v>
      </c>
      <c r="L12" s="29">
        <v>42.613793901682989</v>
      </c>
      <c r="M12" s="29">
        <v>43.155390831907589</v>
      </c>
      <c r="N12" s="29">
        <v>44.178416218021972</v>
      </c>
    </row>
    <row r="13" spans="1:14" x14ac:dyDescent="0.25">
      <c r="A13" s="33" t="s">
        <v>36</v>
      </c>
      <c r="B13" s="18"/>
      <c r="C13" s="26">
        <f>SUM(C14:C15)</f>
        <v>89.596327347093762</v>
      </c>
      <c r="D13" s="26">
        <f t="shared" ref="D13:N13" si="1">SUM(D14:D15)</f>
        <v>96.626749007211771</v>
      </c>
      <c r="E13" s="26">
        <f t="shared" si="1"/>
        <v>94.174337903662334</v>
      </c>
      <c r="F13" s="26">
        <f t="shared" si="1"/>
        <v>99.334100885101321</v>
      </c>
      <c r="G13" s="26">
        <f t="shared" si="1"/>
        <v>98.79644751693553</v>
      </c>
      <c r="H13" s="26">
        <f t="shared" si="1"/>
        <v>101.36078070366904</v>
      </c>
      <c r="I13" s="26">
        <f t="shared" si="1"/>
        <v>105.33823927172551</v>
      </c>
      <c r="J13" s="26">
        <f t="shared" si="1"/>
        <v>106.73879364972467</v>
      </c>
      <c r="K13" s="26">
        <f t="shared" si="1"/>
        <v>109.93414539155428</v>
      </c>
      <c r="L13" s="26">
        <f t="shared" si="1"/>
        <v>109.44676201383211</v>
      </c>
      <c r="M13" s="26">
        <f t="shared" si="1"/>
        <v>111.88267217626746</v>
      </c>
      <c r="N13" s="26">
        <f t="shared" si="1"/>
        <v>112.11625954565989</v>
      </c>
    </row>
    <row r="14" spans="1:14" x14ac:dyDescent="0.25">
      <c r="A14" s="20" t="s">
        <v>37</v>
      </c>
      <c r="B14" s="18"/>
      <c r="C14" s="22">
        <v>46.507123398039759</v>
      </c>
      <c r="D14" s="22">
        <v>50.444908965911011</v>
      </c>
      <c r="E14" s="22">
        <v>49.658190561289501</v>
      </c>
      <c r="F14" s="22">
        <v>52.786127910012198</v>
      </c>
      <c r="G14" s="22">
        <v>52.794111643616901</v>
      </c>
      <c r="H14" s="22">
        <v>54.173502636950744</v>
      </c>
      <c r="I14" s="22">
        <v>56.365552715666368</v>
      </c>
      <c r="J14" s="22">
        <v>57.288775063541202</v>
      </c>
      <c r="K14" s="22">
        <v>59.145982484437504</v>
      </c>
      <c r="L14" s="22">
        <v>59.003468423177445</v>
      </c>
      <c r="M14" s="22">
        <v>60.21658885731172</v>
      </c>
      <c r="N14" s="22">
        <v>60.47066720215193</v>
      </c>
    </row>
    <row r="15" spans="1:14" x14ac:dyDescent="0.25">
      <c r="A15" s="10" t="s">
        <v>38</v>
      </c>
      <c r="B15" s="12"/>
      <c r="C15" s="23">
        <v>43.08920394905401</v>
      </c>
      <c r="D15" s="23">
        <v>46.181840041300752</v>
      </c>
      <c r="E15" s="23">
        <v>44.516147342372832</v>
      </c>
      <c r="F15" s="23">
        <v>46.547972975089131</v>
      </c>
      <c r="G15" s="23">
        <v>46.002335873318629</v>
      </c>
      <c r="H15" s="23">
        <v>47.187278066718292</v>
      </c>
      <c r="I15" s="23">
        <v>48.972686556059138</v>
      </c>
      <c r="J15" s="23">
        <v>49.450018586183468</v>
      </c>
      <c r="K15" s="23">
        <v>50.788162907116778</v>
      </c>
      <c r="L15" s="23">
        <v>50.443293590654662</v>
      </c>
      <c r="M15" s="23">
        <v>51.666083318955742</v>
      </c>
      <c r="N15" s="23">
        <v>51.645592343507957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-17.54448687506455</v>
      </c>
      <c r="D17" s="32">
        <f t="shared" ref="D17:N17" si="2">D10-D13</f>
        <v>-22.265206409524765</v>
      </c>
      <c r="E17" s="32">
        <f t="shared" si="2"/>
        <v>-18.093432116321623</v>
      </c>
      <c r="F17" s="32">
        <f t="shared" si="2"/>
        <v>-21.757626304989472</v>
      </c>
      <c r="G17" s="32">
        <f t="shared" si="2"/>
        <v>-19.515218955150971</v>
      </c>
      <c r="H17" s="32">
        <f t="shared" si="2"/>
        <v>-20.101871418262775</v>
      </c>
      <c r="I17" s="32">
        <f t="shared" si="2"/>
        <v>-22.058938840987722</v>
      </c>
      <c r="J17" s="32">
        <f t="shared" si="2"/>
        <v>-22.102352190783904</v>
      </c>
      <c r="K17" s="32">
        <f t="shared" si="2"/>
        <v>-23.829565544043874</v>
      </c>
      <c r="L17" s="32">
        <f t="shared" si="2"/>
        <v>-21.424827069372157</v>
      </c>
      <c r="M17" s="32">
        <f t="shared" si="2"/>
        <v>-22.74202881855669</v>
      </c>
      <c r="N17" s="32">
        <f t="shared" si="2"/>
        <v>-21.97082726273247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405.01300525144779</v>
      </c>
      <c r="D19" s="26">
        <f t="shared" ref="D19:N19" si="3">SUM(D20:D21)</f>
        <v>407.66003233098229</v>
      </c>
      <c r="E19" s="26">
        <f t="shared" si="3"/>
        <v>408.09899348958027</v>
      </c>
      <c r="F19" s="26">
        <f t="shared" si="3"/>
        <v>409.26110096595846</v>
      </c>
      <c r="G19" s="26">
        <f t="shared" si="3"/>
        <v>406.7521666946426</v>
      </c>
      <c r="H19" s="26">
        <f t="shared" si="3"/>
        <v>407.66376440244375</v>
      </c>
      <c r="I19" s="26">
        <f t="shared" si="3"/>
        <v>407.63766376575597</v>
      </c>
      <c r="J19" s="26">
        <f t="shared" si="3"/>
        <v>408.10700072373345</v>
      </c>
      <c r="K19" s="26">
        <f t="shared" si="3"/>
        <v>407.73290139316532</v>
      </c>
      <c r="L19" s="26">
        <f t="shared" si="3"/>
        <v>408.94533694757666</v>
      </c>
      <c r="M19" s="26">
        <f t="shared" si="3"/>
        <v>410.12154659893702</v>
      </c>
      <c r="N19" s="26">
        <f t="shared" si="3"/>
        <v>408.29736682549492</v>
      </c>
    </row>
    <row r="20" spans="1:14" x14ac:dyDescent="0.25">
      <c r="A20" s="60" t="s">
        <v>40</v>
      </c>
      <c r="B20" s="60"/>
      <c r="C20" s="22">
        <v>204.69802013528567</v>
      </c>
      <c r="D20" s="22">
        <v>204.59525504424644</v>
      </c>
      <c r="E20" s="22">
        <v>204.65245941155209</v>
      </c>
      <c r="F20" s="22">
        <v>206.03023220120221</v>
      </c>
      <c r="G20" s="22">
        <v>203.71828426389021</v>
      </c>
      <c r="H20" s="22">
        <v>204.4050689912838</v>
      </c>
      <c r="I20" s="22">
        <v>205.56554747397911</v>
      </c>
      <c r="J20" s="22">
        <v>205.94826945086169</v>
      </c>
      <c r="K20" s="22">
        <v>205.70012475932444</v>
      </c>
      <c r="L20" s="22">
        <v>206.53784325014843</v>
      </c>
      <c r="M20" s="22">
        <v>207.43535491005059</v>
      </c>
      <c r="N20" s="22">
        <v>206.27583035148444</v>
      </c>
    </row>
    <row r="21" spans="1:14" x14ac:dyDescent="0.25">
      <c r="A21" s="27" t="s">
        <v>41</v>
      </c>
      <c r="B21" s="27"/>
      <c r="C21" s="29">
        <v>200.31498511616209</v>
      </c>
      <c r="D21" s="29">
        <v>203.06477728673588</v>
      </c>
      <c r="E21" s="29">
        <v>203.44653407802818</v>
      </c>
      <c r="F21" s="29">
        <v>203.23086876475625</v>
      </c>
      <c r="G21" s="29">
        <v>203.03388243075241</v>
      </c>
      <c r="H21" s="29">
        <v>203.25869541115995</v>
      </c>
      <c r="I21" s="29">
        <v>202.07211629177687</v>
      </c>
      <c r="J21" s="29">
        <v>202.15873127287173</v>
      </c>
      <c r="K21" s="29">
        <v>202.03277663384088</v>
      </c>
      <c r="L21" s="29">
        <v>202.40749369742824</v>
      </c>
      <c r="M21" s="29">
        <v>202.68619168888645</v>
      </c>
      <c r="N21" s="29">
        <v>202.02153647401045</v>
      </c>
    </row>
    <row r="22" spans="1:14" x14ac:dyDescent="0.25">
      <c r="A22" s="63" t="s">
        <v>44</v>
      </c>
      <c r="B22" s="63"/>
      <c r="C22" s="26">
        <f>SUM(C23:C24)</f>
        <v>304.45847678729842</v>
      </c>
      <c r="D22" s="26">
        <f t="shared" ref="D22:N22" si="4">SUM(D23:D24)</f>
        <v>302.45324928073956</v>
      </c>
      <c r="E22" s="26">
        <f t="shared" si="4"/>
        <v>304.11030083766525</v>
      </c>
      <c r="F22" s="26">
        <f t="shared" si="4"/>
        <v>303.19142474279727</v>
      </c>
      <c r="G22" s="26">
        <f t="shared" si="4"/>
        <v>304.49068540775409</v>
      </c>
      <c r="H22" s="26">
        <f t="shared" si="4"/>
        <v>303.89092116034828</v>
      </c>
      <c r="I22" s="26">
        <f t="shared" si="4"/>
        <v>303.46211730035918</v>
      </c>
      <c r="J22" s="26">
        <f t="shared" si="4"/>
        <v>303.98895652267066</v>
      </c>
      <c r="K22" s="26">
        <f t="shared" si="4"/>
        <v>303.95355567683646</v>
      </c>
      <c r="L22" s="26">
        <f t="shared" si="4"/>
        <v>303.47419055677665</v>
      </c>
      <c r="M22" s="26">
        <f t="shared" si="4"/>
        <v>302.95434566362599</v>
      </c>
      <c r="N22" s="26">
        <f t="shared" si="4"/>
        <v>302.76845221002304</v>
      </c>
    </row>
    <row r="23" spans="1:14" x14ac:dyDescent="0.25">
      <c r="A23" s="60" t="s">
        <v>42</v>
      </c>
      <c r="B23" s="60"/>
      <c r="C23" s="23">
        <v>149.76048979497966</v>
      </c>
      <c r="D23" s="22">
        <v>150.37798404829576</v>
      </c>
      <c r="E23" s="22">
        <v>151.01356015244014</v>
      </c>
      <c r="F23" s="22">
        <v>150.41769333950145</v>
      </c>
      <c r="G23" s="22">
        <v>151.36739608331624</v>
      </c>
      <c r="H23" s="22">
        <v>151.21321633000983</v>
      </c>
      <c r="I23" s="22">
        <v>150.31397467264441</v>
      </c>
      <c r="J23" s="22">
        <v>149.49021193229467</v>
      </c>
      <c r="K23" s="22">
        <v>150.1043451923299</v>
      </c>
      <c r="L23" s="22">
        <v>150.16704958275758</v>
      </c>
      <c r="M23" s="22">
        <v>148.76189139880435</v>
      </c>
      <c r="N23" s="22">
        <v>149.68474563588575</v>
      </c>
    </row>
    <row r="24" spans="1:14" x14ac:dyDescent="0.25">
      <c r="A24" s="10" t="s">
        <v>43</v>
      </c>
      <c r="B24" s="10"/>
      <c r="C24" s="23">
        <v>154.69798699231873</v>
      </c>
      <c r="D24" s="23">
        <v>152.07526523244377</v>
      </c>
      <c r="E24" s="23">
        <v>153.09674068522511</v>
      </c>
      <c r="F24" s="23">
        <v>152.77373140329581</v>
      </c>
      <c r="G24" s="23">
        <v>153.12328932443785</v>
      </c>
      <c r="H24" s="23">
        <v>152.67770483033846</v>
      </c>
      <c r="I24" s="23">
        <v>153.14814262771475</v>
      </c>
      <c r="J24" s="23">
        <v>154.49874459037599</v>
      </c>
      <c r="K24" s="23">
        <v>153.84921048450659</v>
      </c>
      <c r="L24" s="23">
        <v>153.30714097401909</v>
      </c>
      <c r="M24" s="23">
        <v>154.19245426482166</v>
      </c>
      <c r="N24" s="23">
        <v>153.0837065741373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100.55452846414937</v>
      </c>
      <c r="D26" s="32">
        <f t="shared" ref="D26:N26" si="5">D19-D22</f>
        <v>105.20678305024273</v>
      </c>
      <c r="E26" s="32">
        <f t="shared" si="5"/>
        <v>103.98869265191502</v>
      </c>
      <c r="F26" s="32">
        <f t="shared" si="5"/>
        <v>106.0696762231612</v>
      </c>
      <c r="G26" s="32">
        <f t="shared" si="5"/>
        <v>102.26148128688851</v>
      </c>
      <c r="H26" s="32">
        <f t="shared" si="5"/>
        <v>103.77284324209546</v>
      </c>
      <c r="I26" s="32">
        <f t="shared" si="5"/>
        <v>104.17554646539679</v>
      </c>
      <c r="J26" s="32">
        <f t="shared" si="5"/>
        <v>104.11804420106279</v>
      </c>
      <c r="K26" s="32">
        <f t="shared" si="5"/>
        <v>103.77934571632886</v>
      </c>
      <c r="L26" s="32">
        <f t="shared" si="5"/>
        <v>105.47114639080002</v>
      </c>
      <c r="M26" s="32">
        <f t="shared" si="5"/>
        <v>107.16720093531103</v>
      </c>
      <c r="N26" s="32">
        <f t="shared" si="5"/>
        <v>105.52891461547188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83.010041589084821</v>
      </c>
      <c r="D30" s="32">
        <f t="shared" ref="D30:N30" si="6">D17+D26+D28</f>
        <v>82.941576640717969</v>
      </c>
      <c r="E30" s="32">
        <f t="shared" si="6"/>
        <v>85.895260535593394</v>
      </c>
      <c r="F30" s="32">
        <f t="shared" si="6"/>
        <v>84.312049918171724</v>
      </c>
      <c r="G30" s="32">
        <f t="shared" si="6"/>
        <v>82.74626233173754</v>
      </c>
      <c r="H30" s="32">
        <f t="shared" si="6"/>
        <v>83.670971823832687</v>
      </c>
      <c r="I30" s="32">
        <f t="shared" si="6"/>
        <v>82.11660762440907</v>
      </c>
      <c r="J30" s="32">
        <f t="shared" si="6"/>
        <v>82.015692010278883</v>
      </c>
      <c r="K30" s="32">
        <f t="shared" si="6"/>
        <v>79.949780172284989</v>
      </c>
      <c r="L30" s="32">
        <f t="shared" si="6"/>
        <v>84.046319321427859</v>
      </c>
      <c r="M30" s="32">
        <f t="shared" si="6"/>
        <v>84.425172116754339</v>
      </c>
      <c r="N30" s="32">
        <f t="shared" si="6"/>
        <v>83.558087352739406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8588.0100415890847</v>
      </c>
      <c r="D32" s="21">
        <v>8670.9516182298012</v>
      </c>
      <c r="E32" s="21">
        <v>8756.8468787653965</v>
      </c>
      <c r="F32" s="21">
        <v>8841.1589286835679</v>
      </c>
      <c r="G32" s="21">
        <v>8923.9051910153048</v>
      </c>
      <c r="H32" s="21">
        <v>9007.5761628391374</v>
      </c>
      <c r="I32" s="21">
        <v>9089.6927704635473</v>
      </c>
      <c r="J32" s="21">
        <v>9171.7084624738272</v>
      </c>
      <c r="K32" s="21">
        <v>9251.6582426461118</v>
      </c>
      <c r="L32" s="21">
        <v>9335.7045619675391</v>
      </c>
      <c r="M32" s="21">
        <v>9420.1297340842939</v>
      </c>
      <c r="N32" s="21">
        <v>9503.6878214370317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9.7601459834315563E-3</v>
      </c>
      <c r="D34" s="39">
        <f t="shared" ref="D34:N34" si="7">(D32/D8)-1</f>
        <v>9.6578341477311369E-3</v>
      </c>
      <c r="E34" s="39">
        <f t="shared" si="7"/>
        <v>9.906093854221254E-3</v>
      </c>
      <c r="F34" s="39">
        <f t="shared" si="7"/>
        <v>9.628128832836147E-3</v>
      </c>
      <c r="G34" s="39">
        <f t="shared" si="7"/>
        <v>9.359209917976008E-3</v>
      </c>
      <c r="H34" s="39">
        <f t="shared" si="7"/>
        <v>9.3760489418996951E-3</v>
      </c>
      <c r="I34" s="39">
        <f t="shared" si="7"/>
        <v>9.1163933715245893E-3</v>
      </c>
      <c r="J34" s="39">
        <f t="shared" si="7"/>
        <v>9.0229333467446438E-3</v>
      </c>
      <c r="K34" s="39">
        <f t="shared" si="7"/>
        <v>8.716999727957031E-3</v>
      </c>
      <c r="L34" s="39">
        <f t="shared" si="7"/>
        <v>9.0844600089106109E-3</v>
      </c>
      <c r="M34" s="39">
        <f t="shared" si="7"/>
        <v>9.0432566236824385E-3</v>
      </c>
      <c r="N34" s="39">
        <f t="shared" si="7"/>
        <v>8.8701631199838982E-3</v>
      </c>
    </row>
    <row r="35" spans="1:14" ht="15.75" thickBot="1" x14ac:dyDescent="0.3">
      <c r="A35" s="40" t="s">
        <v>15</v>
      </c>
      <c r="B35" s="41"/>
      <c r="C35" s="42">
        <f>(C32/$C$8)-1</f>
        <v>9.7601459834315563E-3</v>
      </c>
      <c r="D35" s="42">
        <f t="shared" ref="D35:N35" si="8">(D32/$C$8)-1</f>
        <v>1.9512242002328151E-2</v>
      </c>
      <c r="E35" s="42">
        <f t="shared" si="8"/>
        <v>2.9611625957130627E-2</v>
      </c>
      <c r="F35" s="42">
        <f t="shared" si="8"/>
        <v>3.952485933963179E-2</v>
      </c>
      <c r="G35" s="42">
        <f t="shared" si="8"/>
        <v>4.9253990713145734E-2</v>
      </c>
      <c r="H35" s="42">
        <f t="shared" si="8"/>
        <v>5.9091847482555915E-2</v>
      </c>
      <c r="I35" s="42">
        <f t="shared" si="8"/>
        <v>6.8746945380781632E-2</v>
      </c>
      <c r="J35" s="42">
        <f t="shared" si="8"/>
        <v>7.8390177833489449E-2</v>
      </c>
      <c r="K35" s="42">
        <f t="shared" si="8"/>
        <v>8.779050472029537E-2</v>
      </c>
      <c r="L35" s="42">
        <f t="shared" si="8"/>
        <v>9.7672494058499648E-2</v>
      </c>
      <c r="M35" s="42">
        <f t="shared" si="8"/>
        <v>0.10759902811102817</v>
      </c>
      <c r="N35" s="42">
        <f t="shared" si="8"/>
        <v>0.11742361216190855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1.6842481465003245</v>
      </c>
      <c r="D41" s="47">
        <v>1.6937293149176738</v>
      </c>
      <c r="E41" s="47">
        <v>1.6860552186918554</v>
      </c>
      <c r="F41" s="47">
        <v>1.6757686404979233</v>
      </c>
      <c r="G41" s="47">
        <v>1.673821759680246</v>
      </c>
      <c r="H41" s="47">
        <v>1.6806668957204469</v>
      </c>
      <c r="I41" s="47">
        <v>1.6911996658527955</v>
      </c>
      <c r="J41" s="47">
        <v>1.6924724034356569</v>
      </c>
      <c r="K41" s="47">
        <v>1.6991414217596001</v>
      </c>
      <c r="L41" s="47">
        <v>1.7160707910315927</v>
      </c>
      <c r="M41" s="47">
        <v>1.720593424478436</v>
      </c>
      <c r="N41" s="47">
        <v>1.7263056238063104</v>
      </c>
    </row>
    <row r="43" spans="1:14" x14ac:dyDescent="0.25">
      <c r="A43" s="48" t="s">
        <v>31</v>
      </c>
      <c r="B43" s="48"/>
      <c r="C43" s="49">
        <v>93.661114262342522</v>
      </c>
      <c r="D43" s="49">
        <v>98.129847906392683</v>
      </c>
      <c r="E43" s="49">
        <v>92.77848928690419</v>
      </c>
      <c r="F43" s="49">
        <v>94.933470396520917</v>
      </c>
      <c r="G43" s="49">
        <v>91.967730053157382</v>
      </c>
      <c r="H43" s="49">
        <v>91.7471092665226</v>
      </c>
      <c r="I43" s="49">
        <v>92.832928227443844</v>
      </c>
      <c r="J43" s="49">
        <v>91.982053750035618</v>
      </c>
      <c r="K43" s="49">
        <v>92.519651656234487</v>
      </c>
      <c r="L43" s="49">
        <v>90.314152368968905</v>
      </c>
      <c r="M43" s="49">
        <v>90.163178537773533</v>
      </c>
      <c r="N43" s="49">
        <v>88.364258074911575</v>
      </c>
    </row>
    <row r="44" spans="1:14" x14ac:dyDescent="0.25">
      <c r="A44" s="19" t="s">
        <v>47</v>
      </c>
      <c r="B44" s="19"/>
      <c r="C44" s="50">
        <v>94.711226258168296</v>
      </c>
      <c r="D44" s="50">
        <v>98.129847906392669</v>
      </c>
      <c r="E44" s="50">
        <v>92.606627551681115</v>
      </c>
      <c r="F44" s="50">
        <v>94.602570246424492</v>
      </c>
      <c r="G44" s="50">
        <v>91.517969077270777</v>
      </c>
      <c r="H44" s="50">
        <v>91.156551089665115</v>
      </c>
      <c r="I44" s="50">
        <v>92.117838026848304</v>
      </c>
      <c r="J44" s="50">
        <v>91.188037800742123</v>
      </c>
      <c r="K44" s="50">
        <v>91.640810007875686</v>
      </c>
      <c r="L44" s="50">
        <v>89.389191749380842</v>
      </c>
      <c r="M44" s="50">
        <v>89.137738362988244</v>
      </c>
      <c r="N44" s="50">
        <v>87.315948572701117</v>
      </c>
    </row>
    <row r="45" spans="1:14" x14ac:dyDescent="0.25">
      <c r="A45" s="51" t="s">
        <v>48</v>
      </c>
      <c r="B45" s="51"/>
      <c r="C45" s="52">
        <v>92.553526526275974</v>
      </c>
      <c r="D45" s="52">
        <v>98.129847906392655</v>
      </c>
      <c r="E45" s="52">
        <v>92.97095693714536</v>
      </c>
      <c r="F45" s="52">
        <v>95.311528450662578</v>
      </c>
      <c r="G45" s="52">
        <v>92.489372389153758</v>
      </c>
      <c r="H45" s="52">
        <v>92.434607191407437</v>
      </c>
      <c r="I45" s="52">
        <v>93.669834229098981</v>
      </c>
      <c r="J45" s="52">
        <v>92.919401707823326</v>
      </c>
      <c r="K45" s="52">
        <v>93.564602920958265</v>
      </c>
      <c r="L45" s="52">
        <v>91.420665874878537</v>
      </c>
      <c r="M45" s="52">
        <v>91.388502391061394</v>
      </c>
      <c r="N45" s="52">
        <v>89.624147648729831</v>
      </c>
    </row>
    <row r="47" spans="1:14" x14ac:dyDescent="0.25">
      <c r="A47" s="48" t="s">
        <v>32</v>
      </c>
      <c r="B47" s="48"/>
      <c r="C47" s="49">
        <v>80.260084404350863</v>
      </c>
      <c r="D47" s="49">
        <v>79.671563356197538</v>
      </c>
      <c r="E47" s="49">
        <v>80.34638622832091</v>
      </c>
      <c r="F47" s="49">
        <v>80.055649585343104</v>
      </c>
      <c r="G47" s="49">
        <v>80.436268716198313</v>
      </c>
      <c r="H47" s="49">
        <v>80.472441384660002</v>
      </c>
      <c r="I47" s="49">
        <v>80.330874398869824</v>
      </c>
      <c r="J47" s="49">
        <v>80.440560523646667</v>
      </c>
      <c r="K47" s="49">
        <v>80.371265038823992</v>
      </c>
      <c r="L47" s="49">
        <v>80.658984958740319</v>
      </c>
      <c r="M47" s="49">
        <v>80.684365773834472</v>
      </c>
      <c r="N47" s="49">
        <v>80.931157826133997</v>
      </c>
    </row>
    <row r="48" spans="1:14" x14ac:dyDescent="0.25">
      <c r="A48" s="19" t="s">
        <v>45</v>
      </c>
      <c r="B48" s="19"/>
      <c r="C48" s="50">
        <v>78.110038526080729</v>
      </c>
      <c r="D48" s="50">
        <v>77.652780962615324</v>
      </c>
      <c r="E48" s="50">
        <v>78.399484602967533</v>
      </c>
      <c r="F48" s="50">
        <v>78.129195064897871</v>
      </c>
      <c r="G48" s="50">
        <v>78.556474582880597</v>
      </c>
      <c r="H48" s="50">
        <v>78.611721799162297</v>
      </c>
      <c r="I48" s="50">
        <v>78.483696205301555</v>
      </c>
      <c r="J48" s="50">
        <v>78.619968484879436</v>
      </c>
      <c r="K48" s="50">
        <v>78.561745604561423</v>
      </c>
      <c r="L48" s="50">
        <v>78.882897378838393</v>
      </c>
      <c r="M48" s="50">
        <v>78.925784010329451</v>
      </c>
      <c r="N48" s="50">
        <v>79.199717715362297</v>
      </c>
    </row>
    <row r="49" spans="1:14" x14ac:dyDescent="0.25">
      <c r="A49" s="51" t="s">
        <v>46</v>
      </c>
      <c r="B49" s="51"/>
      <c r="C49" s="52">
        <v>82.259731860775503</v>
      </c>
      <c r="D49" s="52">
        <v>81.603501474224146</v>
      </c>
      <c r="E49" s="52">
        <v>82.215438807758034</v>
      </c>
      <c r="F49" s="52">
        <v>81.93992704437899</v>
      </c>
      <c r="G49" s="52">
        <v>82.280073599647437</v>
      </c>
      <c r="H49" s="52">
        <v>82.292903851140721</v>
      </c>
      <c r="I49" s="52">
        <v>82.150265802302428</v>
      </c>
      <c r="J49" s="52">
        <v>82.242234899507594</v>
      </c>
      <c r="K49" s="52">
        <v>82.166327361441603</v>
      </c>
      <c r="L49" s="52">
        <v>82.42562052426014</v>
      </c>
      <c r="M49" s="52">
        <v>82.438809246087033</v>
      </c>
      <c r="N49" s="52">
        <v>82.657723569323153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10730</v>
      </c>
      <c r="D8" s="21">
        <v>10724.26072773858</v>
      </c>
      <c r="E8" s="21">
        <v>10719.78314354897</v>
      </c>
      <c r="F8" s="21">
        <v>10718.329859094682</v>
      </c>
      <c r="G8" s="21">
        <v>10712.306399651425</v>
      </c>
      <c r="H8" s="21">
        <v>10702.772660868077</v>
      </c>
      <c r="I8" s="21">
        <v>10691.838762303671</v>
      </c>
      <c r="J8" s="21">
        <v>10678.149907183852</v>
      </c>
      <c r="K8" s="21">
        <v>10662.706962802538</v>
      </c>
      <c r="L8" s="21">
        <v>10642.571754859136</v>
      </c>
      <c r="M8" s="21">
        <v>10624.886546938889</v>
      </c>
      <c r="N8" s="21">
        <v>10605.603846916623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89.801407412308137</v>
      </c>
      <c r="D10" s="26">
        <f t="shared" ref="D10:N10" si="0">SUM(D11:D12)</f>
        <v>90.874476652421549</v>
      </c>
      <c r="E10" s="26">
        <f t="shared" si="0"/>
        <v>91.188507303232925</v>
      </c>
      <c r="F10" s="26">
        <f t="shared" si="0"/>
        <v>91.250661624583131</v>
      </c>
      <c r="G10" s="26">
        <f t="shared" si="0"/>
        <v>91.649971372083371</v>
      </c>
      <c r="H10" s="26">
        <f t="shared" si="0"/>
        <v>92.330203696557973</v>
      </c>
      <c r="I10" s="26">
        <f t="shared" si="0"/>
        <v>93.035157693433945</v>
      </c>
      <c r="J10" s="26">
        <f t="shared" si="0"/>
        <v>93.093164154895831</v>
      </c>
      <c r="K10" s="26">
        <f t="shared" si="0"/>
        <v>93.168414651649528</v>
      </c>
      <c r="L10" s="26">
        <f t="shared" si="0"/>
        <v>93.619909860824734</v>
      </c>
      <c r="M10" s="26">
        <f t="shared" si="0"/>
        <v>93.147372443538501</v>
      </c>
      <c r="N10" s="26">
        <f t="shared" si="0"/>
        <v>92.548923272153999</v>
      </c>
    </row>
    <row r="11" spans="1:14" x14ac:dyDescent="0.25">
      <c r="A11" s="20" t="s">
        <v>34</v>
      </c>
      <c r="B11" s="18"/>
      <c r="C11" s="22">
        <v>45.99140905934</v>
      </c>
      <c r="D11" s="22">
        <v>46.44289148836031</v>
      </c>
      <c r="E11" s="22">
        <v>46.513492636528092</v>
      </c>
      <c r="F11" s="22">
        <v>46.179484627825474</v>
      </c>
      <c r="G11" s="22">
        <v>46.752616975232819</v>
      </c>
      <c r="H11" s="22">
        <v>47.095849869413648</v>
      </c>
      <c r="I11" s="22">
        <v>47.543016456564438</v>
      </c>
      <c r="J11" s="22">
        <v>47.572659037071013</v>
      </c>
      <c r="K11" s="22">
        <v>47.88856513094786</v>
      </c>
      <c r="L11" s="22">
        <v>48.295985245663559</v>
      </c>
      <c r="M11" s="22">
        <v>48.052215943095263</v>
      </c>
      <c r="N11" s="22">
        <v>47.192605716157892</v>
      </c>
    </row>
    <row r="12" spans="1:14" x14ac:dyDescent="0.25">
      <c r="A12" s="27" t="s">
        <v>35</v>
      </c>
      <c r="B12" s="28"/>
      <c r="C12" s="29">
        <v>43.809998352968137</v>
      </c>
      <c r="D12" s="29">
        <v>44.431585164061239</v>
      </c>
      <c r="E12" s="29">
        <v>44.675014666704833</v>
      </c>
      <c r="F12" s="29">
        <v>45.071176996757657</v>
      </c>
      <c r="G12" s="29">
        <v>44.897354396850552</v>
      </c>
      <c r="H12" s="29">
        <v>45.234353827144325</v>
      </c>
      <c r="I12" s="29">
        <v>45.492141236869507</v>
      </c>
      <c r="J12" s="29">
        <v>45.520505117824818</v>
      </c>
      <c r="K12" s="29">
        <v>45.279849520701667</v>
      </c>
      <c r="L12" s="29">
        <v>45.323924615161175</v>
      </c>
      <c r="M12" s="29">
        <v>45.095156500443238</v>
      </c>
      <c r="N12" s="29">
        <v>45.356317555996107</v>
      </c>
    </row>
    <row r="13" spans="1:14" x14ac:dyDescent="0.25">
      <c r="A13" s="33" t="s">
        <v>36</v>
      </c>
      <c r="B13" s="18"/>
      <c r="C13" s="26">
        <f>SUM(C14:C15)</f>
        <v>108.25178733494567</v>
      </c>
      <c r="D13" s="26">
        <f t="shared" ref="D13:N13" si="1">SUM(D14:D15)</f>
        <v>116.33601154097748</v>
      </c>
      <c r="E13" s="26">
        <f t="shared" si="1"/>
        <v>112.08869547942737</v>
      </c>
      <c r="F13" s="26">
        <f t="shared" si="1"/>
        <v>117.75080256898634</v>
      </c>
      <c r="G13" s="26">
        <f t="shared" si="1"/>
        <v>117.07908923889646</v>
      </c>
      <c r="H13" s="26">
        <f t="shared" si="1"/>
        <v>120.21726845707387</v>
      </c>
      <c r="I13" s="26">
        <f t="shared" si="1"/>
        <v>124.79368148351423</v>
      </c>
      <c r="J13" s="26">
        <f t="shared" si="1"/>
        <v>126.75122299966139</v>
      </c>
      <c r="K13" s="26">
        <f t="shared" si="1"/>
        <v>130.73495837785728</v>
      </c>
      <c r="L13" s="26">
        <f t="shared" si="1"/>
        <v>130.87229333213432</v>
      </c>
      <c r="M13" s="26">
        <f t="shared" si="1"/>
        <v>134.06165714727916</v>
      </c>
      <c r="N13" s="26">
        <f t="shared" si="1"/>
        <v>134.51960964165937</v>
      </c>
    </row>
    <row r="14" spans="1:14" x14ac:dyDescent="0.25">
      <c r="A14" s="20" t="s">
        <v>37</v>
      </c>
      <c r="B14" s="18"/>
      <c r="C14" s="22">
        <v>57.995862847071827</v>
      </c>
      <c r="D14" s="22">
        <v>61.914997133147963</v>
      </c>
      <c r="E14" s="22">
        <v>59.792022567616911</v>
      </c>
      <c r="F14" s="22">
        <v>62.785224956316469</v>
      </c>
      <c r="G14" s="22">
        <v>62.419296055135774</v>
      </c>
      <c r="H14" s="22">
        <v>64.101434805681919</v>
      </c>
      <c r="I14" s="22">
        <v>66.391962044359047</v>
      </c>
      <c r="J14" s="22">
        <v>67.283063023191701</v>
      </c>
      <c r="K14" s="22">
        <v>69.466916043773438</v>
      </c>
      <c r="L14" s="22">
        <v>69.550713164656173</v>
      </c>
      <c r="M14" s="22">
        <v>71.081954070755614</v>
      </c>
      <c r="N14" s="22">
        <v>71.29405527812483</v>
      </c>
    </row>
    <row r="15" spans="1:14" x14ac:dyDescent="0.25">
      <c r="A15" s="10" t="s">
        <v>38</v>
      </c>
      <c r="B15" s="12"/>
      <c r="C15" s="23">
        <v>50.255924487873855</v>
      </c>
      <c r="D15" s="23">
        <v>54.421014407829517</v>
      </c>
      <c r="E15" s="23">
        <v>52.296672911810454</v>
      </c>
      <c r="F15" s="23">
        <v>54.965577612669875</v>
      </c>
      <c r="G15" s="23">
        <v>54.659793183760684</v>
      </c>
      <c r="H15" s="23">
        <v>56.115833651391952</v>
      </c>
      <c r="I15" s="23">
        <v>58.401719439155194</v>
      </c>
      <c r="J15" s="23">
        <v>59.468159976469686</v>
      </c>
      <c r="K15" s="23">
        <v>61.268042334083844</v>
      </c>
      <c r="L15" s="23">
        <v>61.321580167478146</v>
      </c>
      <c r="M15" s="23">
        <v>62.979703076523535</v>
      </c>
      <c r="N15" s="23">
        <v>63.225554363534528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-18.450379922637538</v>
      </c>
      <c r="D17" s="32">
        <f t="shared" ref="D17:N17" si="2">D10-D13</f>
        <v>-25.461534888555931</v>
      </c>
      <c r="E17" s="32">
        <f t="shared" si="2"/>
        <v>-20.900188176194447</v>
      </c>
      <c r="F17" s="32">
        <f t="shared" si="2"/>
        <v>-26.500140944403213</v>
      </c>
      <c r="G17" s="32">
        <f t="shared" si="2"/>
        <v>-25.429117866813087</v>
      </c>
      <c r="H17" s="32">
        <f t="shared" si="2"/>
        <v>-27.887064760515898</v>
      </c>
      <c r="I17" s="32">
        <f t="shared" si="2"/>
        <v>-31.758523790080289</v>
      </c>
      <c r="J17" s="32">
        <f t="shared" si="2"/>
        <v>-33.658058844765563</v>
      </c>
      <c r="K17" s="32">
        <f t="shared" si="2"/>
        <v>-37.566543726207755</v>
      </c>
      <c r="L17" s="32">
        <f t="shared" si="2"/>
        <v>-37.252383471309585</v>
      </c>
      <c r="M17" s="32">
        <f t="shared" si="2"/>
        <v>-40.914284703740663</v>
      </c>
      <c r="N17" s="32">
        <f t="shared" si="2"/>
        <v>-41.970686369505373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448.09251793966183</v>
      </c>
      <c r="D19" s="26">
        <f t="shared" ref="D19:N19" si="3">SUM(D20:D21)</f>
        <v>451.95676190898314</v>
      </c>
      <c r="E19" s="26">
        <f t="shared" si="3"/>
        <v>449.61470313658458</v>
      </c>
      <c r="F19" s="26">
        <f t="shared" si="3"/>
        <v>451.21381232046247</v>
      </c>
      <c r="G19" s="26">
        <f t="shared" si="3"/>
        <v>447.86848383713362</v>
      </c>
      <c r="H19" s="26">
        <f t="shared" si="3"/>
        <v>448.65942397793413</v>
      </c>
      <c r="I19" s="26">
        <f t="shared" si="3"/>
        <v>449.60913644137179</v>
      </c>
      <c r="J19" s="26">
        <f t="shared" si="3"/>
        <v>449.53672223247395</v>
      </c>
      <c r="K19" s="26">
        <f t="shared" si="3"/>
        <v>449.23532618831177</v>
      </c>
      <c r="L19" s="26">
        <f t="shared" si="3"/>
        <v>450.06455531634072</v>
      </c>
      <c r="M19" s="26">
        <f t="shared" si="3"/>
        <v>451.29841635900948</v>
      </c>
      <c r="N19" s="26">
        <f t="shared" si="3"/>
        <v>450.17703090390842</v>
      </c>
    </row>
    <row r="20" spans="1:14" x14ac:dyDescent="0.25">
      <c r="A20" s="60" t="s">
        <v>40</v>
      </c>
      <c r="B20" s="60"/>
      <c r="C20" s="22">
        <v>225.52643911754922</v>
      </c>
      <c r="D20" s="22">
        <v>224.36254846936404</v>
      </c>
      <c r="E20" s="22">
        <v>223.55132053852074</v>
      </c>
      <c r="F20" s="22">
        <v>224.88694422891126</v>
      </c>
      <c r="G20" s="22">
        <v>222.69759044576131</v>
      </c>
      <c r="H20" s="22">
        <v>223.07608154422823</v>
      </c>
      <c r="I20" s="22">
        <v>224.27356577382685</v>
      </c>
      <c r="J20" s="22">
        <v>224.68902577214106</v>
      </c>
      <c r="K20" s="22">
        <v>224.47446509036359</v>
      </c>
      <c r="L20" s="22">
        <v>225.11049329993443</v>
      </c>
      <c r="M20" s="22">
        <v>225.87375608855939</v>
      </c>
      <c r="N20" s="22">
        <v>224.57479566546405</v>
      </c>
    </row>
    <row r="21" spans="1:14" x14ac:dyDescent="0.25">
      <c r="A21" s="27" t="s">
        <v>41</v>
      </c>
      <c r="B21" s="27"/>
      <c r="C21" s="29">
        <v>222.56607882211262</v>
      </c>
      <c r="D21" s="29">
        <v>227.59421343961907</v>
      </c>
      <c r="E21" s="29">
        <v>226.06338259806384</v>
      </c>
      <c r="F21" s="29">
        <v>226.32686809155123</v>
      </c>
      <c r="G21" s="29">
        <v>225.17089339137232</v>
      </c>
      <c r="H21" s="29">
        <v>225.58334243370589</v>
      </c>
      <c r="I21" s="29">
        <v>225.33557066754497</v>
      </c>
      <c r="J21" s="29">
        <v>224.84769646033286</v>
      </c>
      <c r="K21" s="29">
        <v>224.76086109794815</v>
      </c>
      <c r="L21" s="29">
        <v>224.95406201640628</v>
      </c>
      <c r="M21" s="29">
        <v>225.42466027045009</v>
      </c>
      <c r="N21" s="29">
        <v>225.60223523844436</v>
      </c>
    </row>
    <row r="22" spans="1:14" x14ac:dyDescent="0.25">
      <c r="A22" s="63" t="s">
        <v>44</v>
      </c>
      <c r="B22" s="63"/>
      <c r="C22" s="26">
        <f>SUM(C23:C24)</f>
        <v>435.38141027844387</v>
      </c>
      <c r="D22" s="26">
        <f t="shared" ref="D22:N22" si="4">SUM(D23:D24)</f>
        <v>430.97281121003789</v>
      </c>
      <c r="E22" s="26">
        <f t="shared" si="4"/>
        <v>430.16779941467775</v>
      </c>
      <c r="F22" s="26">
        <f t="shared" si="4"/>
        <v>430.73713081931663</v>
      </c>
      <c r="G22" s="26">
        <f t="shared" si="4"/>
        <v>431.97310475366947</v>
      </c>
      <c r="H22" s="26">
        <f t="shared" si="4"/>
        <v>431.70625778182369</v>
      </c>
      <c r="I22" s="26">
        <f t="shared" si="4"/>
        <v>431.53946777111196</v>
      </c>
      <c r="J22" s="26">
        <f t="shared" si="4"/>
        <v>431.32160776902333</v>
      </c>
      <c r="K22" s="26">
        <f t="shared" si="4"/>
        <v>431.80399040550247</v>
      </c>
      <c r="L22" s="26">
        <f t="shared" si="4"/>
        <v>430.49737976527939</v>
      </c>
      <c r="M22" s="26">
        <f t="shared" si="4"/>
        <v>429.66683167753683</v>
      </c>
      <c r="N22" s="26">
        <f t="shared" si="4"/>
        <v>431.20745574573738</v>
      </c>
    </row>
    <row r="23" spans="1:14" x14ac:dyDescent="0.25">
      <c r="A23" s="60" t="s">
        <v>42</v>
      </c>
      <c r="B23" s="60"/>
      <c r="C23" s="23">
        <v>215.67685221784481</v>
      </c>
      <c r="D23" s="22">
        <v>214.3507647520718</v>
      </c>
      <c r="E23" s="22">
        <v>214.69259293422422</v>
      </c>
      <c r="F23" s="22">
        <v>213.99624512741167</v>
      </c>
      <c r="G23" s="22">
        <v>216.20744656851244</v>
      </c>
      <c r="H23" s="22">
        <v>215.73945153832878</v>
      </c>
      <c r="I23" s="22">
        <v>213.71937037120597</v>
      </c>
      <c r="J23" s="22">
        <v>213.58742788984333</v>
      </c>
      <c r="K23" s="22">
        <v>213.88199070653459</v>
      </c>
      <c r="L23" s="22">
        <v>213.40787301567062</v>
      </c>
      <c r="M23" s="22">
        <v>211.34385092379966</v>
      </c>
      <c r="N23" s="22">
        <v>213.23529099720835</v>
      </c>
    </row>
    <row r="24" spans="1:14" x14ac:dyDescent="0.25">
      <c r="A24" s="10" t="s">
        <v>43</v>
      </c>
      <c r="B24" s="10"/>
      <c r="C24" s="23">
        <v>219.70455806059906</v>
      </c>
      <c r="D24" s="23">
        <v>216.62204645796612</v>
      </c>
      <c r="E24" s="23">
        <v>215.47520648045352</v>
      </c>
      <c r="F24" s="23">
        <v>216.74088569190496</v>
      </c>
      <c r="G24" s="23">
        <v>215.76565818515704</v>
      </c>
      <c r="H24" s="23">
        <v>215.96680624349491</v>
      </c>
      <c r="I24" s="23">
        <v>217.82009739990596</v>
      </c>
      <c r="J24" s="23">
        <v>217.73417987917998</v>
      </c>
      <c r="K24" s="23">
        <v>217.92199969896788</v>
      </c>
      <c r="L24" s="23">
        <v>217.08950674960877</v>
      </c>
      <c r="M24" s="23">
        <v>218.32298075373714</v>
      </c>
      <c r="N24" s="23">
        <v>217.97216474852902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12.711107661217966</v>
      </c>
      <c r="D26" s="32">
        <f t="shared" ref="D26:N26" si="5">D19-D22</f>
        <v>20.98395069894525</v>
      </c>
      <c r="E26" s="32">
        <f t="shared" si="5"/>
        <v>19.446903721906835</v>
      </c>
      <c r="F26" s="32">
        <f t="shared" si="5"/>
        <v>20.476681501145833</v>
      </c>
      <c r="G26" s="32">
        <f t="shared" si="5"/>
        <v>15.89537908346415</v>
      </c>
      <c r="H26" s="32">
        <f t="shared" si="5"/>
        <v>16.953166196110431</v>
      </c>
      <c r="I26" s="32">
        <f t="shared" si="5"/>
        <v>18.06966867025983</v>
      </c>
      <c r="J26" s="32">
        <f t="shared" si="5"/>
        <v>18.215114463450618</v>
      </c>
      <c r="K26" s="32">
        <f t="shared" si="5"/>
        <v>17.431335782809299</v>
      </c>
      <c r="L26" s="32">
        <f t="shared" si="5"/>
        <v>19.567175551061325</v>
      </c>
      <c r="M26" s="32">
        <f t="shared" si="5"/>
        <v>21.631584681472646</v>
      </c>
      <c r="N26" s="32">
        <f t="shared" si="5"/>
        <v>18.96957515817104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-5.7392722614195719</v>
      </c>
      <c r="D30" s="32">
        <f t="shared" ref="D30:N30" si="6">D17+D26+D28</f>
        <v>-4.4775841896106812</v>
      </c>
      <c r="E30" s="32">
        <f t="shared" si="6"/>
        <v>-1.453284454287612</v>
      </c>
      <c r="F30" s="32">
        <f t="shared" si="6"/>
        <v>-6.02345944325738</v>
      </c>
      <c r="G30" s="32">
        <f t="shared" si="6"/>
        <v>-9.5337387833489373</v>
      </c>
      <c r="H30" s="32">
        <f t="shared" si="6"/>
        <v>-10.933898564405467</v>
      </c>
      <c r="I30" s="32">
        <f t="shared" si="6"/>
        <v>-13.68885511982046</v>
      </c>
      <c r="J30" s="32">
        <f t="shared" si="6"/>
        <v>-15.442944381314945</v>
      </c>
      <c r="K30" s="32">
        <f t="shared" si="6"/>
        <v>-20.135207943398456</v>
      </c>
      <c r="L30" s="32">
        <f t="shared" si="6"/>
        <v>-17.68520792024826</v>
      </c>
      <c r="M30" s="32">
        <f t="shared" si="6"/>
        <v>-19.282700022268017</v>
      </c>
      <c r="N30" s="32">
        <f t="shared" si="6"/>
        <v>-23.001111211334333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10724.26072773858</v>
      </c>
      <c r="D32" s="21">
        <v>10719.78314354897</v>
      </c>
      <c r="E32" s="21">
        <v>10718.329859094682</v>
      </c>
      <c r="F32" s="21">
        <v>10712.306399651425</v>
      </c>
      <c r="G32" s="21">
        <v>10702.772660868077</v>
      </c>
      <c r="H32" s="21">
        <v>10691.838762303671</v>
      </c>
      <c r="I32" s="21">
        <v>10678.149907183852</v>
      </c>
      <c r="J32" s="21">
        <v>10662.706962802538</v>
      </c>
      <c r="K32" s="21">
        <v>10642.571754859136</v>
      </c>
      <c r="L32" s="21">
        <v>10624.886546938889</v>
      </c>
      <c r="M32" s="21">
        <v>10605.603846916623</v>
      </c>
      <c r="N32" s="21">
        <v>10582.602735705284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-5.3488091905129487E-4</v>
      </c>
      <c r="D34" s="39">
        <f t="shared" ref="D34:N34" si="7">(D32/D8)-1</f>
        <v>-4.1751914684695635E-4</v>
      </c>
      <c r="E34" s="39">
        <f t="shared" si="7"/>
        <v>-1.3557032216293674E-4</v>
      </c>
      <c r="F34" s="39">
        <f t="shared" si="7"/>
        <v>-5.6197742768160364E-4</v>
      </c>
      <c r="G34" s="39">
        <f t="shared" si="7"/>
        <v>-8.8998003115914326E-4</v>
      </c>
      <c r="H34" s="39">
        <f t="shared" si="7"/>
        <v>-1.0215949558923798E-3</v>
      </c>
      <c r="I34" s="39">
        <f t="shared" si="7"/>
        <v>-1.2803087873043406E-3</v>
      </c>
      <c r="J34" s="39">
        <f t="shared" si="7"/>
        <v>-1.4462191030792937E-3</v>
      </c>
      <c r="K34" s="39">
        <f t="shared" si="7"/>
        <v>-1.8883767521366002E-3</v>
      </c>
      <c r="L34" s="39">
        <f t="shared" si="7"/>
        <v>-1.661741948056128E-3</v>
      </c>
      <c r="M34" s="39">
        <f t="shared" si="7"/>
        <v>-1.8148617340126849E-3</v>
      </c>
      <c r="N34" s="39">
        <f t="shared" si="7"/>
        <v>-2.1687695998588996E-3</v>
      </c>
    </row>
    <row r="35" spans="1:14" ht="15.75" thickBot="1" x14ac:dyDescent="0.3">
      <c r="A35" s="40" t="s">
        <v>15</v>
      </c>
      <c r="B35" s="41"/>
      <c r="C35" s="42">
        <f>(C32/$C$8)-1</f>
        <v>-5.3488091905129487E-4</v>
      </c>
      <c r="D35" s="42">
        <f t="shared" ref="D35:N35" si="8">(D32/$C$8)-1</f>
        <v>-9.5217674287328968E-4</v>
      </c>
      <c r="E35" s="42">
        <f t="shared" si="8"/>
        <v>-1.0876179781285078E-3</v>
      </c>
      <c r="F35" s="42">
        <f t="shared" si="8"/>
        <v>-1.6489841890564572E-3</v>
      </c>
      <c r="G35" s="42">
        <f t="shared" si="8"/>
        <v>-2.5374966572155877E-3</v>
      </c>
      <c r="H35" s="42">
        <f t="shared" si="8"/>
        <v>-3.5564993193224481E-3</v>
      </c>
      <c r="I35" s="42">
        <f t="shared" si="8"/>
        <v>-4.832254689296267E-3</v>
      </c>
      <c r="J35" s="42">
        <f t="shared" si="8"/>
        <v>-6.2714852933328791E-3</v>
      </c>
      <c r="K35" s="42">
        <f t="shared" si="8"/>
        <v>-8.1480191184402084E-3</v>
      </c>
      <c r="L35" s="42">
        <f t="shared" si="8"/>
        <v>-9.796221161333718E-3</v>
      </c>
      <c r="M35" s="42">
        <f t="shared" si="8"/>
        <v>-1.1593304108422853E-2</v>
      </c>
      <c r="N35" s="42">
        <f t="shared" si="8"/>
        <v>-1.3736930502769362E-2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1.5139247972314152</v>
      </c>
      <c r="D41" s="47">
        <v>1.5238433275580336</v>
      </c>
      <c r="E41" s="47">
        <v>1.5158768457783398</v>
      </c>
      <c r="F41" s="47">
        <v>1.5054190977428996</v>
      </c>
      <c r="G41" s="47">
        <v>1.5039495768917235</v>
      </c>
      <c r="H41" s="47">
        <v>1.5099063603423057</v>
      </c>
      <c r="I41" s="47">
        <v>1.519165590693601</v>
      </c>
      <c r="J41" s="47">
        <v>1.5207633367168669</v>
      </c>
      <c r="K41" s="47">
        <v>1.5263101880597476</v>
      </c>
      <c r="L41" s="47">
        <v>1.541237888464938</v>
      </c>
      <c r="M41" s="47">
        <v>1.5455146025886979</v>
      </c>
      <c r="N41" s="47">
        <v>1.5503507454238614</v>
      </c>
    </row>
    <row r="43" spans="1:14" x14ac:dyDescent="0.25">
      <c r="A43" s="48" t="s">
        <v>31</v>
      </c>
      <c r="B43" s="48"/>
      <c r="C43" s="49">
        <v>87.935029360337282</v>
      </c>
      <c r="D43" s="49">
        <v>92.059960407028228</v>
      </c>
      <c r="E43" s="49">
        <v>87.000204683116934</v>
      </c>
      <c r="F43" s="49">
        <v>88.986397902959268</v>
      </c>
      <c r="G43" s="49">
        <v>86.18059359477283</v>
      </c>
      <c r="H43" s="49">
        <v>85.93935598466318</v>
      </c>
      <c r="I43" s="49">
        <v>86.922901509064857</v>
      </c>
      <c r="J43" s="49">
        <v>86.106712621316831</v>
      </c>
      <c r="K43" s="49">
        <v>86.619911154857377</v>
      </c>
      <c r="L43" s="49">
        <v>84.56937724273557</v>
      </c>
      <c r="M43" s="49">
        <v>84.444180916289355</v>
      </c>
      <c r="N43" s="49">
        <v>82.760461144576865</v>
      </c>
    </row>
    <row r="44" spans="1:14" x14ac:dyDescent="0.25">
      <c r="A44" s="19" t="s">
        <v>47</v>
      </c>
      <c r="B44" s="19"/>
      <c r="C44" s="50">
        <v>88.861298875270762</v>
      </c>
      <c r="D44" s="50">
        <v>92.059960407028228</v>
      </c>
      <c r="E44" s="50">
        <v>86.846254653633622</v>
      </c>
      <c r="F44" s="50">
        <v>88.681887015234608</v>
      </c>
      <c r="G44" s="50">
        <v>85.76140120849486</v>
      </c>
      <c r="H44" s="50">
        <v>85.395703922558511</v>
      </c>
      <c r="I44" s="50">
        <v>86.245684461865523</v>
      </c>
      <c r="J44" s="50">
        <v>85.318783811811258</v>
      </c>
      <c r="K44" s="50">
        <v>85.732493121831126</v>
      </c>
      <c r="L44" s="50">
        <v>83.632951004057972</v>
      </c>
      <c r="M44" s="50">
        <v>83.405984968301709</v>
      </c>
      <c r="N44" s="50">
        <v>81.675567082328925</v>
      </c>
    </row>
    <row r="45" spans="1:14" x14ac:dyDescent="0.25">
      <c r="A45" s="51" t="s">
        <v>48</v>
      </c>
      <c r="B45" s="51"/>
      <c r="C45" s="52">
        <v>86.889819836521269</v>
      </c>
      <c r="D45" s="52">
        <v>92.059960407028186</v>
      </c>
      <c r="E45" s="52">
        <v>87.17688950220672</v>
      </c>
      <c r="F45" s="52">
        <v>89.336798585534567</v>
      </c>
      <c r="G45" s="52">
        <v>86.664334493002158</v>
      </c>
      <c r="H45" s="52">
        <v>86.568904596324089</v>
      </c>
      <c r="I45" s="52">
        <v>87.70580588727158</v>
      </c>
      <c r="J45" s="52">
        <v>87.015918607635683</v>
      </c>
      <c r="K45" s="52">
        <v>87.648570675076684</v>
      </c>
      <c r="L45" s="52">
        <v>85.657174977309921</v>
      </c>
      <c r="M45" s="52">
        <v>85.647429043502015</v>
      </c>
      <c r="N45" s="52">
        <v>84.018902113958944</v>
      </c>
    </row>
    <row r="47" spans="1:14" x14ac:dyDescent="0.25">
      <c r="A47" s="48" t="s">
        <v>32</v>
      </c>
      <c r="B47" s="48"/>
      <c r="C47" s="49">
        <v>80.989780743753826</v>
      </c>
      <c r="D47" s="49">
        <v>80.422068078335656</v>
      </c>
      <c r="E47" s="49">
        <v>81.104849145824033</v>
      </c>
      <c r="F47" s="49">
        <v>80.824579508941781</v>
      </c>
      <c r="G47" s="49">
        <v>81.211297158907456</v>
      </c>
      <c r="H47" s="49">
        <v>81.236680146534809</v>
      </c>
      <c r="I47" s="49">
        <v>81.093458306337226</v>
      </c>
      <c r="J47" s="49">
        <v>81.209479019499526</v>
      </c>
      <c r="K47" s="49">
        <v>81.138115768592726</v>
      </c>
      <c r="L47" s="49">
        <v>81.420931530557851</v>
      </c>
      <c r="M47" s="49">
        <v>81.441945173347378</v>
      </c>
      <c r="N47" s="49">
        <v>81.688326271925476</v>
      </c>
    </row>
    <row r="48" spans="1:14" x14ac:dyDescent="0.25">
      <c r="A48" s="19" t="s">
        <v>45</v>
      </c>
      <c r="B48" s="19"/>
      <c r="C48" s="50">
        <v>78.931984446354249</v>
      </c>
      <c r="D48" s="50">
        <v>78.474176297583412</v>
      </c>
      <c r="E48" s="50">
        <v>79.217192878327893</v>
      </c>
      <c r="F48" s="50">
        <v>78.945959139328437</v>
      </c>
      <c r="G48" s="50">
        <v>79.370459179595628</v>
      </c>
      <c r="H48" s="50">
        <v>79.423681857388189</v>
      </c>
      <c r="I48" s="50">
        <v>79.294176237034392</v>
      </c>
      <c r="J48" s="50">
        <v>79.428420227141501</v>
      </c>
      <c r="K48" s="50">
        <v>79.368732898834594</v>
      </c>
      <c r="L48" s="50">
        <v>79.687416884480868</v>
      </c>
      <c r="M48" s="50">
        <v>79.728644145008815</v>
      </c>
      <c r="N48" s="50">
        <v>80.00029730779687</v>
      </c>
    </row>
    <row r="49" spans="1:14" x14ac:dyDescent="0.25">
      <c r="A49" s="51" t="s">
        <v>46</v>
      </c>
      <c r="B49" s="51"/>
      <c r="C49" s="52">
        <v>82.981747461712416</v>
      </c>
      <c r="D49" s="52">
        <v>82.323863142934911</v>
      </c>
      <c r="E49" s="52">
        <v>82.932691058722313</v>
      </c>
      <c r="F49" s="52">
        <v>82.65572737262957</v>
      </c>
      <c r="G49" s="52">
        <v>82.993531211629929</v>
      </c>
      <c r="H49" s="52">
        <v>83.004151803172547</v>
      </c>
      <c r="I49" s="52">
        <v>82.859756995580369</v>
      </c>
      <c r="J49" s="52">
        <v>82.949809998795843</v>
      </c>
      <c r="K49" s="52">
        <v>82.872286378627663</v>
      </c>
      <c r="L49" s="52">
        <v>83.129459689354704</v>
      </c>
      <c r="M49" s="52">
        <v>83.140692505782098</v>
      </c>
      <c r="N49" s="52">
        <v>83.357431583187605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11704</v>
      </c>
      <c r="D8" s="21">
        <v>11676.07165325863</v>
      </c>
      <c r="E8" s="21">
        <v>11647.999367594288</v>
      </c>
      <c r="F8" s="21">
        <v>11623.618395526863</v>
      </c>
      <c r="G8" s="21">
        <v>11595.802497491102</v>
      </c>
      <c r="H8" s="21">
        <v>11565.286072915214</v>
      </c>
      <c r="I8" s="21">
        <v>11532.62410268691</v>
      </c>
      <c r="J8" s="21">
        <v>11497.414303023961</v>
      </c>
      <c r="K8" s="21">
        <v>11460.815128641696</v>
      </c>
      <c r="L8" s="21">
        <v>11419.799219536706</v>
      </c>
      <c r="M8" s="21">
        <v>11382.43256954563</v>
      </c>
      <c r="N8" s="21">
        <v>11343.540255634038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121.71346093929424</v>
      </c>
      <c r="D10" s="26">
        <f t="shared" ref="D10:N10" si="0">SUM(D11:D12)</f>
        <v>121.73023989101281</v>
      </c>
      <c r="E10" s="26">
        <f t="shared" si="0"/>
        <v>120.75137861701582</v>
      </c>
      <c r="F10" s="26">
        <f t="shared" si="0"/>
        <v>119.56161108576106</v>
      </c>
      <c r="G10" s="26">
        <f t="shared" si="0"/>
        <v>118.78177589028877</v>
      </c>
      <c r="H10" s="26">
        <f t="shared" si="0"/>
        <v>118.36659778063544</v>
      </c>
      <c r="I10" s="26">
        <f t="shared" si="0"/>
        <v>118.09529462585621</v>
      </c>
      <c r="J10" s="26">
        <f t="shared" si="0"/>
        <v>117.06442010762784</v>
      </c>
      <c r="K10" s="26">
        <f t="shared" si="0"/>
        <v>116.20560617912967</v>
      </c>
      <c r="L10" s="26">
        <f t="shared" si="0"/>
        <v>116.11232231540552</v>
      </c>
      <c r="M10" s="26">
        <f t="shared" si="0"/>
        <v>115.16498578390392</v>
      </c>
      <c r="N10" s="26">
        <f t="shared" si="0"/>
        <v>114.28474879683425</v>
      </c>
    </row>
    <row r="11" spans="1:14" x14ac:dyDescent="0.25">
      <c r="A11" s="20" t="s">
        <v>34</v>
      </c>
      <c r="B11" s="18"/>
      <c r="C11" s="22">
        <v>62.335031614658789</v>
      </c>
      <c r="D11" s="22">
        <v>62.212235276292269</v>
      </c>
      <c r="E11" s="22">
        <v>61.592941109082673</v>
      </c>
      <c r="F11" s="22">
        <v>60.506888201296086</v>
      </c>
      <c r="G11" s="22">
        <v>60.59313264039023</v>
      </c>
      <c r="H11" s="22">
        <v>60.37651056149349</v>
      </c>
      <c r="I11" s="22">
        <v>60.349298856900461</v>
      </c>
      <c r="J11" s="22">
        <v>59.822499253396984</v>
      </c>
      <c r="K11" s="22">
        <v>59.729681576072657</v>
      </c>
      <c r="L11" s="22">
        <v>59.899213892867934</v>
      </c>
      <c r="M11" s="22">
        <v>59.410508539315515</v>
      </c>
      <c r="N11" s="22">
        <v>58.276151668226987</v>
      </c>
    </row>
    <row r="12" spans="1:14" x14ac:dyDescent="0.25">
      <c r="A12" s="27" t="s">
        <v>35</v>
      </c>
      <c r="B12" s="28"/>
      <c r="C12" s="29">
        <v>59.378429324635448</v>
      </c>
      <c r="D12" s="29">
        <v>59.518004614720546</v>
      </c>
      <c r="E12" s="29">
        <v>59.158437507933144</v>
      </c>
      <c r="F12" s="29">
        <v>59.054722884464972</v>
      </c>
      <c r="G12" s="29">
        <v>58.18864324989854</v>
      </c>
      <c r="H12" s="29">
        <v>57.990087219141955</v>
      </c>
      <c r="I12" s="29">
        <v>57.745995768955751</v>
      </c>
      <c r="J12" s="29">
        <v>57.241920854230855</v>
      </c>
      <c r="K12" s="29">
        <v>56.475924603057017</v>
      </c>
      <c r="L12" s="29">
        <v>56.213108422537587</v>
      </c>
      <c r="M12" s="29">
        <v>55.754477244588401</v>
      </c>
      <c r="N12" s="29">
        <v>56.008597128607263</v>
      </c>
    </row>
    <row r="13" spans="1:14" x14ac:dyDescent="0.25">
      <c r="A13" s="33" t="s">
        <v>36</v>
      </c>
      <c r="B13" s="18"/>
      <c r="C13" s="26">
        <f>SUM(C14:C15)</f>
        <v>120.79323943241464</v>
      </c>
      <c r="D13" s="26">
        <f t="shared" ref="D13:N13" si="1">SUM(D14:D15)</f>
        <v>127.49078768385596</v>
      </c>
      <c r="E13" s="26">
        <f t="shared" si="1"/>
        <v>121.42709409569196</v>
      </c>
      <c r="F13" s="26">
        <f t="shared" si="1"/>
        <v>125.75338097099916</v>
      </c>
      <c r="G13" s="26">
        <f t="shared" si="1"/>
        <v>123.00267072179028</v>
      </c>
      <c r="H13" s="26">
        <f t="shared" si="1"/>
        <v>124.89054268251601</v>
      </c>
      <c r="I13" s="26">
        <f t="shared" si="1"/>
        <v>128.34249036784416</v>
      </c>
      <c r="J13" s="26">
        <f t="shared" si="1"/>
        <v>129.0287557953919</v>
      </c>
      <c r="K13" s="26">
        <f t="shared" si="1"/>
        <v>131.63344423885519</v>
      </c>
      <c r="L13" s="26">
        <f t="shared" si="1"/>
        <v>130.33308436101262</v>
      </c>
      <c r="M13" s="26">
        <f t="shared" si="1"/>
        <v>132.12280021008195</v>
      </c>
      <c r="N13" s="26">
        <f t="shared" si="1"/>
        <v>131.64141815100635</v>
      </c>
    </row>
    <row r="14" spans="1:14" x14ac:dyDescent="0.25">
      <c r="A14" s="20" t="s">
        <v>37</v>
      </c>
      <c r="B14" s="18"/>
      <c r="C14" s="22">
        <v>61.6431272568637</v>
      </c>
      <c r="D14" s="22">
        <v>64.770795635742942</v>
      </c>
      <c r="E14" s="22">
        <v>61.929328550874729</v>
      </c>
      <c r="F14" s="22">
        <v>64.090934788464892</v>
      </c>
      <c r="G14" s="22">
        <v>63.127595235238211</v>
      </c>
      <c r="H14" s="22">
        <v>64.166699262435571</v>
      </c>
      <c r="I14" s="22">
        <v>65.871164575281085</v>
      </c>
      <c r="J14" s="22">
        <v>66.576690574980091</v>
      </c>
      <c r="K14" s="22">
        <v>68.334815556701486</v>
      </c>
      <c r="L14" s="22">
        <v>67.86857865532636</v>
      </c>
      <c r="M14" s="22">
        <v>69.018210671998631</v>
      </c>
      <c r="N14" s="22">
        <v>69.358865644552893</v>
      </c>
    </row>
    <row r="15" spans="1:14" x14ac:dyDescent="0.25">
      <c r="A15" s="10" t="s">
        <v>38</v>
      </c>
      <c r="B15" s="12"/>
      <c r="C15" s="23">
        <v>59.150112175550937</v>
      </c>
      <c r="D15" s="23">
        <v>62.719992048113014</v>
      </c>
      <c r="E15" s="23">
        <v>59.497765544817234</v>
      </c>
      <c r="F15" s="23">
        <v>61.662446182534275</v>
      </c>
      <c r="G15" s="23">
        <v>59.875075486552078</v>
      </c>
      <c r="H15" s="23">
        <v>60.723843420080435</v>
      </c>
      <c r="I15" s="23">
        <v>62.471325792563086</v>
      </c>
      <c r="J15" s="23">
        <v>62.452065220411818</v>
      </c>
      <c r="K15" s="23">
        <v>63.298628682153691</v>
      </c>
      <c r="L15" s="23">
        <v>62.464505705686264</v>
      </c>
      <c r="M15" s="23">
        <v>63.104589538083324</v>
      </c>
      <c r="N15" s="23">
        <v>62.282552506453449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0.92022150687959936</v>
      </c>
      <c r="D17" s="32">
        <f t="shared" ref="D17:N17" si="2">D10-D13</f>
        <v>-5.7605477928431412</v>
      </c>
      <c r="E17" s="32">
        <f t="shared" si="2"/>
        <v>-0.67571547867613901</v>
      </c>
      <c r="F17" s="32">
        <f t="shared" si="2"/>
        <v>-6.1917698852381022</v>
      </c>
      <c r="G17" s="32">
        <f t="shared" si="2"/>
        <v>-4.2208948315015107</v>
      </c>
      <c r="H17" s="32">
        <f t="shared" si="2"/>
        <v>-6.5239449018805686</v>
      </c>
      <c r="I17" s="32">
        <f t="shared" si="2"/>
        <v>-10.247195741987952</v>
      </c>
      <c r="J17" s="32">
        <f t="shared" si="2"/>
        <v>-11.964335687764063</v>
      </c>
      <c r="K17" s="32">
        <f t="shared" si="2"/>
        <v>-15.427838059725516</v>
      </c>
      <c r="L17" s="32">
        <f t="shared" si="2"/>
        <v>-14.220762045607103</v>
      </c>
      <c r="M17" s="32">
        <f t="shared" si="2"/>
        <v>-16.957814426178032</v>
      </c>
      <c r="N17" s="32">
        <f t="shared" si="2"/>
        <v>-17.356669354172098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523.24586758768373</v>
      </c>
      <c r="D19" s="26">
        <f t="shared" ref="D19:N19" si="3">SUM(D20:D21)</f>
        <v>527.66381192949484</v>
      </c>
      <c r="E19" s="26">
        <f t="shared" si="3"/>
        <v>525.58195333323056</v>
      </c>
      <c r="F19" s="26">
        <f t="shared" si="3"/>
        <v>527.18235737557529</v>
      </c>
      <c r="G19" s="26">
        <f t="shared" si="3"/>
        <v>524.29323702645024</v>
      </c>
      <c r="H19" s="26">
        <f t="shared" si="3"/>
        <v>524.68498443820818</v>
      </c>
      <c r="I19" s="26">
        <f t="shared" si="3"/>
        <v>525.77892710890364</v>
      </c>
      <c r="J19" s="26">
        <f t="shared" si="3"/>
        <v>527.15179765999846</v>
      </c>
      <c r="K19" s="26">
        <f t="shared" si="3"/>
        <v>526.11178970633341</v>
      </c>
      <c r="L19" s="26">
        <f t="shared" si="3"/>
        <v>527.13164781831165</v>
      </c>
      <c r="M19" s="26">
        <f t="shared" si="3"/>
        <v>527.95899265385879</v>
      </c>
      <c r="N19" s="26">
        <f t="shared" si="3"/>
        <v>527.77307623118656</v>
      </c>
    </row>
    <row r="20" spans="1:14" x14ac:dyDescent="0.25">
      <c r="A20" s="60" t="s">
        <v>40</v>
      </c>
      <c r="B20" s="60"/>
      <c r="C20" s="22">
        <v>262.300263698197</v>
      </c>
      <c r="D20" s="22">
        <v>261.93318630790338</v>
      </c>
      <c r="E20" s="22">
        <v>261.60228659114864</v>
      </c>
      <c r="F20" s="22">
        <v>262.97512271265327</v>
      </c>
      <c r="G20" s="22">
        <v>260.72245059560657</v>
      </c>
      <c r="H20" s="22">
        <v>261.13801795363719</v>
      </c>
      <c r="I20" s="22">
        <v>262.61168147420761</v>
      </c>
      <c r="J20" s="22">
        <v>263.45600624659733</v>
      </c>
      <c r="K20" s="22">
        <v>262.96034663971642</v>
      </c>
      <c r="L20" s="22">
        <v>263.56303064158237</v>
      </c>
      <c r="M20" s="22">
        <v>264.3931963266715</v>
      </c>
      <c r="N20" s="22">
        <v>263.32342521787183</v>
      </c>
    </row>
    <row r="21" spans="1:14" x14ac:dyDescent="0.25">
      <c r="A21" s="27" t="s">
        <v>41</v>
      </c>
      <c r="B21" s="27"/>
      <c r="C21" s="29">
        <v>260.94560388948679</v>
      </c>
      <c r="D21" s="29">
        <v>265.73062562159151</v>
      </c>
      <c r="E21" s="29">
        <v>263.97966674208186</v>
      </c>
      <c r="F21" s="29">
        <v>264.20723466292202</v>
      </c>
      <c r="G21" s="29">
        <v>263.57078643084373</v>
      </c>
      <c r="H21" s="29">
        <v>263.54696648457104</v>
      </c>
      <c r="I21" s="29">
        <v>263.16724563469597</v>
      </c>
      <c r="J21" s="29">
        <v>263.69579141340114</v>
      </c>
      <c r="K21" s="29">
        <v>263.15144306661693</v>
      </c>
      <c r="L21" s="29">
        <v>263.56861717672928</v>
      </c>
      <c r="M21" s="29">
        <v>263.56579632718729</v>
      </c>
      <c r="N21" s="29">
        <v>264.44965101331474</v>
      </c>
    </row>
    <row r="22" spans="1:14" x14ac:dyDescent="0.25">
      <c r="A22" s="63" t="s">
        <v>44</v>
      </c>
      <c r="B22" s="63"/>
      <c r="C22" s="26">
        <f>SUM(C23:C24)</f>
        <v>552.09443583593088</v>
      </c>
      <c r="D22" s="26">
        <f t="shared" ref="D22:N22" si="4">SUM(D23:D24)</f>
        <v>549.9755498009979</v>
      </c>
      <c r="E22" s="26">
        <f t="shared" si="4"/>
        <v>549.28720992197668</v>
      </c>
      <c r="F22" s="26">
        <f t="shared" si="4"/>
        <v>548.8064855260983</v>
      </c>
      <c r="G22" s="26">
        <f t="shared" si="4"/>
        <v>550.5887667708347</v>
      </c>
      <c r="H22" s="26">
        <f t="shared" si="4"/>
        <v>550.82300976463421</v>
      </c>
      <c r="I22" s="26">
        <f t="shared" si="4"/>
        <v>550.74153102986497</v>
      </c>
      <c r="J22" s="26">
        <f t="shared" si="4"/>
        <v>551.78663635449811</v>
      </c>
      <c r="K22" s="26">
        <f t="shared" si="4"/>
        <v>551.69986075159773</v>
      </c>
      <c r="L22" s="26">
        <f t="shared" si="4"/>
        <v>550.27753576378075</v>
      </c>
      <c r="M22" s="26">
        <f t="shared" si="4"/>
        <v>549.89349213927449</v>
      </c>
      <c r="N22" s="26">
        <f t="shared" si="4"/>
        <v>550.26990555676866</v>
      </c>
    </row>
    <row r="23" spans="1:14" x14ac:dyDescent="0.25">
      <c r="A23" s="60" t="s">
        <v>42</v>
      </c>
      <c r="B23" s="60"/>
      <c r="C23" s="23">
        <v>273.47207776239856</v>
      </c>
      <c r="D23" s="22">
        <v>274.23055820159095</v>
      </c>
      <c r="E23" s="22">
        <v>275.65010879590841</v>
      </c>
      <c r="F23" s="22">
        <v>273.09351823236801</v>
      </c>
      <c r="G23" s="22">
        <v>275.25524079202052</v>
      </c>
      <c r="H23" s="22">
        <v>276.06762338026954</v>
      </c>
      <c r="I23" s="22">
        <v>274.27168270034912</v>
      </c>
      <c r="J23" s="22">
        <v>273.47034751132134</v>
      </c>
      <c r="K23" s="22">
        <v>274.02573481526474</v>
      </c>
      <c r="L23" s="22">
        <v>273.8354027369262</v>
      </c>
      <c r="M23" s="22">
        <v>271.75126163245369</v>
      </c>
      <c r="N23" s="22">
        <v>273.26718429044598</v>
      </c>
    </row>
    <row r="24" spans="1:14" x14ac:dyDescent="0.25">
      <c r="A24" s="10" t="s">
        <v>43</v>
      </c>
      <c r="B24" s="10"/>
      <c r="C24" s="23">
        <v>278.62235807353227</v>
      </c>
      <c r="D24" s="23">
        <v>275.744991599407</v>
      </c>
      <c r="E24" s="23">
        <v>273.63710112606822</v>
      </c>
      <c r="F24" s="23">
        <v>275.71296729373029</v>
      </c>
      <c r="G24" s="23">
        <v>275.33352597881418</v>
      </c>
      <c r="H24" s="23">
        <v>274.75538638436467</v>
      </c>
      <c r="I24" s="23">
        <v>276.4698483295158</v>
      </c>
      <c r="J24" s="23">
        <v>278.31628884317678</v>
      </c>
      <c r="K24" s="23">
        <v>277.67412593633298</v>
      </c>
      <c r="L24" s="23">
        <v>276.44213302685455</v>
      </c>
      <c r="M24" s="23">
        <v>278.14223050682074</v>
      </c>
      <c r="N24" s="23">
        <v>277.00272126632262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-28.848568248247147</v>
      </c>
      <c r="D26" s="32">
        <f t="shared" ref="D26:N26" si="5">D19-D22</f>
        <v>-22.311737871503055</v>
      </c>
      <c r="E26" s="32">
        <f t="shared" si="5"/>
        <v>-23.705256588746124</v>
      </c>
      <c r="F26" s="32">
        <f t="shared" si="5"/>
        <v>-21.624128150523006</v>
      </c>
      <c r="G26" s="32">
        <f t="shared" si="5"/>
        <v>-26.295529744384453</v>
      </c>
      <c r="H26" s="32">
        <f t="shared" si="5"/>
        <v>-26.138025326426032</v>
      </c>
      <c r="I26" s="32">
        <f t="shared" si="5"/>
        <v>-24.962603920961328</v>
      </c>
      <c r="J26" s="32">
        <f t="shared" si="5"/>
        <v>-24.634838694499649</v>
      </c>
      <c r="K26" s="32">
        <f t="shared" si="5"/>
        <v>-25.588071045264314</v>
      </c>
      <c r="L26" s="32">
        <f t="shared" si="5"/>
        <v>-23.145887945469099</v>
      </c>
      <c r="M26" s="32">
        <f t="shared" si="5"/>
        <v>-21.934499485415699</v>
      </c>
      <c r="N26" s="32">
        <f t="shared" si="5"/>
        <v>-22.496829325582098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-27.928346741367548</v>
      </c>
      <c r="D30" s="32">
        <f t="shared" ref="D30:N30" si="6">D17+D26+D28</f>
        <v>-28.072285664346197</v>
      </c>
      <c r="E30" s="32">
        <f t="shared" si="6"/>
        <v>-24.380972067422263</v>
      </c>
      <c r="F30" s="32">
        <f t="shared" si="6"/>
        <v>-27.815898035761109</v>
      </c>
      <c r="G30" s="32">
        <f t="shared" si="6"/>
        <v>-30.516424575885964</v>
      </c>
      <c r="H30" s="32">
        <f t="shared" si="6"/>
        <v>-32.6619702283066</v>
      </c>
      <c r="I30" s="32">
        <f t="shared" si="6"/>
        <v>-35.20979966294928</v>
      </c>
      <c r="J30" s="32">
        <f t="shared" si="6"/>
        <v>-36.599174382263712</v>
      </c>
      <c r="K30" s="32">
        <f t="shared" si="6"/>
        <v>-41.015909104989831</v>
      </c>
      <c r="L30" s="32">
        <f t="shared" si="6"/>
        <v>-37.366649991076201</v>
      </c>
      <c r="M30" s="32">
        <f t="shared" si="6"/>
        <v>-38.892313911593732</v>
      </c>
      <c r="N30" s="32">
        <f t="shared" si="6"/>
        <v>-39.853498679754196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11676.07165325863</v>
      </c>
      <c r="D32" s="21">
        <v>11647.999367594288</v>
      </c>
      <c r="E32" s="21">
        <v>11623.618395526863</v>
      </c>
      <c r="F32" s="21">
        <v>11595.802497491102</v>
      </c>
      <c r="G32" s="21">
        <v>11565.286072915214</v>
      </c>
      <c r="H32" s="21">
        <v>11532.62410268691</v>
      </c>
      <c r="I32" s="21">
        <v>11497.414303023961</v>
      </c>
      <c r="J32" s="21">
        <v>11460.815128641696</v>
      </c>
      <c r="K32" s="21">
        <v>11419.799219536706</v>
      </c>
      <c r="L32" s="21">
        <v>11382.43256954563</v>
      </c>
      <c r="M32" s="21">
        <v>11343.540255634038</v>
      </c>
      <c r="N32" s="21">
        <v>11303.686756954285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-2.3862223804997917E-3</v>
      </c>
      <c r="D34" s="39">
        <f t="shared" ref="D34:N34" si="7">(D32/D8)-1</f>
        <v>-2.4042577416444333E-3</v>
      </c>
      <c r="E34" s="39">
        <f t="shared" si="7"/>
        <v>-2.0931467540473703E-3</v>
      </c>
      <c r="F34" s="39">
        <f t="shared" si="7"/>
        <v>-2.3930498308912806E-3</v>
      </c>
      <c r="G34" s="39">
        <f t="shared" si="7"/>
        <v>-2.6316785390653186E-3</v>
      </c>
      <c r="H34" s="39">
        <f t="shared" si="7"/>
        <v>-2.8241385489629067E-3</v>
      </c>
      <c r="I34" s="39">
        <f t="shared" si="7"/>
        <v>-3.0530605480105777E-3</v>
      </c>
      <c r="J34" s="39">
        <f t="shared" si="7"/>
        <v>-3.183252635563405E-3</v>
      </c>
      <c r="K34" s="39">
        <f t="shared" si="7"/>
        <v>-3.5787951070327395E-3</v>
      </c>
      <c r="L34" s="39">
        <f t="shared" si="7"/>
        <v>-3.2720934293791748E-3</v>
      </c>
      <c r="M34" s="39">
        <f t="shared" si="7"/>
        <v>-3.4168718921868679E-3</v>
      </c>
      <c r="N34" s="39">
        <f t="shared" si="7"/>
        <v>-3.5133210427810146E-3</v>
      </c>
    </row>
    <row r="35" spans="1:14" ht="15.75" thickBot="1" x14ac:dyDescent="0.3">
      <c r="A35" s="40" t="s">
        <v>15</v>
      </c>
      <c r="B35" s="41"/>
      <c r="C35" s="42">
        <f>(C32/$C$8)-1</f>
        <v>-2.3862223804997917E-3</v>
      </c>
      <c r="D35" s="42">
        <f t="shared" ref="D35:N35" si="8">(D32/$C$8)-1</f>
        <v>-4.7847430285126169E-3</v>
      </c>
      <c r="E35" s="42">
        <f t="shared" si="8"/>
        <v>-6.8678746132209145E-3</v>
      </c>
      <c r="F35" s="42">
        <f t="shared" si="8"/>
        <v>-9.2444892779304233E-3</v>
      </c>
      <c r="G35" s="42">
        <f t="shared" si="8"/>
        <v>-1.185183929295841E-2</v>
      </c>
      <c r="H35" s="42">
        <f t="shared" si="8"/>
        <v>-1.4642506605697991E-2</v>
      </c>
      <c r="I35" s="42">
        <f t="shared" si="8"/>
        <v>-1.7650862694466807E-2</v>
      </c>
      <c r="J35" s="42">
        <f t="shared" si="8"/>
        <v>-2.0777928174838034E-2</v>
      </c>
      <c r="K35" s="42">
        <f t="shared" si="8"/>
        <v>-2.4282363334184431E-2</v>
      </c>
      <c r="L35" s="42">
        <f t="shared" si="8"/>
        <v>-2.7475002602048049E-2</v>
      </c>
      <c r="M35" s="42">
        <f t="shared" si="8"/>
        <v>-3.0797995930106126E-2</v>
      </c>
      <c r="N35" s="42">
        <f t="shared" si="8"/>
        <v>-3.4203113725710499E-2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1.7111571351518133</v>
      </c>
      <c r="D41" s="47">
        <v>1.7213345610311277</v>
      </c>
      <c r="E41" s="47">
        <v>1.7118494723930853</v>
      </c>
      <c r="F41" s="47">
        <v>1.7005031646417945</v>
      </c>
      <c r="G41" s="47">
        <v>1.6987859291909335</v>
      </c>
      <c r="H41" s="47">
        <v>1.7058424045119998</v>
      </c>
      <c r="I41" s="47">
        <v>1.7164565307591311</v>
      </c>
      <c r="J41" s="47">
        <v>1.7178454819850475</v>
      </c>
      <c r="K41" s="47">
        <v>1.7242639106577571</v>
      </c>
      <c r="L41" s="47">
        <v>1.7410420776272733</v>
      </c>
      <c r="M41" s="47">
        <v>1.7459028781814874</v>
      </c>
      <c r="N41" s="47">
        <v>1.7518611015583456</v>
      </c>
    </row>
    <row r="43" spans="1:14" x14ac:dyDescent="0.25">
      <c r="A43" s="48" t="s">
        <v>31</v>
      </c>
      <c r="B43" s="48"/>
      <c r="C43" s="49">
        <v>107.16903601876857</v>
      </c>
      <c r="D43" s="49">
        <v>112.29291873824319</v>
      </c>
      <c r="E43" s="49">
        <v>106.15048881730512</v>
      </c>
      <c r="F43" s="49">
        <v>108.58784583728989</v>
      </c>
      <c r="G43" s="49">
        <v>105.15560827165193</v>
      </c>
      <c r="H43" s="49">
        <v>104.83209064214751</v>
      </c>
      <c r="I43" s="49">
        <v>106.00764124860834</v>
      </c>
      <c r="J43" s="49">
        <v>104.96756595949753</v>
      </c>
      <c r="K43" s="49">
        <v>105.51521330162892</v>
      </c>
      <c r="L43" s="49">
        <v>102.92209156628064</v>
      </c>
      <c r="M43" s="49">
        <v>102.63333023802838</v>
      </c>
      <c r="N43" s="49">
        <v>100.48881613028983</v>
      </c>
    </row>
    <row r="44" spans="1:14" x14ac:dyDescent="0.25">
      <c r="A44" s="19" t="s">
        <v>47</v>
      </c>
      <c r="B44" s="19"/>
      <c r="C44" s="50">
        <v>108.37146082063141</v>
      </c>
      <c r="D44" s="50">
        <v>112.29291873824316</v>
      </c>
      <c r="E44" s="50">
        <v>105.94523795134957</v>
      </c>
      <c r="F44" s="50">
        <v>108.1753371292633</v>
      </c>
      <c r="G44" s="50">
        <v>104.58458276928137</v>
      </c>
      <c r="H44" s="50">
        <v>104.09709844675371</v>
      </c>
      <c r="I44" s="50">
        <v>105.10248436076414</v>
      </c>
      <c r="J44" s="50">
        <v>103.93903467295229</v>
      </c>
      <c r="K44" s="50">
        <v>104.36977051677867</v>
      </c>
      <c r="L44" s="50">
        <v>101.72429686845263</v>
      </c>
      <c r="M44" s="50">
        <v>101.36835801476812</v>
      </c>
      <c r="N44" s="50">
        <v>99.213042328813941</v>
      </c>
    </row>
    <row r="45" spans="1:14" x14ac:dyDescent="0.25">
      <c r="A45" s="51" t="s">
        <v>48</v>
      </c>
      <c r="B45" s="51"/>
      <c r="C45" s="52">
        <v>105.94400112515912</v>
      </c>
      <c r="D45" s="52">
        <v>112.29291873824317</v>
      </c>
      <c r="E45" s="52">
        <v>106.36497430476123</v>
      </c>
      <c r="F45" s="52">
        <v>109.01994825035813</v>
      </c>
      <c r="G45" s="52">
        <v>105.76444480174769</v>
      </c>
      <c r="H45" s="52">
        <v>105.62011782520366</v>
      </c>
      <c r="I45" s="52">
        <v>106.97910016375616</v>
      </c>
      <c r="J45" s="52">
        <v>106.08668192814864</v>
      </c>
      <c r="K45" s="52">
        <v>106.78035083674573</v>
      </c>
      <c r="L45" s="52">
        <v>104.25590099118165</v>
      </c>
      <c r="M45" s="52">
        <v>104.05349256883211</v>
      </c>
      <c r="N45" s="52">
        <v>101.94871320913774</v>
      </c>
    </row>
    <row r="47" spans="1:14" x14ac:dyDescent="0.25">
      <c r="A47" s="48" t="s">
        <v>32</v>
      </c>
      <c r="B47" s="48"/>
      <c r="C47" s="49">
        <v>78.603521605770538</v>
      </c>
      <c r="D47" s="49">
        <v>78.035021872707489</v>
      </c>
      <c r="E47" s="49">
        <v>78.726618530185689</v>
      </c>
      <c r="F47" s="49">
        <v>78.452525840066826</v>
      </c>
      <c r="G47" s="49">
        <v>78.836034177754414</v>
      </c>
      <c r="H47" s="49">
        <v>78.871725923876369</v>
      </c>
      <c r="I47" s="49">
        <v>78.737574795661189</v>
      </c>
      <c r="J47" s="49">
        <v>78.847948966851106</v>
      </c>
      <c r="K47" s="49">
        <v>78.779518319110025</v>
      </c>
      <c r="L47" s="49">
        <v>79.07841368232009</v>
      </c>
      <c r="M47" s="49">
        <v>79.10595680821902</v>
      </c>
      <c r="N47" s="49">
        <v>79.351764961550359</v>
      </c>
    </row>
    <row r="48" spans="1:14" x14ac:dyDescent="0.25">
      <c r="A48" s="19" t="s">
        <v>45</v>
      </c>
      <c r="B48" s="19"/>
      <c r="C48" s="50">
        <v>76.366787313267864</v>
      </c>
      <c r="D48" s="50">
        <v>75.910060875682049</v>
      </c>
      <c r="E48" s="50">
        <v>76.665346941978044</v>
      </c>
      <c r="F48" s="50">
        <v>76.396574579181376</v>
      </c>
      <c r="G48" s="50">
        <v>76.830188287882237</v>
      </c>
      <c r="H48" s="50">
        <v>76.889627652053804</v>
      </c>
      <c r="I48" s="50">
        <v>76.764364570890379</v>
      </c>
      <c r="J48" s="50">
        <v>76.904966354240756</v>
      </c>
      <c r="K48" s="50">
        <v>76.849589414302898</v>
      </c>
      <c r="L48" s="50">
        <v>77.176293018569879</v>
      </c>
      <c r="M48" s="50">
        <v>77.222590557502784</v>
      </c>
      <c r="N48" s="50">
        <v>77.501659434645603</v>
      </c>
    </row>
    <row r="49" spans="1:14" x14ac:dyDescent="0.25">
      <c r="A49" s="51" t="s">
        <v>46</v>
      </c>
      <c r="B49" s="51"/>
      <c r="C49" s="52">
        <v>80.730556738542532</v>
      </c>
      <c r="D49" s="52">
        <v>80.075429412888596</v>
      </c>
      <c r="E49" s="52">
        <v>80.695814569616033</v>
      </c>
      <c r="F49" s="52">
        <v>80.422303919404911</v>
      </c>
      <c r="G49" s="52">
        <v>80.768455289117981</v>
      </c>
      <c r="H49" s="52">
        <v>80.785839315836867</v>
      </c>
      <c r="I49" s="52">
        <v>80.646263061160951</v>
      </c>
      <c r="J49" s="52">
        <v>80.742468107518974</v>
      </c>
      <c r="K49" s="52">
        <v>80.669565832199666</v>
      </c>
      <c r="L49" s="52">
        <v>80.934110148361881</v>
      </c>
      <c r="M49" s="52">
        <v>80.951293091439041</v>
      </c>
      <c r="N49" s="52">
        <v>81.175447936741293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12566</v>
      </c>
      <c r="D8" s="21">
        <v>12576.594093366719</v>
      </c>
      <c r="E8" s="21">
        <v>12583.832331490932</v>
      </c>
      <c r="F8" s="21">
        <v>12591.055436950721</v>
      </c>
      <c r="G8" s="21">
        <v>12593.550255852453</v>
      </c>
      <c r="H8" s="21">
        <v>12589.51638456786</v>
      </c>
      <c r="I8" s="21">
        <v>12583.791175227259</v>
      </c>
      <c r="J8" s="21">
        <v>12573.764837291077</v>
      </c>
      <c r="K8" s="21">
        <v>12562.667925262822</v>
      </c>
      <c r="L8" s="21">
        <v>12547.07430499954</v>
      </c>
      <c r="M8" s="21">
        <v>12536.179584281439</v>
      </c>
      <c r="N8" s="21">
        <v>12523.091377140996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123.51053163722396</v>
      </c>
      <c r="D10" s="26">
        <f t="shared" ref="D10:N10" si="0">SUM(D11:D12)</f>
        <v>122.98467443018872</v>
      </c>
      <c r="E10" s="26">
        <f t="shared" si="0"/>
        <v>121.5406248860174</v>
      </c>
      <c r="F10" s="26">
        <f t="shared" si="0"/>
        <v>120.04379027528562</v>
      </c>
      <c r="G10" s="26">
        <f t="shared" si="0"/>
        <v>119.23042917161256</v>
      </c>
      <c r="H10" s="26">
        <f t="shared" si="0"/>
        <v>119.116207802955</v>
      </c>
      <c r="I10" s="26">
        <f t="shared" si="0"/>
        <v>119.62487314384933</v>
      </c>
      <c r="J10" s="26">
        <f t="shared" si="0"/>
        <v>119.80030220784293</v>
      </c>
      <c r="K10" s="26">
        <f t="shared" si="0"/>
        <v>120.48675557690636</v>
      </c>
      <c r="L10" s="26">
        <f t="shared" si="0"/>
        <v>122.11538245943152</v>
      </c>
      <c r="M10" s="26">
        <f t="shared" si="0"/>
        <v>123.03565101245579</v>
      </c>
      <c r="N10" s="26">
        <f t="shared" si="0"/>
        <v>124.28104571357173</v>
      </c>
    </row>
    <row r="11" spans="1:14" x14ac:dyDescent="0.25">
      <c r="A11" s="20" t="s">
        <v>34</v>
      </c>
      <c r="B11" s="18"/>
      <c r="C11" s="22">
        <v>63.255393733234136</v>
      </c>
      <c r="D11" s="22">
        <v>62.853334618245341</v>
      </c>
      <c r="E11" s="22">
        <v>61.995520355166136</v>
      </c>
      <c r="F11" s="22">
        <v>60.75090600975993</v>
      </c>
      <c r="G11" s="22">
        <v>60.822000306166736</v>
      </c>
      <c r="H11" s="22">
        <v>60.758872125297621</v>
      </c>
      <c r="I11" s="22">
        <v>61.130947197758672</v>
      </c>
      <c r="J11" s="22">
        <v>61.220595316633158</v>
      </c>
      <c r="K11" s="22">
        <v>61.930192366529873</v>
      </c>
      <c r="L11" s="22">
        <v>62.996030633833726</v>
      </c>
      <c r="M11" s="22">
        <v>63.470772347695451</v>
      </c>
      <c r="N11" s="22">
        <v>63.373469738864948</v>
      </c>
    </row>
    <row r="12" spans="1:14" x14ac:dyDescent="0.25">
      <c r="A12" s="27" t="s">
        <v>35</v>
      </c>
      <c r="B12" s="28"/>
      <c r="C12" s="29">
        <v>60.255137903989826</v>
      </c>
      <c r="D12" s="29">
        <v>60.131339811943377</v>
      </c>
      <c r="E12" s="29">
        <v>59.545104530851262</v>
      </c>
      <c r="F12" s="29">
        <v>59.292884265525686</v>
      </c>
      <c r="G12" s="29">
        <v>58.408428865445821</v>
      </c>
      <c r="H12" s="29">
        <v>58.357335677657382</v>
      </c>
      <c r="I12" s="29">
        <v>58.493925946090656</v>
      </c>
      <c r="J12" s="29">
        <v>58.579706891209774</v>
      </c>
      <c r="K12" s="29">
        <v>58.556563210376488</v>
      </c>
      <c r="L12" s="29">
        <v>59.119351825597789</v>
      </c>
      <c r="M12" s="29">
        <v>59.564878664760336</v>
      </c>
      <c r="N12" s="29">
        <v>60.907575974706781</v>
      </c>
    </row>
    <row r="13" spans="1:14" x14ac:dyDescent="0.25">
      <c r="A13" s="33" t="s">
        <v>36</v>
      </c>
      <c r="B13" s="18"/>
      <c r="C13" s="26">
        <f>SUM(C14:C15)</f>
        <v>115.15538727903197</v>
      </c>
      <c r="D13" s="26">
        <f t="shared" ref="D13:N13" si="1">SUM(D14:D15)</f>
        <v>125.64586751132873</v>
      </c>
      <c r="E13" s="26">
        <f t="shared" si="1"/>
        <v>121.84775246160905</v>
      </c>
      <c r="F13" s="26">
        <f t="shared" si="1"/>
        <v>128.67247824727082</v>
      </c>
      <c r="G13" s="26">
        <f t="shared" si="1"/>
        <v>128.1355989940966</v>
      </c>
      <c r="H13" s="26">
        <f t="shared" si="1"/>
        <v>131.57506156065023</v>
      </c>
      <c r="I13" s="26">
        <f t="shared" si="1"/>
        <v>137.14396403531993</v>
      </c>
      <c r="J13" s="26">
        <f t="shared" si="1"/>
        <v>139.28612303362289</v>
      </c>
      <c r="K13" s="26">
        <f t="shared" si="1"/>
        <v>143.38524669888932</v>
      </c>
      <c r="L13" s="26">
        <f t="shared" si="1"/>
        <v>143.23553131926522</v>
      </c>
      <c r="M13" s="26">
        <f t="shared" si="1"/>
        <v>146.19394137767412</v>
      </c>
      <c r="N13" s="26">
        <f t="shared" si="1"/>
        <v>146.49518970224597</v>
      </c>
    </row>
    <row r="14" spans="1:14" x14ac:dyDescent="0.25">
      <c r="A14" s="20" t="s">
        <v>37</v>
      </c>
      <c r="B14" s="18"/>
      <c r="C14" s="22">
        <v>58.23950088595543</v>
      </c>
      <c r="D14" s="22">
        <v>62.972913546253004</v>
      </c>
      <c r="E14" s="22">
        <v>61.616917459819312</v>
      </c>
      <c r="F14" s="22">
        <v>65.166282496683479</v>
      </c>
      <c r="G14" s="22">
        <v>65.255345345843139</v>
      </c>
      <c r="H14" s="22">
        <v>67.147901939219921</v>
      </c>
      <c r="I14" s="22">
        <v>69.892676656830105</v>
      </c>
      <c r="J14" s="22">
        <v>71.162641625576612</v>
      </c>
      <c r="K14" s="22">
        <v>73.388390991988871</v>
      </c>
      <c r="L14" s="22">
        <v>73.248673199239491</v>
      </c>
      <c r="M14" s="22">
        <v>74.738866199898013</v>
      </c>
      <c r="N14" s="22">
        <v>75.074115510775158</v>
      </c>
    </row>
    <row r="15" spans="1:14" x14ac:dyDescent="0.25">
      <c r="A15" s="10" t="s">
        <v>38</v>
      </c>
      <c r="B15" s="12"/>
      <c r="C15" s="23">
        <v>56.915886393076548</v>
      </c>
      <c r="D15" s="23">
        <v>62.672953965075735</v>
      </c>
      <c r="E15" s="23">
        <v>60.230835001789742</v>
      </c>
      <c r="F15" s="23">
        <v>63.506195750587324</v>
      </c>
      <c r="G15" s="23">
        <v>62.880253648253472</v>
      </c>
      <c r="H15" s="23">
        <v>64.427159621430292</v>
      </c>
      <c r="I15" s="23">
        <v>67.25128737848982</v>
      </c>
      <c r="J15" s="23">
        <v>68.123481408046274</v>
      </c>
      <c r="K15" s="23">
        <v>69.996855706900462</v>
      </c>
      <c r="L15" s="23">
        <v>69.98685812002573</v>
      </c>
      <c r="M15" s="23">
        <v>71.455075177776109</v>
      </c>
      <c r="N15" s="23">
        <v>71.421074191470794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8.3551443581919926</v>
      </c>
      <c r="D17" s="32">
        <f t="shared" ref="D17:N17" si="2">D10-D13</f>
        <v>-2.6611930811400129</v>
      </c>
      <c r="E17" s="32">
        <f t="shared" si="2"/>
        <v>-0.30712757559165027</v>
      </c>
      <c r="F17" s="32">
        <f t="shared" si="2"/>
        <v>-8.628687971985201</v>
      </c>
      <c r="G17" s="32">
        <f t="shared" si="2"/>
        <v>-8.9051698224840408</v>
      </c>
      <c r="H17" s="32">
        <f t="shared" si="2"/>
        <v>-12.458853757695223</v>
      </c>
      <c r="I17" s="32">
        <f t="shared" si="2"/>
        <v>-17.519090891470597</v>
      </c>
      <c r="J17" s="32">
        <f t="shared" si="2"/>
        <v>-19.485820825779953</v>
      </c>
      <c r="K17" s="32">
        <f t="shared" si="2"/>
        <v>-22.898491121982957</v>
      </c>
      <c r="L17" s="32">
        <f t="shared" si="2"/>
        <v>-21.120148859833705</v>
      </c>
      <c r="M17" s="32">
        <f t="shared" si="2"/>
        <v>-23.158290365218335</v>
      </c>
      <c r="N17" s="32">
        <f t="shared" si="2"/>
        <v>-22.214143988674238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510.2196787366131</v>
      </c>
      <c r="D19" s="26">
        <f t="shared" ref="D19:N19" si="3">SUM(D20:D21)</f>
        <v>512.71127603668947</v>
      </c>
      <c r="E19" s="26">
        <f t="shared" si="3"/>
        <v>512.4092595634778</v>
      </c>
      <c r="F19" s="26">
        <f t="shared" si="3"/>
        <v>512.87136195708035</v>
      </c>
      <c r="G19" s="26">
        <f t="shared" si="3"/>
        <v>511.71462565034051</v>
      </c>
      <c r="H19" s="26">
        <f t="shared" si="3"/>
        <v>511.34482347259552</v>
      </c>
      <c r="I19" s="26">
        <f t="shared" si="3"/>
        <v>511.8260290355521</v>
      </c>
      <c r="J19" s="26">
        <f t="shared" si="3"/>
        <v>512.32593394144237</v>
      </c>
      <c r="K19" s="26">
        <f t="shared" si="3"/>
        <v>511.88568824311938</v>
      </c>
      <c r="L19" s="26">
        <f t="shared" si="3"/>
        <v>512.77365211179949</v>
      </c>
      <c r="M19" s="26">
        <f t="shared" si="3"/>
        <v>514.08575469727487</v>
      </c>
      <c r="N19" s="26">
        <f t="shared" si="3"/>
        <v>513.34585619379277</v>
      </c>
    </row>
    <row r="20" spans="1:14" x14ac:dyDescent="0.25">
      <c r="A20" s="60" t="s">
        <v>40</v>
      </c>
      <c r="B20" s="60"/>
      <c r="C20" s="22">
        <v>258.01061672634819</v>
      </c>
      <c r="D20" s="22">
        <v>257.50674891134014</v>
      </c>
      <c r="E20" s="22">
        <v>257.05401570842787</v>
      </c>
      <c r="F20" s="22">
        <v>258.62792434644712</v>
      </c>
      <c r="G20" s="22">
        <v>256.61928457253106</v>
      </c>
      <c r="H20" s="22">
        <v>256.23603215286488</v>
      </c>
      <c r="I20" s="22">
        <v>258.085772051486</v>
      </c>
      <c r="J20" s="22">
        <v>258.88014135850528</v>
      </c>
      <c r="K20" s="22">
        <v>258.23075724745053</v>
      </c>
      <c r="L20" s="22">
        <v>258.41717505205673</v>
      </c>
      <c r="M20" s="22">
        <v>260.09904815627107</v>
      </c>
      <c r="N20" s="22">
        <v>259.15155844479335</v>
      </c>
    </row>
    <row r="21" spans="1:14" x14ac:dyDescent="0.25">
      <c r="A21" s="27" t="s">
        <v>41</v>
      </c>
      <c r="B21" s="27"/>
      <c r="C21" s="29">
        <v>252.20906201026494</v>
      </c>
      <c r="D21" s="29">
        <v>255.20452712534936</v>
      </c>
      <c r="E21" s="29">
        <v>255.35524385504996</v>
      </c>
      <c r="F21" s="29">
        <v>254.24343761063318</v>
      </c>
      <c r="G21" s="29">
        <v>255.09534107780948</v>
      </c>
      <c r="H21" s="29">
        <v>255.10879131973061</v>
      </c>
      <c r="I21" s="29">
        <v>253.74025698406612</v>
      </c>
      <c r="J21" s="29">
        <v>253.44579258293703</v>
      </c>
      <c r="K21" s="29">
        <v>253.65493099566888</v>
      </c>
      <c r="L21" s="29">
        <v>254.35647705974276</v>
      </c>
      <c r="M21" s="29">
        <v>253.98670654100377</v>
      </c>
      <c r="N21" s="29">
        <v>254.19429774899939</v>
      </c>
    </row>
    <row r="22" spans="1:14" x14ac:dyDescent="0.25">
      <c r="A22" s="63" t="s">
        <v>44</v>
      </c>
      <c r="B22" s="63"/>
      <c r="C22" s="26">
        <f>SUM(C23:C24)</f>
        <v>506.9807274780112</v>
      </c>
      <c r="D22" s="26">
        <f t="shared" ref="D22:N22" si="4">SUM(D23:D24)</f>
        <v>502.81184483133711</v>
      </c>
      <c r="E22" s="26">
        <f t="shared" si="4"/>
        <v>504.87902652809407</v>
      </c>
      <c r="F22" s="26">
        <f t="shared" si="4"/>
        <v>501.74785508336311</v>
      </c>
      <c r="G22" s="26">
        <f t="shared" si="4"/>
        <v>506.84332711244997</v>
      </c>
      <c r="H22" s="26">
        <f t="shared" si="4"/>
        <v>504.61117905550088</v>
      </c>
      <c r="I22" s="26">
        <f t="shared" si="4"/>
        <v>504.33327608026354</v>
      </c>
      <c r="J22" s="26">
        <f t="shared" si="4"/>
        <v>503.93702514392015</v>
      </c>
      <c r="K22" s="26">
        <f t="shared" si="4"/>
        <v>504.58081738441842</v>
      </c>
      <c r="L22" s="26">
        <f t="shared" si="4"/>
        <v>502.54822397006757</v>
      </c>
      <c r="M22" s="26">
        <f t="shared" si="4"/>
        <v>504.01567147249989</v>
      </c>
      <c r="N22" s="26">
        <f t="shared" si="4"/>
        <v>502.98755508654051</v>
      </c>
    </row>
    <row r="23" spans="1:14" x14ac:dyDescent="0.25">
      <c r="A23" s="60" t="s">
        <v>42</v>
      </c>
      <c r="B23" s="60"/>
      <c r="C23" s="23">
        <v>252.32265672285376</v>
      </c>
      <c r="D23" s="22">
        <v>252.6424464014768</v>
      </c>
      <c r="E23" s="22">
        <v>253.55259191629332</v>
      </c>
      <c r="F23" s="22">
        <v>251.48169365713323</v>
      </c>
      <c r="G23" s="22">
        <v>254.64003934536757</v>
      </c>
      <c r="H23" s="22">
        <v>253.07651491845803</v>
      </c>
      <c r="I23" s="22">
        <v>252.31446355104353</v>
      </c>
      <c r="J23" s="22">
        <v>251.80143595297318</v>
      </c>
      <c r="K23" s="22">
        <v>251.95077669595776</v>
      </c>
      <c r="L23" s="22">
        <v>250.64830474575967</v>
      </c>
      <c r="M23" s="22">
        <v>250.66237807441792</v>
      </c>
      <c r="N23" s="22">
        <v>251.26986561288936</v>
      </c>
    </row>
    <row r="24" spans="1:14" x14ac:dyDescent="0.25">
      <c r="A24" s="10" t="s">
        <v>43</v>
      </c>
      <c r="B24" s="10"/>
      <c r="C24" s="23">
        <v>254.65807075515747</v>
      </c>
      <c r="D24" s="23">
        <v>250.16939842986031</v>
      </c>
      <c r="E24" s="23">
        <v>251.32643461180078</v>
      </c>
      <c r="F24" s="23">
        <v>250.2661614262299</v>
      </c>
      <c r="G24" s="23">
        <v>252.20328776708237</v>
      </c>
      <c r="H24" s="23">
        <v>251.53466413704285</v>
      </c>
      <c r="I24" s="23">
        <v>252.01881252922004</v>
      </c>
      <c r="J24" s="23">
        <v>252.13558919094697</v>
      </c>
      <c r="K24" s="23">
        <v>252.63004068846064</v>
      </c>
      <c r="L24" s="23">
        <v>251.89991922430789</v>
      </c>
      <c r="M24" s="23">
        <v>253.353293398082</v>
      </c>
      <c r="N24" s="23">
        <v>251.71768947365118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3.2389512586019009</v>
      </c>
      <c r="D26" s="32">
        <f t="shared" ref="D26:N26" si="5">D19-D22</f>
        <v>9.8994312053523572</v>
      </c>
      <c r="E26" s="32">
        <f t="shared" si="5"/>
        <v>7.5302330353837306</v>
      </c>
      <c r="F26" s="32">
        <f t="shared" si="5"/>
        <v>11.123506873717247</v>
      </c>
      <c r="G26" s="32">
        <f t="shared" si="5"/>
        <v>4.8712985378905387</v>
      </c>
      <c r="H26" s="32">
        <f t="shared" si="5"/>
        <v>6.7336444170946379</v>
      </c>
      <c r="I26" s="32">
        <f t="shared" si="5"/>
        <v>7.4927529552885517</v>
      </c>
      <c r="J26" s="32">
        <f t="shared" si="5"/>
        <v>8.3889087975222196</v>
      </c>
      <c r="K26" s="32">
        <f t="shared" si="5"/>
        <v>7.3048708587009514</v>
      </c>
      <c r="L26" s="32">
        <f t="shared" si="5"/>
        <v>10.225428141731925</v>
      </c>
      <c r="M26" s="32">
        <f t="shared" si="5"/>
        <v>10.070083224774976</v>
      </c>
      <c r="N26" s="32">
        <f t="shared" si="5"/>
        <v>10.358301107252259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-1.0001220703125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10.593973546481394</v>
      </c>
      <c r="D30" s="32">
        <f t="shared" ref="D30:N30" si="6">D17+D26+D28</f>
        <v>7.2382381242123444</v>
      </c>
      <c r="E30" s="32">
        <f t="shared" si="6"/>
        <v>7.2231054597920803</v>
      </c>
      <c r="F30" s="32">
        <f t="shared" si="6"/>
        <v>2.4948189017320459</v>
      </c>
      <c r="G30" s="32">
        <f t="shared" si="6"/>
        <v>-4.0338712845935021</v>
      </c>
      <c r="H30" s="32">
        <f t="shared" si="6"/>
        <v>-5.7252093406005855</v>
      </c>
      <c r="I30" s="32">
        <f t="shared" si="6"/>
        <v>-10.026337936182045</v>
      </c>
      <c r="J30" s="32">
        <f t="shared" si="6"/>
        <v>-11.096912028257734</v>
      </c>
      <c r="K30" s="32">
        <f t="shared" si="6"/>
        <v>-15.593620263282006</v>
      </c>
      <c r="L30" s="32">
        <f t="shared" si="6"/>
        <v>-10.89472071810178</v>
      </c>
      <c r="M30" s="32">
        <f t="shared" si="6"/>
        <v>-13.088207140443359</v>
      </c>
      <c r="N30" s="32">
        <f t="shared" si="6"/>
        <v>-11.855842881421978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12576.594093366719</v>
      </c>
      <c r="D32" s="21">
        <v>12583.832331490932</v>
      </c>
      <c r="E32" s="21">
        <v>12591.055436950721</v>
      </c>
      <c r="F32" s="21">
        <v>12593.550255852453</v>
      </c>
      <c r="G32" s="21">
        <v>12589.51638456786</v>
      </c>
      <c r="H32" s="21">
        <v>12583.791175227259</v>
      </c>
      <c r="I32" s="21">
        <v>12573.764837291077</v>
      </c>
      <c r="J32" s="21">
        <v>12562.667925262822</v>
      </c>
      <c r="K32" s="21">
        <v>12547.07430499954</v>
      </c>
      <c r="L32" s="21">
        <v>12536.179584281439</v>
      </c>
      <c r="M32" s="21">
        <v>12523.091377140996</v>
      </c>
      <c r="N32" s="21">
        <v>12511.235534259571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8.4307602791011682E-4</v>
      </c>
      <c r="D34" s="39">
        <f t="shared" ref="D34:N34" si="7">(D32/D8)-1</f>
        <v>5.755324589851174E-4</v>
      </c>
      <c r="E34" s="39">
        <f t="shared" si="7"/>
        <v>5.7399886374143172E-4</v>
      </c>
      <c r="F34" s="39">
        <f t="shared" si="7"/>
        <v>1.9814215847313577E-4</v>
      </c>
      <c r="G34" s="39">
        <f t="shared" si="7"/>
        <v>-3.2031247762864812E-4</v>
      </c>
      <c r="H34" s="39">
        <f t="shared" si="7"/>
        <v>-4.5476006906974842E-4</v>
      </c>
      <c r="I34" s="39">
        <f t="shared" si="7"/>
        <v>-7.9676607761258733E-4</v>
      </c>
      <c r="J34" s="39">
        <f t="shared" si="7"/>
        <v>-8.8254489978567552E-4</v>
      </c>
      <c r="K34" s="39">
        <f t="shared" si="7"/>
        <v>-1.2412666127967764E-3</v>
      </c>
      <c r="L34" s="39">
        <f t="shared" si="7"/>
        <v>-8.6830765908185725E-4</v>
      </c>
      <c r="M34" s="39">
        <f t="shared" si="7"/>
        <v>-1.0440347517718385E-3</v>
      </c>
      <c r="N34" s="39">
        <f t="shared" si="7"/>
        <v>-9.4671854771144481E-4</v>
      </c>
    </row>
    <row r="35" spans="1:14" ht="15.75" thickBot="1" x14ac:dyDescent="0.3">
      <c r="A35" s="40" t="s">
        <v>15</v>
      </c>
      <c r="B35" s="41"/>
      <c r="C35" s="42">
        <f>(C32/$C$8)-1</f>
        <v>8.4307602791011682E-4</v>
      </c>
      <c r="D35" s="42">
        <f t="shared" ref="D35:N35" si="8">(D32/$C$8)-1</f>
        <v>1.4190937045146512E-3</v>
      </c>
      <c r="E35" s="42">
        <f t="shared" si="8"/>
        <v>1.9939071264301056E-3</v>
      </c>
      <c r="F35" s="42">
        <f t="shared" si="8"/>
        <v>2.1924443619649736E-3</v>
      </c>
      <c r="G35" s="42">
        <f t="shared" si="8"/>
        <v>1.8714296170507794E-3</v>
      </c>
      <c r="H35" s="42">
        <f t="shared" si="8"/>
        <v>1.4158184965191722E-3</v>
      </c>
      <c r="I35" s="42">
        <f t="shared" si="8"/>
        <v>6.1792434275642627E-4</v>
      </c>
      <c r="J35" s="42">
        <f t="shared" si="8"/>
        <v>-2.6516590300640352E-4</v>
      </c>
      <c r="K35" s="42">
        <f t="shared" si="8"/>
        <v>-1.5061033742209684E-3</v>
      </c>
      <c r="L35" s="42">
        <f t="shared" si="8"/>
        <v>-2.3731032722076328E-3</v>
      </c>
      <c r="M35" s="42">
        <f t="shared" si="8"/>
        <v>-3.4146604216938048E-3</v>
      </c>
      <c r="N35" s="42">
        <f t="shared" si="8"/>
        <v>-4.3581462470498877E-3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1.7186880493428309</v>
      </c>
      <c r="D41" s="47">
        <v>1.72877767005625</v>
      </c>
      <c r="E41" s="47">
        <v>1.719673658963411</v>
      </c>
      <c r="F41" s="47">
        <v>1.7084851139598107</v>
      </c>
      <c r="G41" s="47">
        <v>1.7065891784646987</v>
      </c>
      <c r="H41" s="47">
        <v>1.7130780667305554</v>
      </c>
      <c r="I41" s="47">
        <v>1.7231659845424572</v>
      </c>
      <c r="J41" s="47">
        <v>1.7247424776818765</v>
      </c>
      <c r="K41" s="47">
        <v>1.731192307640627</v>
      </c>
      <c r="L41" s="47">
        <v>1.748483649346269</v>
      </c>
      <c r="M41" s="47">
        <v>1.7528392895642588</v>
      </c>
      <c r="N41" s="47">
        <v>1.7588954147813263</v>
      </c>
    </row>
    <row r="43" spans="1:14" x14ac:dyDescent="0.25">
      <c r="A43" s="48" t="s">
        <v>31</v>
      </c>
      <c r="B43" s="48"/>
      <c r="C43" s="49">
        <v>101.3424690942752</v>
      </c>
      <c r="D43" s="49">
        <v>106.22303123887866</v>
      </c>
      <c r="E43" s="49">
        <v>100.4527096665585</v>
      </c>
      <c r="F43" s="49">
        <v>102.80667695540016</v>
      </c>
      <c r="G43" s="49">
        <v>99.620913912665245</v>
      </c>
      <c r="H43" s="49">
        <v>99.391173264624953</v>
      </c>
      <c r="I43" s="49">
        <v>100.60038539464351</v>
      </c>
      <c r="J43" s="49">
        <v>99.699913256230033</v>
      </c>
      <c r="K43" s="49">
        <v>100.32849445253126</v>
      </c>
      <c r="L43" s="49">
        <v>97.952285246165843</v>
      </c>
      <c r="M43" s="49">
        <v>97.787440424301266</v>
      </c>
      <c r="N43" s="49">
        <v>95.855657583771261</v>
      </c>
    </row>
    <row r="44" spans="1:14" x14ac:dyDescent="0.25">
      <c r="A44" s="19" t="s">
        <v>47</v>
      </c>
      <c r="B44" s="19"/>
      <c r="C44" s="50">
        <v>102.49319305402663</v>
      </c>
      <c r="D44" s="50">
        <v>106.22303123887866</v>
      </c>
      <c r="E44" s="50">
        <v>100.25782636562728</v>
      </c>
      <c r="F44" s="50">
        <v>102.42702029549012</v>
      </c>
      <c r="G44" s="50">
        <v>99.09115469620231</v>
      </c>
      <c r="H44" s="50">
        <v>98.709854015164623</v>
      </c>
      <c r="I44" s="50">
        <v>99.756318200645111</v>
      </c>
      <c r="J44" s="50">
        <v>98.721942086525061</v>
      </c>
      <c r="K44" s="50">
        <v>99.232516464996834</v>
      </c>
      <c r="L44" s="50">
        <v>96.775944051333198</v>
      </c>
      <c r="M44" s="50">
        <v>96.518007546571127</v>
      </c>
      <c r="N44" s="50">
        <v>94.551102414110915</v>
      </c>
    </row>
    <row r="45" spans="1:14" x14ac:dyDescent="0.25">
      <c r="A45" s="51" t="s">
        <v>48</v>
      </c>
      <c r="B45" s="51"/>
      <c r="C45" s="52">
        <v>100.19142797209471</v>
      </c>
      <c r="D45" s="52">
        <v>106.22303123887866</v>
      </c>
      <c r="E45" s="52">
        <v>100.6528633377724</v>
      </c>
      <c r="F45" s="52">
        <v>103.19919501432869</v>
      </c>
      <c r="G45" s="52">
        <v>100.17670577730757</v>
      </c>
      <c r="H45" s="52">
        <v>100.11134639577234</v>
      </c>
      <c r="I45" s="52">
        <v>101.49287514092694</v>
      </c>
      <c r="J45" s="52">
        <v>100.7424226555073</v>
      </c>
      <c r="K45" s="52">
        <v>101.5038771474284</v>
      </c>
      <c r="L45" s="52">
        <v>99.214473654056036</v>
      </c>
      <c r="M45" s="52">
        <v>99.151438756766865</v>
      </c>
      <c r="N45" s="52">
        <v>97.266316997236856</v>
      </c>
    </row>
    <row r="47" spans="1:14" x14ac:dyDescent="0.25">
      <c r="A47" s="48" t="s">
        <v>32</v>
      </c>
      <c r="B47" s="48"/>
      <c r="C47" s="49">
        <v>79.316721373964882</v>
      </c>
      <c r="D47" s="49">
        <v>78.758239762770359</v>
      </c>
      <c r="E47" s="49">
        <v>79.439039707928302</v>
      </c>
      <c r="F47" s="49">
        <v>79.165054262128663</v>
      </c>
      <c r="G47" s="49">
        <v>79.549747938295596</v>
      </c>
      <c r="H47" s="49">
        <v>79.58307644325906</v>
      </c>
      <c r="I47" s="49">
        <v>79.446975294752761</v>
      </c>
      <c r="J47" s="49">
        <v>79.559213195279654</v>
      </c>
      <c r="K47" s="49">
        <v>79.492656115876159</v>
      </c>
      <c r="L47" s="49">
        <v>79.788581955896248</v>
      </c>
      <c r="M47" s="49">
        <v>79.816738970039779</v>
      </c>
      <c r="N47" s="49">
        <v>80.067744436221588</v>
      </c>
    </row>
    <row r="48" spans="1:14" x14ac:dyDescent="0.25">
      <c r="A48" s="19" t="s">
        <v>45</v>
      </c>
      <c r="B48" s="19"/>
      <c r="C48" s="50">
        <v>77.086714807520835</v>
      </c>
      <c r="D48" s="50">
        <v>76.629845687451478</v>
      </c>
      <c r="E48" s="50">
        <v>77.381505965875931</v>
      </c>
      <c r="F48" s="50">
        <v>77.112169421833471</v>
      </c>
      <c r="G48" s="50">
        <v>77.543120684366528</v>
      </c>
      <c r="H48" s="50">
        <v>77.600848170271149</v>
      </c>
      <c r="I48" s="50">
        <v>77.47449733247926</v>
      </c>
      <c r="J48" s="50">
        <v>77.613314466977087</v>
      </c>
      <c r="K48" s="50">
        <v>77.556800685721626</v>
      </c>
      <c r="L48" s="50">
        <v>77.881179092488992</v>
      </c>
      <c r="M48" s="50">
        <v>77.926088066808859</v>
      </c>
      <c r="N48" s="50">
        <v>78.203004562335352</v>
      </c>
    </row>
    <row r="49" spans="1:14" x14ac:dyDescent="0.25">
      <c r="A49" s="51" t="s">
        <v>46</v>
      </c>
      <c r="B49" s="51"/>
      <c r="C49" s="52">
        <v>81.361929925497989</v>
      </c>
      <c r="D49" s="52">
        <v>80.706691809915867</v>
      </c>
      <c r="E49" s="52">
        <v>81.32332800337764</v>
      </c>
      <c r="F49" s="52">
        <v>81.049146434039145</v>
      </c>
      <c r="G49" s="52">
        <v>81.392672085031379</v>
      </c>
      <c r="H49" s="52">
        <v>81.408197111094424</v>
      </c>
      <c r="I49" s="52">
        <v>81.26745386084032</v>
      </c>
      <c r="J49" s="52">
        <v>81.361887272316793</v>
      </c>
      <c r="K49" s="52">
        <v>81.28780682555599</v>
      </c>
      <c r="L49" s="52">
        <v>81.550077090712605</v>
      </c>
      <c r="M49" s="52">
        <v>81.565636033199468</v>
      </c>
      <c r="N49" s="52">
        <v>81.787539311417632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8F83C-1DD6-49B9-AAF7-FA6A6FCBC8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Area Codes</vt:lpstr>
      <vt:lpstr>Clackmannanshire</vt:lpstr>
      <vt:lpstr>ClackmaC</vt:lpstr>
      <vt:lpstr>ClackmaE</vt:lpstr>
      <vt:lpstr>ClackmaN</vt:lpstr>
      <vt:lpstr>ClackmaS</vt:lpstr>
      <vt:lpstr>ClackmaW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2020-08-03T13:19:51Z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