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217" documentId="8_{33DDB842-08E3-4002-B752-C380DA4B6E12}" xr6:coauthVersionLast="45" xr6:coauthVersionMax="45" xr10:uidLastSave="{EEB13823-722F-496C-B92D-EF3594A4D13D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Dumfries &amp; Galloway" sheetId="3" r:id="rId3"/>
    <sheet name="Abbey" sheetId="4" r:id="rId4"/>
    <sheet name="AnnandaE" sheetId="5" r:id="rId5"/>
    <sheet name="AnnandaN" sheetId="6" r:id="rId6"/>
    <sheet name="AnnandaS" sheetId="7" r:id="rId7"/>
    <sheet name="CastleDo" sheetId="8" r:id="rId8"/>
    <sheet name="DeeandGl" sheetId="9" r:id="rId9"/>
    <sheet name="Lochar" sheetId="10" r:id="rId10"/>
    <sheet name="MidandUp" sheetId="11" r:id="rId11"/>
    <sheet name="MidGallo" sheetId="12" r:id="rId12"/>
    <sheet name="Nith" sheetId="13" r:id="rId13"/>
    <sheet name="NorthWes" sheetId="14" r:id="rId14"/>
    <sheet name="Stranrae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5" l="1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E30" i="4" l="1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<sst xmlns="http://schemas.openxmlformats.org/spreadsheetml/2006/main" count="803" uniqueCount="103">
  <si>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</si>
  <si>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</si>
  <si>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</si>
  <si>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</si>
  <si>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</si>
  <si>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</si>
  <si>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</si>
  <si>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</si>
  <si>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</si>
  <si>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</si>
  <si>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</si>
  <si>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</si>
  <si>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</si>
  <si>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</si>
  <si>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</si>
  <si>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</si>
  <si>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</si>
  <si>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</si>
  <si>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</si>
  <si>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</si>
  <si>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</si>
  <si>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</si>
  <si>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</si>
  <si>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</si>
  <si>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</si>
  <si>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</si>
  <si>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</si>
  <si>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</si>
  <si>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</si>
  <si>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</si>
  <si>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</si>
  <si>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</si>
  <si>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</si>
  <si>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</si>
  <si>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</si>
  <si>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</si>
  <si>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</si>
  <si>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</si>
  <si>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</si>
  <si>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</si>
  <si>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</si>
  <si>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</si>
  <si>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</si>
  <si>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</si>
  <si>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</si>
  <si>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</si>
  <si>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</si>
  <si>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</si>
  <si>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</si>
  <si>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</si>
  <si>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</si>
  <si>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</si>
  <si>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</si>
  <si>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</si>
  <si>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Dumfries &amp; Galloway Multi Member Wards</t>
  </si>
  <si>
    <t>Abbey</t>
  </si>
  <si>
    <t>Annandale East and Eskdale</t>
  </si>
  <si>
    <t>AnnandaE</t>
  </si>
  <si>
    <t>Annandale North</t>
  </si>
  <si>
    <t>AnnandaN</t>
  </si>
  <si>
    <t>AnnandaS</t>
  </si>
  <si>
    <t>Annandale South</t>
  </si>
  <si>
    <t>Castle Douglas and Crocketford</t>
  </si>
  <si>
    <t>CastleDo</t>
  </si>
  <si>
    <t>Dee and Glenkens</t>
  </si>
  <si>
    <t>DeeandGl</t>
  </si>
  <si>
    <t>Lochar</t>
  </si>
  <si>
    <t>Mid and Upper Nithsdale</t>
  </si>
  <si>
    <t>MidandUp</t>
  </si>
  <si>
    <t>Mid Galloway and Wigtown West</t>
  </si>
  <si>
    <t>MidGallo</t>
  </si>
  <si>
    <t>Nith</t>
  </si>
  <si>
    <t>North West Dumfries</t>
  </si>
  <si>
    <t>NorthWes</t>
  </si>
  <si>
    <t>Stranrae</t>
  </si>
  <si>
    <t>Summary table for Dumfries &amp; Galloway</t>
  </si>
  <si>
    <t>Summary table for Abbey</t>
  </si>
  <si>
    <t>Summary table for Annandale East and Eskdale</t>
  </si>
  <si>
    <t>Summary table for Annandale North</t>
  </si>
  <si>
    <t>Summary table for Annandale South</t>
  </si>
  <si>
    <t>Summary table for Castle Douglas and Crocketford</t>
  </si>
  <si>
    <t>Summary table for Dee and Glenkens</t>
  </si>
  <si>
    <t>Summary table for Lochar</t>
  </si>
  <si>
    <t>Summary table for Mid and Upper Nithsdale</t>
  </si>
  <si>
    <t>Summary table for Mid Galloway and Wigtown West</t>
  </si>
  <si>
    <t>Summary table for Nith</t>
  </si>
  <si>
    <t>Summary table for North West Dumfries</t>
  </si>
  <si>
    <t>Dumfries &amp; Galloway</t>
  </si>
  <si>
    <t>2018-based principal population projection summary table - Dumfries &amp; Galloway</t>
  </si>
  <si>
    <t>2018-based principal population projection summary table - Abbey</t>
  </si>
  <si>
    <t>2018-based principal population projection summary table - Annandale East and Eskdale</t>
  </si>
  <si>
    <t>2018-based principal population projection summary table - Annandale North</t>
  </si>
  <si>
    <t>2018-based principal population projection summary table - Annandale South</t>
  </si>
  <si>
    <t>2018-based principal population projection summary table - Castle Douglas and Crocketford</t>
  </si>
  <si>
    <t>2018-based principal population projection summary table - Dee and Glenkens</t>
  </si>
  <si>
    <t>2018-based principal population projection summary table - Lochar</t>
  </si>
  <si>
    <t>2018-based principal population projection summary table - Mid and Upper Nithsdale</t>
  </si>
  <si>
    <t>2018-based principal population projection summary table - Mid Galloway and Wigtown West</t>
  </si>
  <si>
    <t>2018-based principal population projection summary table - Nith</t>
  </si>
  <si>
    <t>2018-based principal population projection summary table - North West Dumfries</t>
  </si>
  <si>
    <t>Stranraer and the Rhins</t>
  </si>
  <si>
    <t>2018-based principal population projection summary table - Stranraer and the Rhins</t>
  </si>
  <si>
    <t>Summary table for Stranrear and the Rhins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</si>
</sst>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/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87</v>
      </c>
      <c r="D9" s="55" t="s">
        <v>88</v>
      </c>
    </row>
    <row r="10" spans="1:4" x14ac:dyDescent="0.25">
      <c r="A10" s="54" t="s">
        <v>55</v>
      </c>
      <c r="D10" s="55" t="s">
        <v>89</v>
      </c>
    </row>
    <row r="11" spans="1:4" x14ac:dyDescent="0.25">
      <c r="A11" s="54" t="s">
        <v>56</v>
      </c>
      <c r="D11" s="55" t="s">
        <v>90</v>
      </c>
    </row>
    <row r="12" spans="1:4" x14ac:dyDescent="0.25">
      <c r="A12" s="54" t="s">
        <v>58</v>
      </c>
      <c r="D12" s="55" t="s">
        <v>91</v>
      </c>
    </row>
    <row r="13" spans="1:4" x14ac:dyDescent="0.25">
      <c r="A13" s="54" t="s">
        <v>61</v>
      </c>
      <c r="D13" s="55" t="s">
        <v>92</v>
      </c>
    </row>
    <row r="14" spans="1:4" x14ac:dyDescent="0.25">
      <c r="A14" s="54" t="s">
        <v>62</v>
      </c>
      <c r="D14" s="55" t="s">
        <v>93</v>
      </c>
    </row>
    <row r="15" spans="1:4" x14ac:dyDescent="0.25">
      <c r="A15" s="54" t="s">
        <v>64</v>
      </c>
      <c r="D15" s="55" t="s">
        <v>94</v>
      </c>
    </row>
    <row r="16" spans="1:4" x14ac:dyDescent="0.25">
      <c r="A16" s="54" t="s">
        <v>66</v>
      </c>
      <c r="D16" s="55" t="s">
        <v>95</v>
      </c>
    </row>
    <row r="17" spans="1:4" x14ac:dyDescent="0.25">
      <c r="A17" s="54" t="s">
        <v>67</v>
      </c>
      <c r="D17" s="55" t="s">
        <v>96</v>
      </c>
    </row>
    <row r="18" spans="1:4" x14ac:dyDescent="0.25">
      <c r="A18" s="54" t="s">
        <v>69</v>
      </c>
      <c r="D18" s="55" t="s">
        <v>97</v>
      </c>
    </row>
    <row r="19" spans="1:4" x14ac:dyDescent="0.25">
      <c r="A19" s="54" t="s">
        <v>71</v>
      </c>
      <c r="D19" s="55" t="s">
        <v>98</v>
      </c>
    </row>
    <row r="20" spans="1:4" x14ac:dyDescent="0.25">
      <c r="A20" s="54" t="s">
        <v>72</v>
      </c>
      <c r="D20" s="55" t="s">
        <v>99</v>
      </c>
    </row>
    <row r="21" spans="1:4" x14ac:dyDescent="0.25">
      <c r="A21" s="54" t="s">
        <v>100</v>
      </c>
      <c r="D21" s="55" t="s">
        <v>101</v>
      </c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Dumfries &amp; Galloway'!A1" display="2018-based principal population projection summary table - Dumfries &amp; Galloway" xr:uid="{8C13A383-8A2F-4E4C-ADE7-42713AD6A7C8}"/>
    <hyperlink ref="D10" location="Abbey!A1" display="2018-based principal population projection summary table - Abbey" xr:uid="{EBE67AB4-B547-4A5A-A4B1-0D8E956FFDCC}"/>
    <hyperlink ref="D11" location="AnnandaE!A1" display="2018-based principal population projection summary table - Annandale East and Eskdale" xr:uid="{E1B18499-F634-4753-B982-D88ED63873AE}"/>
    <hyperlink ref="D12" location="AnnandaN!A1" display="2018-based principal population projection summary table - Annandale North" xr:uid="{C4B50ADF-354F-4822-88CB-2FB03FE9CA6E}"/>
    <hyperlink ref="D13" location="AnnandaS!A1" display="2018-based principal population projection summary table - Annandale South" xr:uid="{0F36F2A4-F883-4E29-A8DB-11A050E9D77B}"/>
    <hyperlink ref="D14" location="CastleDo!A1" display="2018-based principal population projection summary table - Castle Douglas and Crocketford" xr:uid="{7EC15C19-EE2C-4ABB-B393-DADEBF6BF999}"/>
    <hyperlink ref="D15" location="DeeandGl!A1" display="2018-based principal population projection summary table - Dee and Glenkens" xr:uid="{F816666B-5353-4820-B77B-D590E3FDED93}"/>
    <hyperlink ref="D16" location="Lochar!A1" display="2018-based principal population projection summary table - Lochar" xr:uid="{9602A636-BBF9-4DEE-B37C-99CBB204962B}"/>
    <hyperlink ref="D17" location="MidandUp!A1" display="2018-based principal population projection summary table - Mid and Upper Nithsdale" xr:uid="{FA6AE335-210B-43A8-955B-6E4061BBAA98}"/>
    <hyperlink ref="D19:D26" location="Inverlei!A1" display="2018-based principal population projection summary table - Inverleith" xr:uid="{EB6201E9-A312-4118-8C91-F9F089FB03DA}"/>
    <hyperlink ref="D18" location="MidGallo!A1" display="2018-based principal population projection summary table - Mid Galloway and Wigtown West" xr:uid="{BE39FC6E-6790-4A31-B541-3D550ABB2A91}"/>
    <hyperlink ref="D19" location="Nith!A1" display="2018-based principal population projection summary table - Nith" xr:uid="{E6D42F0F-0FC7-48D5-9434-0DF28F3F204A}"/>
    <hyperlink ref="D20" location="NorthWes!A1" display="2018-based principal population projection summary table - North West Dumfries" xr:uid="{94F3B7A2-CECB-4558-A617-F4B92378A214}"/>
    <hyperlink ref="D21" location="Stranrae!A1" display="2018-based principal population projection summary table - Stranraer and the Rhins" xr:uid="{E81A7BC3-D994-44D3-9D35-91EE5DE8994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82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12006</v>
      </c>
      <c r="D8" s="21">
        <v>12129.275930364243</v>
      </c>
      <c r="E8" s="21">
        <v>12248.815216725116</v>
      </c>
      <c r="F8" s="21">
        <v>12367.477304167898</v>
      </c>
      <c r="G8" s="21">
        <v>12485.641830373632</v>
      </c>
      <c r="H8" s="21">
        <v>12605.559687578343</v>
      </c>
      <c r="I8" s="21">
        <v>12726.110851073412</v>
      </c>
      <c r="J8" s="21">
        <v>12847.968476571008</v>
      </c>
      <c r="K8" s="21">
        <v>12967.277123582269</v>
      </c>
      <c r="L8" s="21">
        <v>13087.365992816056</v>
      </c>
      <c r="M8" s="21">
        <v>13209.191473481635</v>
      </c>
      <c r="N8" s="21">
        <v>13329.652333596247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111.24063909417593</v>
      </c>
      <c r="D10" s="26">
        <f t="shared" ref="D10:N10" si="0">SUM(D11:D12)</f>
        <v>114.16685549561215</v>
      </c>
      <c r="E10" s="26">
        <f t="shared" si="0"/>
        <v>115.78589772947167</v>
      </c>
      <c r="F10" s="26">
        <f t="shared" si="0"/>
        <v>116.70122524688655</v>
      </c>
      <c r="G10" s="26">
        <f t="shared" si="0"/>
        <v>118.02218747701527</v>
      </c>
      <c r="H10" s="26">
        <f t="shared" si="0"/>
        <v>119.3298787911897</v>
      </c>
      <c r="I10" s="26">
        <f t="shared" si="0"/>
        <v>120.53470588745706</v>
      </c>
      <c r="J10" s="26">
        <f t="shared" si="0"/>
        <v>120.82260874256622</v>
      </c>
      <c r="K10" s="26">
        <f t="shared" si="0"/>
        <v>121.63749320015489</v>
      </c>
      <c r="L10" s="26">
        <f t="shared" si="0"/>
        <v>122.31165847520305</v>
      </c>
      <c r="M10" s="26">
        <f t="shared" si="0"/>
        <v>122.69182403107992</v>
      </c>
      <c r="N10" s="26">
        <f t="shared" si="0"/>
        <v>122.52508867587609</v>
      </c>
    </row>
    <row r="11" spans="1:14" x14ac:dyDescent="0.25">
      <c r="A11" s="20" t="s">
        <v>34</v>
      </c>
      <c r="B11" s="18"/>
      <c r="C11" s="22">
        <v>56.990743733040006</v>
      </c>
      <c r="D11" s="22">
        <v>58.336948965241007</v>
      </c>
      <c r="E11" s="22">
        <v>59.220994420681343</v>
      </c>
      <c r="F11" s="22">
        <v>59.754235607512349</v>
      </c>
      <c r="G11" s="22">
        <v>60.592203423809046</v>
      </c>
      <c r="H11" s="22">
        <v>61.218713859021804</v>
      </c>
      <c r="I11" s="22">
        <v>61.686026465507673</v>
      </c>
      <c r="J11" s="22">
        <v>61.954853117333521</v>
      </c>
      <c r="K11" s="22">
        <v>62.273225039583288</v>
      </c>
      <c r="L11" s="22">
        <v>62.517268000682591</v>
      </c>
      <c r="M11" s="22">
        <v>62.885056761449555</v>
      </c>
      <c r="N11" s="22">
        <v>62.59433878006714</v>
      </c>
    </row>
    <row r="12" spans="1:14" x14ac:dyDescent="0.25">
      <c r="A12" s="27" t="s">
        <v>35</v>
      </c>
      <c r="B12" s="28"/>
      <c r="C12" s="29">
        <v>54.249895361135927</v>
      </c>
      <c r="D12" s="29">
        <v>55.829906530371147</v>
      </c>
      <c r="E12" s="29">
        <v>56.564903308790328</v>
      </c>
      <c r="F12" s="29">
        <v>56.946989639374202</v>
      </c>
      <c r="G12" s="29">
        <v>57.429984053206219</v>
      </c>
      <c r="H12" s="29">
        <v>58.111164932167895</v>
      </c>
      <c r="I12" s="29">
        <v>58.848679421949392</v>
      </c>
      <c r="J12" s="29">
        <v>58.867755625232697</v>
      </c>
      <c r="K12" s="29">
        <v>59.364268160571605</v>
      </c>
      <c r="L12" s="29">
        <v>59.794390474520455</v>
      </c>
      <c r="M12" s="29">
        <v>59.806767269630363</v>
      </c>
      <c r="N12" s="29">
        <v>59.930749895808951</v>
      </c>
    </row>
    <row r="13" spans="1:14" x14ac:dyDescent="0.25">
      <c r="A13" s="33" t="s">
        <v>36</v>
      </c>
      <c r="B13" s="18"/>
      <c r="C13" s="26">
        <f>SUM(C14:C15)</f>
        <v>117.77005042581445</v>
      </c>
      <c r="D13" s="26">
        <f t="shared" ref="D13:N13" si="1">SUM(D14:D15)</f>
        <v>122.8916744677005</v>
      </c>
      <c r="E13" s="26">
        <f t="shared" si="1"/>
        <v>123.79965453934813</v>
      </c>
      <c r="F13" s="26">
        <f t="shared" si="1"/>
        <v>125.67813367975575</v>
      </c>
      <c r="G13" s="26">
        <f t="shared" si="1"/>
        <v>128.15157918673182</v>
      </c>
      <c r="H13" s="26">
        <f t="shared" si="1"/>
        <v>129.1458797829568</v>
      </c>
      <c r="I13" s="26">
        <f t="shared" si="1"/>
        <v>128.78828400533678</v>
      </c>
      <c r="J13" s="26">
        <f t="shared" si="1"/>
        <v>132.0456516125659</v>
      </c>
      <c r="K13" s="26">
        <f t="shared" si="1"/>
        <v>132.92860226425077</v>
      </c>
      <c r="L13" s="26">
        <f t="shared" si="1"/>
        <v>132.53649579273872</v>
      </c>
      <c r="M13" s="26">
        <f t="shared" si="1"/>
        <v>134.81352615363019</v>
      </c>
      <c r="N13" s="26">
        <f t="shared" si="1"/>
        <v>136.95823739971664</v>
      </c>
    </row>
    <row r="14" spans="1:14" x14ac:dyDescent="0.25">
      <c r="A14" s="20" t="s">
        <v>37</v>
      </c>
      <c r="B14" s="18"/>
      <c r="C14" s="22">
        <v>60.034743639835682</v>
      </c>
      <c r="D14" s="22">
        <v>62.217675070656419</v>
      </c>
      <c r="E14" s="22">
        <v>62.798739153983071</v>
      </c>
      <c r="F14" s="22">
        <v>63.893701510756777</v>
      </c>
      <c r="G14" s="22">
        <v>65.218391747373659</v>
      </c>
      <c r="H14" s="22">
        <v>65.795776273173644</v>
      </c>
      <c r="I14" s="22">
        <v>65.87209147380652</v>
      </c>
      <c r="J14" s="22">
        <v>67.595658125653458</v>
      </c>
      <c r="K14" s="22">
        <v>68.145390504135776</v>
      </c>
      <c r="L14" s="22">
        <v>67.990965636044351</v>
      </c>
      <c r="M14" s="22">
        <v>69.092508758835578</v>
      </c>
      <c r="N14" s="22">
        <v>70.297827139903973</v>
      </c>
    </row>
    <row r="15" spans="1:14" x14ac:dyDescent="0.25">
      <c r="A15" s="10" t="s">
        <v>38</v>
      </c>
      <c r="B15" s="12"/>
      <c r="C15" s="23">
        <v>57.735306785978771</v>
      </c>
      <c r="D15" s="23">
        <v>60.673999397044078</v>
      </c>
      <c r="E15" s="23">
        <v>61.000915385365055</v>
      </c>
      <c r="F15" s="23">
        <v>61.784432168998975</v>
      </c>
      <c r="G15" s="23">
        <v>62.933187439358164</v>
      </c>
      <c r="H15" s="23">
        <v>63.350103509783146</v>
      </c>
      <c r="I15" s="23">
        <v>62.91619253153025</v>
      </c>
      <c r="J15" s="23">
        <v>64.449993486912447</v>
      </c>
      <c r="K15" s="23">
        <v>64.783211760114995</v>
      </c>
      <c r="L15" s="23">
        <v>64.545530156694383</v>
      </c>
      <c r="M15" s="23">
        <v>65.721017394794615</v>
      </c>
      <c r="N15" s="23">
        <v>66.660410259812664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-6.5294113316385136</v>
      </c>
      <c r="D17" s="32">
        <f t="shared" ref="D17:N17" si="2">D10-D13</f>
        <v>-8.7248189720883431</v>
      </c>
      <c r="E17" s="32">
        <f t="shared" si="2"/>
        <v>-8.0137568098764547</v>
      </c>
      <c r="F17" s="32">
        <f t="shared" si="2"/>
        <v>-8.9769084328691946</v>
      </c>
      <c r="G17" s="32">
        <f t="shared" si="2"/>
        <v>-10.129391709716558</v>
      </c>
      <c r="H17" s="32">
        <f t="shared" si="2"/>
        <v>-9.8160009917670976</v>
      </c>
      <c r="I17" s="32">
        <f t="shared" si="2"/>
        <v>-8.2535781178797123</v>
      </c>
      <c r="J17" s="32">
        <f t="shared" si="2"/>
        <v>-11.223042869999688</v>
      </c>
      <c r="K17" s="32">
        <f t="shared" si="2"/>
        <v>-11.291109064095878</v>
      </c>
      <c r="L17" s="32">
        <f t="shared" si="2"/>
        <v>-10.224837317535673</v>
      </c>
      <c r="M17" s="32">
        <f t="shared" si="2"/>
        <v>-12.121702122550275</v>
      </c>
      <c r="N17" s="32">
        <f t="shared" si="2"/>
        <v>-14.433148723840546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308.44808247643596</v>
      </c>
      <c r="D19" s="26">
        <f t="shared" ref="D19:N19" si="3">SUM(D20:D21)</f>
        <v>307.8663506552686</v>
      </c>
      <c r="E19" s="26">
        <f t="shared" si="3"/>
        <v>306.71993080910948</v>
      </c>
      <c r="F19" s="26">
        <f t="shared" si="3"/>
        <v>307.31894731387996</v>
      </c>
      <c r="G19" s="26">
        <f t="shared" si="3"/>
        <v>310.05016972512033</v>
      </c>
      <c r="H19" s="26">
        <f t="shared" si="3"/>
        <v>309.62301020005941</v>
      </c>
      <c r="I19" s="26">
        <f t="shared" si="3"/>
        <v>309.43606034555279</v>
      </c>
      <c r="J19" s="26">
        <f t="shared" si="3"/>
        <v>310.50216660470511</v>
      </c>
      <c r="K19" s="26">
        <f t="shared" si="3"/>
        <v>310.73670534649125</v>
      </c>
      <c r="L19" s="26">
        <f t="shared" si="3"/>
        <v>310.45795074282375</v>
      </c>
      <c r="M19" s="26">
        <f t="shared" si="3"/>
        <v>310.28724546223202</v>
      </c>
      <c r="N19" s="26">
        <f t="shared" si="3"/>
        <v>310.56446684456898</v>
      </c>
    </row>
    <row r="20" spans="1:14" x14ac:dyDescent="0.25">
      <c r="A20" s="68" t="s">
        <v>40</v>
      </c>
      <c r="B20" s="68"/>
      <c r="C20" s="22">
        <v>156.65653502663446</v>
      </c>
      <c r="D20" s="22">
        <v>156.69920555128806</v>
      </c>
      <c r="E20" s="22">
        <v>155.51000983680893</v>
      </c>
      <c r="F20" s="22">
        <v>155.88526078672916</v>
      </c>
      <c r="G20" s="22">
        <v>157.53222199823475</v>
      </c>
      <c r="H20" s="22">
        <v>156.78187744157367</v>
      </c>
      <c r="I20" s="22">
        <v>156.87356881232446</v>
      </c>
      <c r="J20" s="22">
        <v>157.32224993217324</v>
      </c>
      <c r="K20" s="22">
        <v>156.8870461337961</v>
      </c>
      <c r="L20" s="22">
        <v>157.11757270486427</v>
      </c>
      <c r="M20" s="22">
        <v>157.62560868571114</v>
      </c>
      <c r="N20" s="22">
        <v>157.26875662393599</v>
      </c>
    </row>
    <row r="21" spans="1:14" x14ac:dyDescent="0.25">
      <c r="A21" s="27" t="s">
        <v>41</v>
      </c>
      <c r="B21" s="27"/>
      <c r="C21" s="29">
        <v>151.7915474498015</v>
      </c>
      <c r="D21" s="29">
        <v>151.16714510398054</v>
      </c>
      <c r="E21" s="29">
        <v>151.20992097230055</v>
      </c>
      <c r="F21" s="29">
        <v>151.4336865271508</v>
      </c>
      <c r="G21" s="29">
        <v>152.51794772688555</v>
      </c>
      <c r="H21" s="29">
        <v>152.84113275848571</v>
      </c>
      <c r="I21" s="29">
        <v>152.56249153322833</v>
      </c>
      <c r="J21" s="29">
        <v>153.17991667253187</v>
      </c>
      <c r="K21" s="29">
        <v>153.84965921269514</v>
      </c>
      <c r="L21" s="29">
        <v>153.34037803795948</v>
      </c>
      <c r="M21" s="29">
        <v>152.66163677652091</v>
      </c>
      <c r="N21" s="29">
        <v>153.29571022063297</v>
      </c>
    </row>
    <row r="22" spans="1:14" x14ac:dyDescent="0.25">
      <c r="A22" s="71" t="s">
        <v>44</v>
      </c>
      <c r="B22" s="71"/>
      <c r="C22" s="26">
        <f>SUM(C23:C24)</f>
        <v>178.64274078055246</v>
      </c>
      <c r="D22" s="26">
        <f t="shared" ref="D22:N22" si="4">SUM(D23:D24)</f>
        <v>179.60224532230842</v>
      </c>
      <c r="E22" s="26">
        <f t="shared" si="4"/>
        <v>180.04408655645074</v>
      </c>
      <c r="F22" s="26">
        <f t="shared" si="4"/>
        <v>180.17751267527876</v>
      </c>
      <c r="G22" s="26">
        <f t="shared" si="4"/>
        <v>180.00292081069207</v>
      </c>
      <c r="H22" s="26">
        <f t="shared" si="4"/>
        <v>179.25584571322332</v>
      </c>
      <c r="I22" s="26">
        <f t="shared" si="4"/>
        <v>179.32485673007943</v>
      </c>
      <c r="J22" s="26">
        <f t="shared" si="4"/>
        <v>179.97047672344215</v>
      </c>
      <c r="K22" s="26">
        <f t="shared" si="4"/>
        <v>179.35672704860627</v>
      </c>
      <c r="L22" s="26">
        <f t="shared" si="4"/>
        <v>178.40763275971045</v>
      </c>
      <c r="M22" s="26">
        <f t="shared" si="4"/>
        <v>177.70468322506983</v>
      </c>
      <c r="N22" s="26">
        <f t="shared" si="4"/>
        <v>177.31669783136931</v>
      </c>
    </row>
    <row r="23" spans="1:14" x14ac:dyDescent="0.25">
      <c r="A23" s="68" t="s">
        <v>42</v>
      </c>
      <c r="B23" s="68"/>
      <c r="C23" s="23">
        <v>87.073971060921551</v>
      </c>
      <c r="D23" s="22">
        <v>88.459061647236865</v>
      </c>
      <c r="E23" s="22">
        <v>88.930909302266627</v>
      </c>
      <c r="F23" s="22">
        <v>88.531182976919908</v>
      </c>
      <c r="G23" s="22">
        <v>87.691960831347274</v>
      </c>
      <c r="H23" s="22">
        <v>87.141698942198389</v>
      </c>
      <c r="I23" s="22">
        <v>87.413119158402111</v>
      </c>
      <c r="J23" s="22">
        <v>87.37273213563023</v>
      </c>
      <c r="K23" s="22">
        <v>87.57551705487721</v>
      </c>
      <c r="L23" s="22">
        <v>87.23678122369985</v>
      </c>
      <c r="M23" s="22">
        <v>86.698542324535907</v>
      </c>
      <c r="N23" s="22">
        <v>86.423041025225672</v>
      </c>
    </row>
    <row r="24" spans="1:14" x14ac:dyDescent="0.25">
      <c r="A24" s="10" t="s">
        <v>43</v>
      </c>
      <c r="B24" s="10"/>
      <c r="C24" s="23">
        <v>91.568769719630922</v>
      </c>
      <c r="D24" s="23">
        <v>91.143183675071555</v>
      </c>
      <c r="E24" s="23">
        <v>91.113177254184109</v>
      </c>
      <c r="F24" s="23">
        <v>91.646329698358869</v>
      </c>
      <c r="G24" s="23">
        <v>92.310959979344801</v>
      </c>
      <c r="H24" s="23">
        <v>92.11414677102492</v>
      </c>
      <c r="I24" s="23">
        <v>91.911737571677321</v>
      </c>
      <c r="J24" s="23">
        <v>92.597744587811917</v>
      </c>
      <c r="K24" s="23">
        <v>91.78120999372905</v>
      </c>
      <c r="L24" s="23">
        <v>91.170851536010616</v>
      </c>
      <c r="M24" s="23">
        <v>91.006140900533921</v>
      </c>
      <c r="N24" s="23">
        <v>90.893656806143639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129.8053416958835</v>
      </c>
      <c r="D26" s="32">
        <f t="shared" ref="D26:N26" si="5">D19-D22</f>
        <v>128.26410533296018</v>
      </c>
      <c r="E26" s="32">
        <f t="shared" si="5"/>
        <v>126.67584425265875</v>
      </c>
      <c r="F26" s="32">
        <f t="shared" si="5"/>
        <v>127.1414346386012</v>
      </c>
      <c r="G26" s="32">
        <f t="shared" si="5"/>
        <v>130.04724891442825</v>
      </c>
      <c r="H26" s="32">
        <f t="shared" si="5"/>
        <v>130.36716448683609</v>
      </c>
      <c r="I26" s="32">
        <f t="shared" si="5"/>
        <v>130.11120361547336</v>
      </c>
      <c r="J26" s="32">
        <f t="shared" si="5"/>
        <v>130.53168988126296</v>
      </c>
      <c r="K26" s="32">
        <f t="shared" si="5"/>
        <v>131.37997829788497</v>
      </c>
      <c r="L26" s="32">
        <f t="shared" si="5"/>
        <v>132.0503179831133</v>
      </c>
      <c r="M26" s="32">
        <f t="shared" si="5"/>
        <v>132.58256223716219</v>
      </c>
      <c r="N26" s="32">
        <f t="shared" si="5"/>
        <v>133.24776901319967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123.27593036424499</v>
      </c>
      <c r="D30" s="32">
        <f t="shared" ref="D30:N30" si="6">D17+D26+D28</f>
        <v>119.53928636087184</v>
      </c>
      <c r="E30" s="32">
        <f t="shared" si="6"/>
        <v>118.66208744278229</v>
      </c>
      <c r="F30" s="32">
        <f t="shared" si="6"/>
        <v>118.164526205732</v>
      </c>
      <c r="G30" s="32">
        <f t="shared" si="6"/>
        <v>119.91785720471169</v>
      </c>
      <c r="H30" s="32">
        <f t="shared" si="6"/>
        <v>120.55116349506899</v>
      </c>
      <c r="I30" s="32">
        <f t="shared" si="6"/>
        <v>121.85762549759365</v>
      </c>
      <c r="J30" s="32">
        <f t="shared" si="6"/>
        <v>119.30864701126328</v>
      </c>
      <c r="K30" s="32">
        <f t="shared" si="6"/>
        <v>120.0888692337891</v>
      </c>
      <c r="L30" s="32">
        <f t="shared" si="6"/>
        <v>121.82548066557763</v>
      </c>
      <c r="M30" s="32">
        <f t="shared" si="6"/>
        <v>120.46086011461192</v>
      </c>
      <c r="N30" s="32">
        <f t="shared" si="6"/>
        <v>118.81462028935913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12129.275930364243</v>
      </c>
      <c r="D32" s="21">
        <v>12248.815216725116</v>
      </c>
      <c r="E32" s="21">
        <v>12367.477304167898</v>
      </c>
      <c r="F32" s="21">
        <v>12485.641830373632</v>
      </c>
      <c r="G32" s="21">
        <v>12605.559687578343</v>
      </c>
      <c r="H32" s="21">
        <v>12726.110851073412</v>
      </c>
      <c r="I32" s="21">
        <v>12847.968476571008</v>
      </c>
      <c r="J32" s="21">
        <v>12967.277123582269</v>
      </c>
      <c r="K32" s="21">
        <v>13087.365992816056</v>
      </c>
      <c r="L32" s="21">
        <v>13209.191473481635</v>
      </c>
      <c r="M32" s="21">
        <v>13329.652333596247</v>
      </c>
      <c r="N32" s="21">
        <v>13448.466953885609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1.0267860266886863E-2</v>
      </c>
      <c r="D34" s="39">
        <f t="shared" ref="D34:N34" si="7">(D32/D8)-1</f>
        <v>9.8554346563770601E-3</v>
      </c>
      <c r="E34" s="39">
        <f t="shared" si="7"/>
        <v>9.6876379750390207E-3</v>
      </c>
      <c r="F34" s="39">
        <f t="shared" si="7"/>
        <v>9.5544566850276347E-3</v>
      </c>
      <c r="G34" s="39">
        <f t="shared" si="7"/>
        <v>9.6044607745344734E-3</v>
      </c>
      <c r="H34" s="39">
        <f t="shared" si="7"/>
        <v>9.563332885081044E-3</v>
      </c>
      <c r="I34" s="39">
        <f t="shared" si="7"/>
        <v>9.5754018587161926E-3</v>
      </c>
      <c r="J34" s="39">
        <f t="shared" si="7"/>
        <v>9.2861877135539395E-3</v>
      </c>
      <c r="K34" s="39">
        <f t="shared" si="7"/>
        <v>9.2609163889458834E-3</v>
      </c>
      <c r="L34" s="39">
        <f t="shared" si="7"/>
        <v>9.3086325187552443E-3</v>
      </c>
      <c r="M34" s="39">
        <f t="shared" si="7"/>
        <v>9.119472630587877E-3</v>
      </c>
      <c r="N34" s="39">
        <f t="shared" si="7"/>
        <v>8.9135573318668282E-3</v>
      </c>
    </row>
    <row r="35" spans="1:14" ht="15.75" thickBot="1" x14ac:dyDescent="0.3">
      <c r="A35" s="40" t="s">
        <v>15</v>
      </c>
      <c r="B35" s="41"/>
      <c r="C35" s="42">
        <f>(C32/$C$8)-1</f>
        <v>1.0267860266886863E-2</v>
      </c>
      <c r="D35" s="42">
        <f t="shared" ref="D35:N35" si="8">(D32/$C$8)-1</f>
        <v>2.0224489149184954E-2</v>
      </c>
      <c r="E35" s="42">
        <f t="shared" si="8"/>
        <v>3.010805465333144E-2</v>
      </c>
      <c r="F35" s="42">
        <f t="shared" si="8"/>
        <v>3.9950177442414692E-2</v>
      </c>
      <c r="G35" s="42">
        <f t="shared" si="8"/>
        <v>4.9938338129130733E-2</v>
      </c>
      <c r="H35" s="42">
        <f t="shared" si="8"/>
        <v>5.9979247965468163E-2</v>
      </c>
      <c r="I35" s="42">
        <f t="shared" si="8"/>
        <v>7.0128975226637413E-2</v>
      </c>
      <c r="J35" s="42">
        <f t="shared" si="8"/>
        <v>8.0066393768305044E-2</v>
      </c>
      <c r="K35" s="42">
        <f t="shared" si="8"/>
        <v>9.0068798335503519E-2</v>
      </c>
      <c r="L35" s="42">
        <f t="shared" si="8"/>
        <v>0.10021584819936979</v>
      </c>
      <c r="M35" s="42">
        <f t="shared" si="8"/>
        <v>0.11024923651476315</v>
      </c>
      <c r="N35" s="42">
        <f t="shared" si="8"/>
        <v>0.12014550673709889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1.6061708538711963</v>
      </c>
      <c r="D41" s="47">
        <v>1.6209371506425843</v>
      </c>
      <c r="E41" s="47">
        <v>1.6189202549791304</v>
      </c>
      <c r="F41" s="47">
        <v>1.6105224587175375</v>
      </c>
      <c r="G41" s="47">
        <v>1.6117393290070035</v>
      </c>
      <c r="H41" s="47">
        <v>1.6170594505010198</v>
      </c>
      <c r="I41" s="47">
        <v>1.624048876537483</v>
      </c>
      <c r="J41" s="47">
        <v>1.6224022549196668</v>
      </c>
      <c r="K41" s="47">
        <v>1.6303010919552285</v>
      </c>
      <c r="L41" s="47">
        <v>1.6382557397546382</v>
      </c>
      <c r="M41" s="47">
        <v>1.6457120590828451</v>
      </c>
      <c r="N41" s="47">
        <v>1.6469271240289711</v>
      </c>
    </row>
    <row r="43" spans="1:14" x14ac:dyDescent="0.25">
      <c r="A43" s="48" t="s">
        <v>31</v>
      </c>
      <c r="B43" s="48"/>
      <c r="C43" s="49">
        <v>86.667499520651063</v>
      </c>
      <c r="D43" s="49">
        <v>88.664105816068229</v>
      </c>
      <c r="E43" s="49">
        <v>87.480413699498897</v>
      </c>
      <c r="F43" s="49">
        <v>87.071433767116844</v>
      </c>
      <c r="G43" s="49">
        <v>87.133335097340023</v>
      </c>
      <c r="H43" s="49">
        <v>86.171601260976374</v>
      </c>
      <c r="I43" s="49">
        <v>84.374431086446478</v>
      </c>
      <c r="J43" s="49">
        <v>84.793740784078224</v>
      </c>
      <c r="K43" s="49">
        <v>83.796440304275507</v>
      </c>
      <c r="L43" s="49">
        <v>82.046159405484062</v>
      </c>
      <c r="M43" s="49">
        <v>81.791662542172077</v>
      </c>
      <c r="N43" s="49">
        <v>81.376926009329082</v>
      </c>
    </row>
    <row r="44" spans="1:14" x14ac:dyDescent="0.25">
      <c r="A44" s="19" t="s">
        <v>47</v>
      </c>
      <c r="B44" s="19"/>
      <c r="C44" s="50">
        <v>87.653591870754823</v>
      </c>
      <c r="D44" s="50">
        <v>88.664105816068215</v>
      </c>
      <c r="E44" s="50">
        <v>87.298609181750038</v>
      </c>
      <c r="F44" s="50">
        <v>86.727688874248614</v>
      </c>
      <c r="G44" s="50">
        <v>86.637967157530397</v>
      </c>
      <c r="H44" s="50">
        <v>85.526052309445376</v>
      </c>
      <c r="I44" s="50">
        <v>83.625168231765372</v>
      </c>
      <c r="J44" s="50">
        <v>83.919965321554471</v>
      </c>
      <c r="K44" s="50">
        <v>82.835309089944602</v>
      </c>
      <c r="L44" s="50">
        <v>81.015697771255844</v>
      </c>
      <c r="M44" s="50">
        <v>80.665523819168925</v>
      </c>
      <c r="N44" s="50">
        <v>80.188007630873415</v>
      </c>
    </row>
    <row r="45" spans="1:14" x14ac:dyDescent="0.25">
      <c r="A45" s="51" t="s">
        <v>48</v>
      </c>
      <c r="B45" s="51"/>
      <c r="C45" s="52">
        <v>85.665391680678667</v>
      </c>
      <c r="D45" s="52">
        <v>88.664105816068243</v>
      </c>
      <c r="E45" s="52">
        <v>87.668369116091981</v>
      </c>
      <c r="F45" s="52">
        <v>87.429791609534078</v>
      </c>
      <c r="G45" s="52">
        <v>87.652703247295051</v>
      </c>
      <c r="H45" s="52">
        <v>86.85247034635411</v>
      </c>
      <c r="I45" s="52">
        <v>85.173419165889115</v>
      </c>
      <c r="J45" s="52">
        <v>85.729928489380853</v>
      </c>
      <c r="K45" s="52">
        <v>84.831820807765951</v>
      </c>
      <c r="L45" s="52">
        <v>83.160361721151077</v>
      </c>
      <c r="M45" s="52">
        <v>83.009981309658613</v>
      </c>
      <c r="N45" s="52">
        <v>82.669519456390532</v>
      </c>
    </row>
    <row r="47" spans="1:14" x14ac:dyDescent="0.25">
      <c r="A47" s="48" t="s">
        <v>32</v>
      </c>
      <c r="B47" s="48"/>
      <c r="C47" s="49">
        <v>81.213583141599642</v>
      </c>
      <c r="D47" s="49">
        <v>80.925535518652012</v>
      </c>
      <c r="E47" s="49">
        <v>81.081870796601194</v>
      </c>
      <c r="F47" s="49">
        <v>81.130617437198438</v>
      </c>
      <c r="G47" s="49">
        <v>81.120752821728672</v>
      </c>
      <c r="H47" s="49">
        <v>81.24889347147456</v>
      </c>
      <c r="I47" s="49">
        <v>81.490683805556316</v>
      </c>
      <c r="J47" s="49">
        <v>81.429803539212159</v>
      </c>
      <c r="K47" s="49">
        <v>81.564516846039382</v>
      </c>
      <c r="L47" s="49">
        <v>81.808737245250242</v>
      </c>
      <c r="M47" s="49">
        <v>81.842888932832466</v>
      </c>
      <c r="N47" s="49">
        <v>81.895725228231569</v>
      </c>
    </row>
    <row r="48" spans="1:14" x14ac:dyDescent="0.25">
      <c r="A48" s="19" t="s">
        <v>45</v>
      </c>
      <c r="B48" s="19"/>
      <c r="C48" s="50">
        <v>79.106183494280003</v>
      </c>
      <c r="D48" s="50">
        <v>78.95666070364851</v>
      </c>
      <c r="E48" s="50">
        <v>79.153302605398565</v>
      </c>
      <c r="F48" s="50">
        <v>79.235705240976074</v>
      </c>
      <c r="G48" s="50">
        <v>79.246234800613564</v>
      </c>
      <c r="H48" s="50">
        <v>79.406473807524819</v>
      </c>
      <c r="I48" s="50">
        <v>79.688789105344938</v>
      </c>
      <c r="J48" s="50">
        <v>79.641215156941868</v>
      </c>
      <c r="K48" s="50">
        <v>79.80225439027177</v>
      </c>
      <c r="L48" s="50">
        <v>80.077611694597593</v>
      </c>
      <c r="M48" s="50">
        <v>80.130698475242951</v>
      </c>
      <c r="N48" s="50">
        <v>80.20342820718362</v>
      </c>
    </row>
    <row r="49" spans="1:14" x14ac:dyDescent="0.25">
      <c r="A49" s="51" t="s">
        <v>46</v>
      </c>
      <c r="B49" s="51"/>
      <c r="C49" s="52">
        <v>83.13492548434597</v>
      </c>
      <c r="D49" s="52">
        <v>82.74730826169683</v>
      </c>
      <c r="E49" s="52">
        <v>82.876616525534203</v>
      </c>
      <c r="F49" s="52">
        <v>82.909843711843763</v>
      </c>
      <c r="G49" s="52">
        <v>82.884590443084477</v>
      </c>
      <c r="H49" s="52">
        <v>82.989068841752584</v>
      </c>
      <c r="I49" s="52">
        <v>83.20551314964338</v>
      </c>
      <c r="J49" s="52">
        <v>83.136198056222526</v>
      </c>
      <c r="K49" s="52">
        <v>83.25188464958795</v>
      </c>
      <c r="L49" s="52">
        <v>83.471179543079515</v>
      </c>
      <c r="M49" s="52">
        <v>83.492542777534652</v>
      </c>
      <c r="N49" s="52">
        <v>83.535133771932919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activeCell="E52" sqref="E5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83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10448</v>
      </c>
      <c r="D8" s="21">
        <v>10456.40872515726</v>
      </c>
      <c r="E8" s="21">
        <v>10461.40350116789</v>
      </c>
      <c r="F8" s="21">
        <v>10465.271484865254</v>
      </c>
      <c r="G8" s="21">
        <v>10468.981353505676</v>
      </c>
      <c r="H8" s="21">
        <v>10474.269438819732</v>
      </c>
      <c r="I8" s="21">
        <v>10479.968733290789</v>
      </c>
      <c r="J8" s="21">
        <v>10487.21476710559</v>
      </c>
      <c r="K8" s="21">
        <v>10492.382514719895</v>
      </c>
      <c r="L8" s="21">
        <v>10498.020473780338</v>
      </c>
      <c r="M8" s="21">
        <v>10505.149017313806</v>
      </c>
      <c r="N8" s="21">
        <v>10509.423058587587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75.949947332985403</v>
      </c>
      <c r="D10" s="26">
        <f t="shared" ref="D10:N10" si="0">SUM(D11:D12)</f>
        <v>77.2802519191969</v>
      </c>
      <c r="E10" s="26">
        <f t="shared" si="0"/>
        <v>77.812456393534617</v>
      </c>
      <c r="F10" s="26">
        <f t="shared" si="0"/>
        <v>78.071260400334978</v>
      </c>
      <c r="G10" s="26">
        <f t="shared" si="0"/>
        <v>78.783894596855291</v>
      </c>
      <c r="H10" s="26">
        <f t="shared" si="0"/>
        <v>79.613462467661947</v>
      </c>
      <c r="I10" s="26">
        <f t="shared" si="0"/>
        <v>80.33557689559531</v>
      </c>
      <c r="J10" s="26">
        <f t="shared" si="0"/>
        <v>80.531809097729351</v>
      </c>
      <c r="K10" s="26">
        <f t="shared" si="0"/>
        <v>80.928372454904775</v>
      </c>
      <c r="L10" s="26">
        <f t="shared" si="0"/>
        <v>80.973128807749347</v>
      </c>
      <c r="M10" s="26">
        <f t="shared" si="0"/>
        <v>80.752617566366666</v>
      </c>
      <c r="N10" s="26">
        <f t="shared" si="0"/>
        <v>80.059049145764178</v>
      </c>
    </row>
    <row r="11" spans="1:14" x14ac:dyDescent="0.25">
      <c r="A11" s="20" t="s">
        <v>34</v>
      </c>
      <c r="B11" s="18"/>
      <c r="C11" s="22">
        <v>38.910635719447917</v>
      </c>
      <c r="D11" s="22">
        <v>39.488642239116658</v>
      </c>
      <c r="E11" s="22">
        <v>39.798724510541916</v>
      </c>
      <c r="F11" s="22">
        <v>39.974631613917218</v>
      </c>
      <c r="G11" s="22">
        <v>40.447392731661232</v>
      </c>
      <c r="H11" s="22">
        <v>40.84336485971199</v>
      </c>
      <c r="I11" s="22">
        <v>41.113324880309023</v>
      </c>
      <c r="J11" s="22">
        <v>41.294725017514082</v>
      </c>
      <c r="K11" s="22">
        <v>41.431885986656297</v>
      </c>
      <c r="L11" s="22">
        <v>41.387868152847844</v>
      </c>
      <c r="M11" s="22">
        <v>41.389334451578613</v>
      </c>
      <c r="N11" s="22">
        <v>40.899731628814315</v>
      </c>
    </row>
    <row r="12" spans="1:14" x14ac:dyDescent="0.25">
      <c r="A12" s="27" t="s">
        <v>35</v>
      </c>
      <c r="B12" s="28"/>
      <c r="C12" s="29">
        <v>37.039311613537485</v>
      </c>
      <c r="D12" s="29">
        <v>37.791609680080242</v>
      </c>
      <c r="E12" s="29">
        <v>38.013731882992701</v>
      </c>
      <c r="F12" s="29">
        <v>38.09662878641776</v>
      </c>
      <c r="G12" s="29">
        <v>38.336501865194059</v>
      </c>
      <c r="H12" s="29">
        <v>38.770097607949957</v>
      </c>
      <c r="I12" s="29">
        <v>39.222252015286287</v>
      </c>
      <c r="J12" s="29">
        <v>39.237084080215269</v>
      </c>
      <c r="K12" s="29">
        <v>39.496486468248477</v>
      </c>
      <c r="L12" s="29">
        <v>39.585260654901504</v>
      </c>
      <c r="M12" s="29">
        <v>39.363283114788054</v>
      </c>
      <c r="N12" s="29">
        <v>39.159317516949862</v>
      </c>
    </row>
    <row r="13" spans="1:14" x14ac:dyDescent="0.25">
      <c r="A13" s="33" t="s">
        <v>36</v>
      </c>
      <c r="B13" s="18"/>
      <c r="C13" s="26">
        <f>SUM(C14:C15)</f>
        <v>136.74896194023037</v>
      </c>
      <c r="D13" s="26">
        <f t="shared" ref="D13:N13" si="1">SUM(D14:D15)</f>
        <v>142.01542513147405</v>
      </c>
      <c r="E13" s="26">
        <f t="shared" si="1"/>
        <v>141.68597172274917</v>
      </c>
      <c r="F13" s="26">
        <f t="shared" si="1"/>
        <v>142.98521062700152</v>
      </c>
      <c r="G13" s="26">
        <f t="shared" si="1"/>
        <v>145.08648551316045</v>
      </c>
      <c r="H13" s="26">
        <f t="shared" si="1"/>
        <v>145.38515394902265</v>
      </c>
      <c r="I13" s="26">
        <f t="shared" si="1"/>
        <v>144.31996997263025</v>
      </c>
      <c r="J13" s="26">
        <f t="shared" si="1"/>
        <v>147.8314940938198</v>
      </c>
      <c r="K13" s="26">
        <f t="shared" si="1"/>
        <v>148.1115965328774</v>
      </c>
      <c r="L13" s="26">
        <f t="shared" si="1"/>
        <v>147.13344532234643</v>
      </c>
      <c r="M13" s="26">
        <f t="shared" si="1"/>
        <v>149.28411705078457</v>
      </c>
      <c r="N13" s="26">
        <f t="shared" si="1"/>
        <v>151.27412190747862</v>
      </c>
    </row>
    <row r="14" spans="1:14" x14ac:dyDescent="0.25">
      <c r="A14" s="20" t="s">
        <v>37</v>
      </c>
      <c r="B14" s="18"/>
      <c r="C14" s="22">
        <v>70.843466598438766</v>
      </c>
      <c r="D14" s="22">
        <v>73.403681563812157</v>
      </c>
      <c r="E14" s="22">
        <v>73.571547217742818</v>
      </c>
      <c r="F14" s="22">
        <v>74.635149580773088</v>
      </c>
      <c r="G14" s="22">
        <v>75.968523524769566</v>
      </c>
      <c r="H14" s="22">
        <v>76.136230234413063</v>
      </c>
      <c r="I14" s="22">
        <v>75.717993983149654</v>
      </c>
      <c r="J14" s="22">
        <v>77.500987652707252</v>
      </c>
      <c r="K14" s="22">
        <v>77.692449217027416</v>
      </c>
      <c r="L14" s="22">
        <v>77.150524804783032</v>
      </c>
      <c r="M14" s="22">
        <v>78.191064578453535</v>
      </c>
      <c r="N14" s="22">
        <v>79.203638192564981</v>
      </c>
    </row>
    <row r="15" spans="1:14" x14ac:dyDescent="0.25">
      <c r="A15" s="10" t="s">
        <v>38</v>
      </c>
      <c r="B15" s="12"/>
      <c r="C15" s="23">
        <v>65.905495341791607</v>
      </c>
      <c r="D15" s="23">
        <v>68.611743567661904</v>
      </c>
      <c r="E15" s="23">
        <v>68.114424505006355</v>
      </c>
      <c r="F15" s="23">
        <v>68.350061046228433</v>
      </c>
      <c r="G15" s="23">
        <v>69.117961988390888</v>
      </c>
      <c r="H15" s="23">
        <v>69.248923714609603</v>
      </c>
      <c r="I15" s="23">
        <v>68.601975989480593</v>
      </c>
      <c r="J15" s="23">
        <v>70.330506441112547</v>
      </c>
      <c r="K15" s="23">
        <v>70.419147315849997</v>
      </c>
      <c r="L15" s="23">
        <v>69.9829205175634</v>
      </c>
      <c r="M15" s="23">
        <v>71.093052472331024</v>
      </c>
      <c r="N15" s="23">
        <v>72.070483714913649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-60.79901460724497</v>
      </c>
      <c r="D17" s="32">
        <f t="shared" ref="D17:N17" si="2">D10-D13</f>
        <v>-64.735173212277147</v>
      </c>
      <c r="E17" s="32">
        <f t="shared" si="2"/>
        <v>-63.873515329214555</v>
      </c>
      <c r="F17" s="32">
        <f t="shared" si="2"/>
        <v>-64.913950226666543</v>
      </c>
      <c r="G17" s="32">
        <f t="shared" si="2"/>
        <v>-66.302590916305164</v>
      </c>
      <c r="H17" s="32">
        <f t="shared" si="2"/>
        <v>-65.771691481360705</v>
      </c>
      <c r="I17" s="32">
        <f t="shared" si="2"/>
        <v>-63.984393077034937</v>
      </c>
      <c r="J17" s="32">
        <f t="shared" si="2"/>
        <v>-67.299684996090448</v>
      </c>
      <c r="K17" s="32">
        <f t="shared" si="2"/>
        <v>-67.183224077972625</v>
      </c>
      <c r="L17" s="32">
        <f t="shared" si="2"/>
        <v>-66.160316514597085</v>
      </c>
      <c r="M17" s="32">
        <f t="shared" si="2"/>
        <v>-68.531499484417907</v>
      </c>
      <c r="N17" s="32">
        <f t="shared" si="2"/>
        <v>-71.215072761714438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222.13311034322152</v>
      </c>
      <c r="D19" s="26">
        <f t="shared" ref="D19:N19" si="3">SUM(D20:D21)</f>
        <v>222.12741535914085</v>
      </c>
      <c r="E19" s="26">
        <f t="shared" si="3"/>
        <v>221.12940435060429</v>
      </c>
      <c r="F19" s="26">
        <f t="shared" si="3"/>
        <v>221.78702298070436</v>
      </c>
      <c r="G19" s="26">
        <f t="shared" si="3"/>
        <v>224.06530244915521</v>
      </c>
      <c r="H19" s="26">
        <f t="shared" si="3"/>
        <v>223.9021098541229</v>
      </c>
      <c r="I19" s="26">
        <f t="shared" si="3"/>
        <v>223.4451897032821</v>
      </c>
      <c r="J19" s="26">
        <f t="shared" si="3"/>
        <v>224.95902220733319</v>
      </c>
      <c r="K19" s="26">
        <f t="shared" si="3"/>
        <v>224.88572470099845</v>
      </c>
      <c r="L19" s="26">
        <f t="shared" si="3"/>
        <v>224.38388953445008</v>
      </c>
      <c r="M19" s="26">
        <f t="shared" si="3"/>
        <v>224.48915321280867</v>
      </c>
      <c r="N19" s="26">
        <f t="shared" si="3"/>
        <v>224.64373211921441</v>
      </c>
    </row>
    <row r="20" spans="1:14" x14ac:dyDescent="0.25">
      <c r="A20" s="68" t="s">
        <v>40</v>
      </c>
      <c r="B20" s="68"/>
      <c r="C20" s="22">
        <v>110.54383312674535</v>
      </c>
      <c r="D20" s="22">
        <v>110.70609685820084</v>
      </c>
      <c r="E20" s="22">
        <v>109.60109416269276</v>
      </c>
      <c r="F20" s="22">
        <v>110.5920997747814</v>
      </c>
      <c r="G20" s="22">
        <v>111.48347885842952</v>
      </c>
      <c r="H20" s="22">
        <v>111.26610561897566</v>
      </c>
      <c r="I20" s="22">
        <v>111.00969103024616</v>
      </c>
      <c r="J20" s="22">
        <v>111.74748692463112</v>
      </c>
      <c r="K20" s="22">
        <v>111.41723271612331</v>
      </c>
      <c r="L20" s="22">
        <v>111.28059468029866</v>
      </c>
      <c r="M20" s="22">
        <v>111.75542335012146</v>
      </c>
      <c r="N20" s="22">
        <v>111.68639359395121</v>
      </c>
    </row>
    <row r="21" spans="1:14" x14ac:dyDescent="0.25">
      <c r="A21" s="27" t="s">
        <v>41</v>
      </c>
      <c r="B21" s="27"/>
      <c r="C21" s="29">
        <v>111.58927721647616</v>
      </c>
      <c r="D21" s="29">
        <v>111.42131850094002</v>
      </c>
      <c r="E21" s="29">
        <v>111.52831018791153</v>
      </c>
      <c r="F21" s="29">
        <v>111.19492320592295</v>
      </c>
      <c r="G21" s="29">
        <v>112.58182359072569</v>
      </c>
      <c r="H21" s="29">
        <v>112.63600423514723</v>
      </c>
      <c r="I21" s="29">
        <v>112.43549867303595</v>
      </c>
      <c r="J21" s="29">
        <v>113.21153528270206</v>
      </c>
      <c r="K21" s="29">
        <v>113.46849198487514</v>
      </c>
      <c r="L21" s="29">
        <v>113.1032948541514</v>
      </c>
      <c r="M21" s="29">
        <v>112.73372986268721</v>
      </c>
      <c r="N21" s="29">
        <v>112.95733852526321</v>
      </c>
    </row>
    <row r="22" spans="1:14" x14ac:dyDescent="0.25">
      <c r="A22" s="71" t="s">
        <v>44</v>
      </c>
      <c r="B22" s="71"/>
      <c r="C22" s="26">
        <f>SUM(C23:C24)</f>
        <v>152.92537057871692</v>
      </c>
      <c r="D22" s="26">
        <f t="shared" ref="D22:N22" si="4">SUM(D23:D24)</f>
        <v>152.39746613623311</v>
      </c>
      <c r="E22" s="26">
        <f t="shared" si="4"/>
        <v>153.38790532402504</v>
      </c>
      <c r="F22" s="26">
        <f t="shared" si="4"/>
        <v>153.16320411361474</v>
      </c>
      <c r="G22" s="26">
        <f t="shared" si="4"/>
        <v>152.47462621879643</v>
      </c>
      <c r="H22" s="26">
        <f t="shared" si="4"/>
        <v>152.43112390170478</v>
      </c>
      <c r="I22" s="26">
        <f t="shared" si="4"/>
        <v>152.21476281144726</v>
      </c>
      <c r="J22" s="26">
        <f t="shared" si="4"/>
        <v>152.49158959693619</v>
      </c>
      <c r="K22" s="26">
        <f t="shared" si="4"/>
        <v>152.06454156258448</v>
      </c>
      <c r="L22" s="26">
        <f t="shared" si="4"/>
        <v>151.09502948638311</v>
      </c>
      <c r="M22" s="26">
        <f t="shared" si="4"/>
        <v>151.68361245461034</v>
      </c>
      <c r="N22" s="26">
        <f t="shared" si="4"/>
        <v>151.1868892527919</v>
      </c>
    </row>
    <row r="23" spans="1:14" x14ac:dyDescent="0.25">
      <c r="A23" s="68" t="s">
        <v>42</v>
      </c>
      <c r="B23" s="68"/>
      <c r="C23" s="23">
        <v>73.863949335206669</v>
      </c>
      <c r="D23" s="22">
        <v>74.051195682159474</v>
      </c>
      <c r="E23" s="22">
        <v>74.64302137730634</v>
      </c>
      <c r="F23" s="22">
        <v>74.525314128088894</v>
      </c>
      <c r="G23" s="22">
        <v>73.741110899190943</v>
      </c>
      <c r="H23" s="22">
        <v>73.163129366825444</v>
      </c>
      <c r="I23" s="22">
        <v>73.666916077461067</v>
      </c>
      <c r="J23" s="22">
        <v>73.416190760553064</v>
      </c>
      <c r="K23" s="22">
        <v>73.371599136265175</v>
      </c>
      <c r="L23" s="22">
        <v>73.134335216704869</v>
      </c>
      <c r="M23" s="22">
        <v>72.670111869381486</v>
      </c>
      <c r="N23" s="22">
        <v>72.704284048765075</v>
      </c>
    </row>
    <row r="24" spans="1:14" x14ac:dyDescent="0.25">
      <c r="A24" s="10" t="s">
        <v>43</v>
      </c>
      <c r="B24" s="10"/>
      <c r="C24" s="23">
        <v>79.061421243510239</v>
      </c>
      <c r="D24" s="23">
        <v>78.346270454073647</v>
      </c>
      <c r="E24" s="23">
        <v>78.744883946718701</v>
      </c>
      <c r="F24" s="23">
        <v>78.637889985525845</v>
      </c>
      <c r="G24" s="23">
        <v>78.733515319605488</v>
      </c>
      <c r="H24" s="23">
        <v>79.26799453487935</v>
      </c>
      <c r="I24" s="23">
        <v>78.547846733986177</v>
      </c>
      <c r="J24" s="23">
        <v>79.075398836383116</v>
      </c>
      <c r="K24" s="23">
        <v>78.692942426319306</v>
      </c>
      <c r="L24" s="23">
        <v>77.960694269678257</v>
      </c>
      <c r="M24" s="23">
        <v>79.01350058522884</v>
      </c>
      <c r="N24" s="23">
        <v>78.482605204026811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69.207739764504595</v>
      </c>
      <c r="D26" s="32">
        <f t="shared" ref="D26:N26" si="5">D19-D22</f>
        <v>69.729949222907749</v>
      </c>
      <c r="E26" s="32">
        <f t="shared" si="5"/>
        <v>67.741499026579248</v>
      </c>
      <c r="F26" s="32">
        <f t="shared" si="5"/>
        <v>68.623818867089625</v>
      </c>
      <c r="G26" s="32">
        <f t="shared" si="5"/>
        <v>71.590676230358781</v>
      </c>
      <c r="H26" s="32">
        <f t="shared" si="5"/>
        <v>71.470985952418118</v>
      </c>
      <c r="I26" s="32">
        <f t="shared" si="5"/>
        <v>71.230426891834838</v>
      </c>
      <c r="J26" s="32">
        <f t="shared" si="5"/>
        <v>72.467432610396997</v>
      </c>
      <c r="K26" s="32">
        <f t="shared" si="5"/>
        <v>72.821183138413971</v>
      </c>
      <c r="L26" s="32">
        <f t="shared" si="5"/>
        <v>73.288860048066965</v>
      </c>
      <c r="M26" s="32">
        <f t="shared" si="5"/>
        <v>72.805540758198333</v>
      </c>
      <c r="N26" s="32">
        <f t="shared" si="5"/>
        <v>73.456842866422505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8.4087251572596244</v>
      </c>
      <c r="D30" s="32">
        <f t="shared" ref="D30:N30" si="6">D17+D26+D28</f>
        <v>4.9947760106306021</v>
      </c>
      <c r="E30" s="32">
        <f t="shared" si="6"/>
        <v>3.8679836973646928</v>
      </c>
      <c r="F30" s="32">
        <f t="shared" si="6"/>
        <v>3.7098686404230818</v>
      </c>
      <c r="G30" s="32">
        <f t="shared" si="6"/>
        <v>5.2880853140536175</v>
      </c>
      <c r="H30" s="32">
        <f t="shared" si="6"/>
        <v>5.6992944710574136</v>
      </c>
      <c r="I30" s="32">
        <f t="shared" si="6"/>
        <v>7.2460338147999011</v>
      </c>
      <c r="J30" s="32">
        <f t="shared" si="6"/>
        <v>5.1677476143065491</v>
      </c>
      <c r="K30" s="32">
        <f t="shared" si="6"/>
        <v>5.6379590604413465</v>
      </c>
      <c r="L30" s="32">
        <f t="shared" si="6"/>
        <v>7.1285435334698803</v>
      </c>
      <c r="M30" s="32">
        <f t="shared" si="6"/>
        <v>4.2740412737804263</v>
      </c>
      <c r="N30" s="32">
        <f t="shared" si="6"/>
        <v>2.2417701047080669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10456.40872515726</v>
      </c>
      <c r="D32" s="21">
        <v>10461.40350116789</v>
      </c>
      <c r="E32" s="21">
        <v>10465.271484865254</v>
      </c>
      <c r="F32" s="21">
        <v>10468.981353505676</v>
      </c>
      <c r="G32" s="21">
        <v>10474.269438819732</v>
      </c>
      <c r="H32" s="21">
        <v>10479.968733290789</v>
      </c>
      <c r="I32" s="21">
        <v>10487.21476710559</v>
      </c>
      <c r="J32" s="21">
        <v>10492.382514719895</v>
      </c>
      <c r="K32" s="21">
        <v>10498.020473780338</v>
      </c>
      <c r="L32" s="21">
        <v>10505.149017313806</v>
      </c>
      <c r="M32" s="21">
        <v>10509.423058587587</v>
      </c>
      <c r="N32" s="21">
        <v>10511.664828692297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8.0481672638410551E-4</v>
      </c>
      <c r="D34" s="39">
        <f t="shared" ref="D34:N34" si="7">(D32/D8)-1</f>
        <v>4.7767604938897534E-4</v>
      </c>
      <c r="E34" s="39">
        <f t="shared" si="7"/>
        <v>3.6973850563470911E-4</v>
      </c>
      <c r="F34" s="39">
        <f t="shared" si="7"/>
        <v>3.5449330156289705E-4</v>
      </c>
      <c r="G34" s="39">
        <f t="shared" si="7"/>
        <v>5.0511937460706591E-4</v>
      </c>
      <c r="H34" s="39">
        <f t="shared" si="7"/>
        <v>5.4412333999476203E-4</v>
      </c>
      <c r="I34" s="39">
        <f t="shared" si="7"/>
        <v>6.914175031633718E-4</v>
      </c>
      <c r="J34" s="39">
        <f t="shared" si="7"/>
        <v>4.9276645220563964E-4</v>
      </c>
      <c r="K34" s="39">
        <f t="shared" si="7"/>
        <v>5.37338307341928E-4</v>
      </c>
      <c r="L34" s="39">
        <f t="shared" si="7"/>
        <v>6.7903692427284668E-4</v>
      </c>
      <c r="M34" s="39">
        <f t="shared" si="7"/>
        <v>4.0685203672374826E-4</v>
      </c>
      <c r="N34" s="39">
        <f t="shared" si="7"/>
        <v>2.1331048262251961E-4</v>
      </c>
    </row>
    <row r="35" spans="1:14" ht="15.75" thickBot="1" x14ac:dyDescent="0.3">
      <c r="A35" s="40" t="s">
        <v>15</v>
      </c>
      <c r="B35" s="41"/>
      <c r="C35" s="42">
        <f>(C32/$C$8)-1</f>
        <v>8.0481672638410551E-4</v>
      </c>
      <c r="D35" s="42">
        <f t="shared" ref="D35:N35" si="8">(D32/$C$8)-1</f>
        <v>1.2828772174473535E-3</v>
      </c>
      <c r="E35" s="42">
        <f t="shared" si="8"/>
        <v>1.6530900521873892E-3</v>
      </c>
      <c r="F35" s="42">
        <f t="shared" si="8"/>
        <v>2.0081693631006647E-3</v>
      </c>
      <c r="G35" s="42">
        <f t="shared" si="8"/>
        <v>2.5143031029606355E-3</v>
      </c>
      <c r="H35" s="42">
        <f t="shared" si="8"/>
        <v>3.0597945339576604E-3</v>
      </c>
      <c r="I35" s="42">
        <f t="shared" si="8"/>
        <v>3.75332763261782E-3</v>
      </c>
      <c r="J35" s="42">
        <f t="shared" si="8"/>
        <v>4.2479435987647918E-3</v>
      </c>
      <c r="K35" s="42">
        <f t="shared" si="8"/>
        <v>4.7875644889296964E-3</v>
      </c>
      <c r="L35" s="42">
        <f t="shared" si="8"/>
        <v>5.469852346267734E-3</v>
      </c>
      <c r="M35" s="42">
        <f t="shared" si="8"/>
        <v>5.8789298035593074E-3</v>
      </c>
      <c r="N35" s="42">
        <f t="shared" si="8"/>
        <v>6.0934943235353423E-3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1.6068012295494027</v>
      </c>
      <c r="D41" s="47">
        <v>1.6209442576206623</v>
      </c>
      <c r="E41" s="47">
        <v>1.6184733423249522</v>
      </c>
      <c r="F41" s="47">
        <v>1.6098872495585899</v>
      </c>
      <c r="G41" s="47">
        <v>1.6109087735698169</v>
      </c>
      <c r="H41" s="47">
        <v>1.6160371615748241</v>
      </c>
      <c r="I41" s="47">
        <v>1.6228181762136313</v>
      </c>
      <c r="J41" s="47">
        <v>1.6208697799416514</v>
      </c>
      <c r="K41" s="47">
        <v>1.6292272350412811</v>
      </c>
      <c r="L41" s="47">
        <v>1.6370975704827011</v>
      </c>
      <c r="M41" s="47">
        <v>1.6442928337382665</v>
      </c>
      <c r="N41" s="47">
        <v>1.6453737055634865</v>
      </c>
    </row>
    <row r="43" spans="1:14" x14ac:dyDescent="0.25">
      <c r="A43" s="48" t="s">
        <v>31</v>
      </c>
      <c r="B43" s="48"/>
      <c r="C43" s="49">
        <v>96.516733975914079</v>
      </c>
      <c r="D43" s="49">
        <v>98.739572386075963</v>
      </c>
      <c r="E43" s="49">
        <v>97.429730850646749</v>
      </c>
      <c r="F43" s="49">
        <v>96.974233387078527</v>
      </c>
      <c r="G43" s="49">
        <v>97.047867654496088</v>
      </c>
      <c r="H43" s="49">
        <v>95.972325019485027</v>
      </c>
      <c r="I43" s="49">
        <v>93.986099079020306</v>
      </c>
      <c r="J43" s="49">
        <v>94.46775693286925</v>
      </c>
      <c r="K43" s="49">
        <v>93.364067696650011</v>
      </c>
      <c r="L43" s="49">
        <v>91.448139640615267</v>
      </c>
      <c r="M43" s="49">
        <v>91.16430394242677</v>
      </c>
      <c r="N43" s="49">
        <v>90.764394591404994</v>
      </c>
    </row>
    <row r="44" spans="1:14" x14ac:dyDescent="0.25">
      <c r="A44" s="19" t="s">
        <v>47</v>
      </c>
      <c r="B44" s="19"/>
      <c r="C44" s="50">
        <v>97.603722296941697</v>
      </c>
      <c r="D44" s="50">
        <v>98.739572386076006</v>
      </c>
      <c r="E44" s="50">
        <v>97.232424365088079</v>
      </c>
      <c r="F44" s="50">
        <v>96.604482911469191</v>
      </c>
      <c r="G44" s="50">
        <v>96.518064836392881</v>
      </c>
      <c r="H44" s="50">
        <v>95.288502034574378</v>
      </c>
      <c r="I44" s="50">
        <v>93.179702149575988</v>
      </c>
      <c r="J44" s="50">
        <v>93.533217521001518</v>
      </c>
      <c r="K44" s="50">
        <v>92.327677297000548</v>
      </c>
      <c r="L44" s="50">
        <v>90.338213892867884</v>
      </c>
      <c r="M44" s="50">
        <v>89.958262514994487</v>
      </c>
      <c r="N44" s="50">
        <v>89.474568590176133</v>
      </c>
    </row>
    <row r="45" spans="1:14" x14ac:dyDescent="0.25">
      <c r="A45" s="51" t="s">
        <v>48</v>
      </c>
      <c r="B45" s="51"/>
      <c r="C45" s="52">
        <v>95.374983635660357</v>
      </c>
      <c r="D45" s="52">
        <v>98.739572386075977</v>
      </c>
      <c r="E45" s="52">
        <v>97.643746474119681</v>
      </c>
      <c r="F45" s="52">
        <v>97.381230397666044</v>
      </c>
      <c r="G45" s="52">
        <v>97.636931737267503</v>
      </c>
      <c r="H45" s="52">
        <v>96.735576686280638</v>
      </c>
      <c r="I45" s="52">
        <v>94.892503313218569</v>
      </c>
      <c r="J45" s="52">
        <v>95.519445204787672</v>
      </c>
      <c r="K45" s="52">
        <v>94.534837203349767</v>
      </c>
      <c r="L45" s="52">
        <v>92.703784176398187</v>
      </c>
      <c r="M45" s="52">
        <v>92.528658983274397</v>
      </c>
      <c r="N45" s="52">
        <v>92.225461299140818</v>
      </c>
    </row>
    <row r="47" spans="1:14" x14ac:dyDescent="0.25">
      <c r="A47" s="48" t="s">
        <v>32</v>
      </c>
      <c r="B47" s="48"/>
      <c r="C47" s="49">
        <v>79.860500356676454</v>
      </c>
      <c r="D47" s="49">
        <v>79.572537162833385</v>
      </c>
      <c r="E47" s="49">
        <v>79.739935749204207</v>
      </c>
      <c r="F47" s="49">
        <v>79.791067827952588</v>
      </c>
      <c r="G47" s="49">
        <v>79.779417301117505</v>
      </c>
      <c r="H47" s="49">
        <v>79.915279283600896</v>
      </c>
      <c r="I47" s="49">
        <v>80.16692111236614</v>
      </c>
      <c r="J47" s="49">
        <v>80.109274475307288</v>
      </c>
      <c r="K47" s="49">
        <v>80.249607903595134</v>
      </c>
      <c r="L47" s="49">
        <v>80.500782295145015</v>
      </c>
      <c r="M47" s="49">
        <v>80.539170654014995</v>
      </c>
      <c r="N47" s="49">
        <v>80.599834453450214</v>
      </c>
    </row>
    <row r="48" spans="1:14" x14ac:dyDescent="0.25">
      <c r="A48" s="19" t="s">
        <v>45</v>
      </c>
      <c r="B48" s="19"/>
      <c r="C48" s="50">
        <v>77.720165788251677</v>
      </c>
      <c r="D48" s="50">
        <v>77.572970954675668</v>
      </c>
      <c r="E48" s="50">
        <v>77.773420138384111</v>
      </c>
      <c r="F48" s="50">
        <v>77.858924463852233</v>
      </c>
      <c r="G48" s="50">
        <v>77.872362142738638</v>
      </c>
      <c r="H48" s="50">
        <v>78.036475898239971</v>
      </c>
      <c r="I48" s="50">
        <v>78.323053116233581</v>
      </c>
      <c r="J48" s="50">
        <v>78.278113566312754</v>
      </c>
      <c r="K48" s="50">
        <v>78.442593575417391</v>
      </c>
      <c r="L48" s="50">
        <v>78.721885343932485</v>
      </c>
      <c r="M48" s="50">
        <v>78.77782605038874</v>
      </c>
      <c r="N48" s="50">
        <v>78.853576298735433</v>
      </c>
    </row>
    <row r="49" spans="1:14" x14ac:dyDescent="0.25">
      <c r="A49" s="51" t="s">
        <v>46</v>
      </c>
      <c r="B49" s="51"/>
      <c r="C49" s="52">
        <v>81.917582956721915</v>
      </c>
      <c r="D49" s="52">
        <v>81.533529144788019</v>
      </c>
      <c r="E49" s="52">
        <v>81.666728181270258</v>
      </c>
      <c r="F49" s="52">
        <v>81.703179047558208</v>
      </c>
      <c r="G49" s="52">
        <v>81.680940910653419</v>
      </c>
      <c r="H49" s="52">
        <v>81.789396390054605</v>
      </c>
      <c r="I49" s="52">
        <v>82.009711857615358</v>
      </c>
      <c r="J49" s="52">
        <v>81.943222246157049</v>
      </c>
      <c r="K49" s="52">
        <v>82.062142786682159</v>
      </c>
      <c r="L49" s="52">
        <v>82.284846429511177</v>
      </c>
      <c r="M49" s="52">
        <v>82.309538424454118</v>
      </c>
      <c r="N49" s="52">
        <v>82.355440779895417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activeCell="D50" sqref="D50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84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13404</v>
      </c>
      <c r="D8" s="21">
        <v>13370.423074495404</v>
      </c>
      <c r="E8" s="21">
        <v>13326.941851440462</v>
      </c>
      <c r="F8" s="21">
        <v>13281.02189140442</v>
      </c>
      <c r="G8" s="21">
        <v>13231.105691428145</v>
      </c>
      <c r="H8" s="21">
        <v>13179.649523254171</v>
      </c>
      <c r="I8" s="21">
        <v>13125.99156241968</v>
      </c>
      <c r="J8" s="21">
        <v>13073.019656856857</v>
      </c>
      <c r="K8" s="21">
        <v>13015.099997594669</v>
      </c>
      <c r="L8" s="21">
        <v>12956.949142551235</v>
      </c>
      <c r="M8" s="21">
        <v>12899.334871855172</v>
      </c>
      <c r="N8" s="21">
        <v>12837.982584286627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98.439464176346121</v>
      </c>
      <c r="D10" s="26">
        <f t="shared" ref="D10:N10" si="0">SUM(D11:D12)</f>
        <v>98.531882248791987</v>
      </c>
      <c r="E10" s="26">
        <f t="shared" si="0"/>
        <v>97.425498970473953</v>
      </c>
      <c r="F10" s="26">
        <f t="shared" si="0"/>
        <v>95.708293939008868</v>
      </c>
      <c r="G10" s="26">
        <f t="shared" si="0"/>
        <v>94.518021011582505</v>
      </c>
      <c r="H10" s="26">
        <f t="shared" si="0"/>
        <v>93.506509181206482</v>
      </c>
      <c r="I10" s="26">
        <f t="shared" si="0"/>
        <v>92.536557411862958</v>
      </c>
      <c r="J10" s="26">
        <f t="shared" si="0"/>
        <v>91.000059626915444</v>
      </c>
      <c r="K10" s="26">
        <f t="shared" si="0"/>
        <v>90.033531866845976</v>
      </c>
      <c r="L10" s="26">
        <f t="shared" si="0"/>
        <v>89.250726405702338</v>
      </c>
      <c r="M10" s="26">
        <f t="shared" si="0"/>
        <v>88.49574755992974</v>
      </c>
      <c r="N10" s="26">
        <f t="shared" si="0"/>
        <v>87.454718632184168</v>
      </c>
    </row>
    <row r="11" spans="1:14" x14ac:dyDescent="0.25">
      <c r="A11" s="56" t="s">
        <v>34</v>
      </c>
      <c r="B11" s="18"/>
      <c r="C11" s="22">
        <v>50.432452759844274</v>
      </c>
      <c r="D11" s="22">
        <v>50.34779456124928</v>
      </c>
      <c r="E11" s="22">
        <v>49.830204231287439</v>
      </c>
      <c r="F11" s="22">
        <v>49.005277652619654</v>
      </c>
      <c r="G11" s="22">
        <v>48.52524155650822</v>
      </c>
      <c r="H11" s="22">
        <v>47.970787262233536</v>
      </c>
      <c r="I11" s="22">
        <v>47.357418658032742</v>
      </c>
      <c r="J11" s="22">
        <v>46.662585641290569</v>
      </c>
      <c r="K11" s="22">
        <v>46.093340495161179</v>
      </c>
      <c r="L11" s="22">
        <v>45.618804057767719</v>
      </c>
      <c r="M11" s="22">
        <v>45.358035487705919</v>
      </c>
      <c r="N11" s="22">
        <v>44.677954083833221</v>
      </c>
    </row>
    <row r="12" spans="1:14" x14ac:dyDescent="0.25">
      <c r="A12" s="27" t="s">
        <v>35</v>
      </c>
      <c r="B12" s="28"/>
      <c r="C12" s="29">
        <v>48.007011416501847</v>
      </c>
      <c r="D12" s="29">
        <v>48.184087687542707</v>
      </c>
      <c r="E12" s="29">
        <v>47.595294739186514</v>
      </c>
      <c r="F12" s="29">
        <v>46.703016286389214</v>
      </c>
      <c r="G12" s="29">
        <v>45.992779455074285</v>
      </c>
      <c r="H12" s="29">
        <v>45.535721918972946</v>
      </c>
      <c r="I12" s="29">
        <v>45.179138753830216</v>
      </c>
      <c r="J12" s="29">
        <v>44.337473985624875</v>
      </c>
      <c r="K12" s="29">
        <v>43.940191371684797</v>
      </c>
      <c r="L12" s="29">
        <v>43.631922347934619</v>
      </c>
      <c r="M12" s="29">
        <v>43.13771207222382</v>
      </c>
      <c r="N12" s="29">
        <v>42.776764548350947</v>
      </c>
    </row>
    <row r="13" spans="1:14" x14ac:dyDescent="0.25">
      <c r="A13" s="59" t="s">
        <v>36</v>
      </c>
      <c r="B13" s="18"/>
      <c r="C13" s="26">
        <f>SUM(C14:C15)</f>
        <v>177.80992035576779</v>
      </c>
      <c r="D13" s="26">
        <f t="shared" ref="D13:N13" si="1">SUM(D14:D15)</f>
        <v>185.83923858640372</v>
      </c>
      <c r="E13" s="26">
        <f t="shared" si="1"/>
        <v>186.08515277971992</v>
      </c>
      <c r="F13" s="26">
        <f t="shared" si="1"/>
        <v>188.45741584684009</v>
      </c>
      <c r="G13" s="26">
        <f t="shared" si="1"/>
        <v>191.80390111871029</v>
      </c>
      <c r="H13" s="26">
        <f t="shared" si="1"/>
        <v>192.38776656992545</v>
      </c>
      <c r="I13" s="26">
        <f t="shared" si="1"/>
        <v>191.09521830877549</v>
      </c>
      <c r="J13" s="26">
        <f t="shared" si="1"/>
        <v>195.29577778724234</v>
      </c>
      <c r="K13" s="26">
        <f t="shared" si="1"/>
        <v>195.67975637069037</v>
      </c>
      <c r="L13" s="26">
        <f t="shared" si="1"/>
        <v>194.71680505288543</v>
      </c>
      <c r="M13" s="26">
        <f t="shared" si="1"/>
        <v>197.49127112725077</v>
      </c>
      <c r="N13" s="26">
        <f t="shared" si="1"/>
        <v>199.63660332718919</v>
      </c>
    </row>
    <row r="14" spans="1:14" x14ac:dyDescent="0.25">
      <c r="A14" s="56" t="s">
        <v>37</v>
      </c>
      <c r="B14" s="18"/>
      <c r="C14" s="22">
        <v>94.46955341676545</v>
      </c>
      <c r="D14" s="22">
        <v>97.638208280270945</v>
      </c>
      <c r="E14" s="22">
        <v>98.062127623405701</v>
      </c>
      <c r="F14" s="22">
        <v>99.300602042924751</v>
      </c>
      <c r="G14" s="22">
        <v>101.25820020232767</v>
      </c>
      <c r="H14" s="22">
        <v>101.45945606396862</v>
      </c>
      <c r="I14" s="22">
        <v>100.91464846847938</v>
      </c>
      <c r="J14" s="22">
        <v>103.12413532871284</v>
      </c>
      <c r="K14" s="22">
        <v>103.52882476358381</v>
      </c>
      <c r="L14" s="22">
        <v>102.80142794801944</v>
      </c>
      <c r="M14" s="22">
        <v>103.930342549572</v>
      </c>
      <c r="N14" s="22">
        <v>105.11840662089972</v>
      </c>
    </row>
    <row r="15" spans="1:14" x14ac:dyDescent="0.25">
      <c r="A15" s="57" t="s">
        <v>38</v>
      </c>
      <c r="B15" s="12"/>
      <c r="C15" s="23">
        <v>83.340366939002337</v>
      </c>
      <c r="D15" s="23">
        <v>88.201030306132765</v>
      </c>
      <c r="E15" s="23">
        <v>88.023025156314233</v>
      </c>
      <c r="F15" s="23">
        <v>89.156813803915327</v>
      </c>
      <c r="G15" s="23">
        <v>90.545700916382614</v>
      </c>
      <c r="H15" s="23">
        <v>90.92831050595683</v>
      </c>
      <c r="I15" s="23">
        <v>90.180569840296101</v>
      </c>
      <c r="J15" s="23">
        <v>92.171642458529519</v>
      </c>
      <c r="K15" s="23">
        <v>92.150931607106543</v>
      </c>
      <c r="L15" s="23">
        <v>91.915377104865996</v>
      </c>
      <c r="M15" s="23">
        <v>93.560928577678766</v>
      </c>
      <c r="N15" s="23">
        <v>94.518196706289473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-79.370456179421666</v>
      </c>
      <c r="D17" s="32">
        <f t="shared" ref="D17:N17" si="2">D10-D13</f>
        <v>-87.307356337611736</v>
      </c>
      <c r="E17" s="32">
        <f t="shared" si="2"/>
        <v>-88.659653809245967</v>
      </c>
      <c r="F17" s="32">
        <f t="shared" si="2"/>
        <v>-92.749121907831224</v>
      </c>
      <c r="G17" s="32">
        <f t="shared" si="2"/>
        <v>-97.285880107127781</v>
      </c>
      <c r="H17" s="32">
        <f t="shared" si="2"/>
        <v>-98.881257388718964</v>
      </c>
      <c r="I17" s="32">
        <f t="shared" si="2"/>
        <v>-98.558660896912528</v>
      </c>
      <c r="J17" s="32">
        <f t="shared" si="2"/>
        <v>-104.2957181603269</v>
      </c>
      <c r="K17" s="32">
        <f t="shared" si="2"/>
        <v>-105.64622450384439</v>
      </c>
      <c r="L17" s="32">
        <f t="shared" si="2"/>
        <v>-105.4660786471831</v>
      </c>
      <c r="M17" s="32">
        <f t="shared" si="2"/>
        <v>-108.99552356732103</v>
      </c>
      <c r="N17" s="32">
        <f t="shared" si="2"/>
        <v>-112.18188469500502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231.05323817581024</v>
      </c>
      <c r="D19" s="26">
        <f t="shared" ref="D19:N19" si="3">SUM(D20:D21)</f>
        <v>231.97393401245398</v>
      </c>
      <c r="E19" s="26">
        <f t="shared" si="3"/>
        <v>230.51918258043776</v>
      </c>
      <c r="F19" s="26">
        <f t="shared" si="3"/>
        <v>231.44937876077381</v>
      </c>
      <c r="G19" s="26">
        <f t="shared" si="3"/>
        <v>233.42381906083943</v>
      </c>
      <c r="H19" s="26">
        <f t="shared" si="3"/>
        <v>233.07462069072349</v>
      </c>
      <c r="I19" s="26">
        <f t="shared" si="3"/>
        <v>232.98287921108482</v>
      </c>
      <c r="J19" s="26">
        <f t="shared" si="3"/>
        <v>234.10289648240891</v>
      </c>
      <c r="K19" s="26">
        <f t="shared" si="3"/>
        <v>234.60869380009143</v>
      </c>
      <c r="L19" s="26">
        <f t="shared" si="3"/>
        <v>234.29824799069758</v>
      </c>
      <c r="M19" s="26">
        <f t="shared" si="3"/>
        <v>234.12472624111609</v>
      </c>
      <c r="N19" s="26">
        <f t="shared" si="3"/>
        <v>234.50466821471872</v>
      </c>
    </row>
    <row r="20" spans="1:14" x14ac:dyDescent="0.25">
      <c r="A20" s="68" t="s">
        <v>40</v>
      </c>
      <c r="B20" s="68"/>
      <c r="C20" s="22">
        <v>116.76534242451918</v>
      </c>
      <c r="D20" s="22">
        <v>117.18679399826799</v>
      </c>
      <c r="E20" s="22">
        <v>115.78167208033275</v>
      </c>
      <c r="F20" s="22">
        <v>116.76411569239903</v>
      </c>
      <c r="G20" s="22">
        <v>117.9810974976764</v>
      </c>
      <c r="H20" s="22">
        <v>117.53509203656451</v>
      </c>
      <c r="I20" s="22">
        <v>117.25531292329831</v>
      </c>
      <c r="J20" s="22">
        <v>118.08841254935051</v>
      </c>
      <c r="K20" s="22">
        <v>118.0464220478874</v>
      </c>
      <c r="L20" s="22">
        <v>118.20078260641033</v>
      </c>
      <c r="M20" s="22">
        <v>118.39536494197088</v>
      </c>
      <c r="N20" s="22">
        <v>118.31906621703783</v>
      </c>
    </row>
    <row r="21" spans="1:14" x14ac:dyDescent="0.25">
      <c r="A21" s="27" t="s">
        <v>41</v>
      </c>
      <c r="B21" s="27"/>
      <c r="C21" s="29">
        <v>114.28789575129106</v>
      </c>
      <c r="D21" s="29">
        <v>114.78714001418598</v>
      </c>
      <c r="E21" s="29">
        <v>114.73751050010502</v>
      </c>
      <c r="F21" s="29">
        <v>114.68526306837478</v>
      </c>
      <c r="G21" s="29">
        <v>115.44272156316305</v>
      </c>
      <c r="H21" s="29">
        <v>115.53952865415899</v>
      </c>
      <c r="I21" s="29">
        <v>115.7275662877865</v>
      </c>
      <c r="J21" s="29">
        <v>116.0144839330584</v>
      </c>
      <c r="K21" s="29">
        <v>116.56227175220401</v>
      </c>
      <c r="L21" s="29">
        <v>116.09746538428726</v>
      </c>
      <c r="M21" s="29">
        <v>115.72936129914521</v>
      </c>
      <c r="N21" s="29">
        <v>116.18560199768091</v>
      </c>
    </row>
    <row r="22" spans="1:14" x14ac:dyDescent="0.25">
      <c r="A22" s="71" t="s">
        <v>44</v>
      </c>
      <c r="B22" s="71"/>
      <c r="C22" s="26">
        <f>SUM(C23:C24)</f>
        <v>185.25970750098725</v>
      </c>
      <c r="D22" s="26">
        <f t="shared" ref="D22:N22" si="4">SUM(D23:D24)</f>
        <v>188.14780072978061</v>
      </c>
      <c r="E22" s="26">
        <f t="shared" si="4"/>
        <v>187.77948880723653</v>
      </c>
      <c r="F22" s="26">
        <f t="shared" si="4"/>
        <v>188.61645682921528</v>
      </c>
      <c r="G22" s="26">
        <f t="shared" si="4"/>
        <v>187.59410712768693</v>
      </c>
      <c r="H22" s="26">
        <f t="shared" si="4"/>
        <v>187.85132413649228</v>
      </c>
      <c r="I22" s="26">
        <f t="shared" si="4"/>
        <v>187.39612387699788</v>
      </c>
      <c r="J22" s="26">
        <f t="shared" si="4"/>
        <v>187.72683758427058</v>
      </c>
      <c r="K22" s="26">
        <f t="shared" si="4"/>
        <v>187.11332433968192</v>
      </c>
      <c r="L22" s="26">
        <f t="shared" si="4"/>
        <v>186.44644003957637</v>
      </c>
      <c r="M22" s="26">
        <f t="shared" si="4"/>
        <v>186.48149024233902</v>
      </c>
      <c r="N22" s="26">
        <f t="shared" si="4"/>
        <v>186.49739907092476</v>
      </c>
    </row>
    <row r="23" spans="1:14" x14ac:dyDescent="0.25">
      <c r="A23" s="68" t="s">
        <v>42</v>
      </c>
      <c r="B23" s="68"/>
      <c r="C23" s="23">
        <v>89.881828673672899</v>
      </c>
      <c r="D23" s="22">
        <v>91.666041376845584</v>
      </c>
      <c r="E23" s="22">
        <v>92.034662399795153</v>
      </c>
      <c r="F23" s="22">
        <v>91.363255504681007</v>
      </c>
      <c r="G23" s="22">
        <v>90.840355796006392</v>
      </c>
      <c r="H23" s="22">
        <v>90.930459539451221</v>
      </c>
      <c r="I23" s="22">
        <v>90.485347019087129</v>
      </c>
      <c r="J23" s="22">
        <v>90.647000632481124</v>
      </c>
      <c r="K23" s="22">
        <v>90.646154210202809</v>
      </c>
      <c r="L23" s="22">
        <v>90.511954584255975</v>
      </c>
      <c r="M23" s="22">
        <v>89.886678462187831</v>
      </c>
      <c r="N23" s="22">
        <v>90.043038525098609</v>
      </c>
    </row>
    <row r="24" spans="1:14" x14ac:dyDescent="0.25">
      <c r="A24" s="57" t="s">
        <v>43</v>
      </c>
      <c r="B24" s="57"/>
      <c r="C24" s="23">
        <v>95.377878827314348</v>
      </c>
      <c r="D24" s="23">
        <v>96.481759352935043</v>
      </c>
      <c r="E24" s="23">
        <v>95.744826407441366</v>
      </c>
      <c r="F24" s="23">
        <v>97.253201324534274</v>
      </c>
      <c r="G24" s="23">
        <v>96.753751331680533</v>
      </c>
      <c r="H24" s="23">
        <v>96.920864597041074</v>
      </c>
      <c r="I24" s="23">
        <v>96.910776857910733</v>
      </c>
      <c r="J24" s="23">
        <v>97.07983695178946</v>
      </c>
      <c r="K24" s="23">
        <v>96.467170129479115</v>
      </c>
      <c r="L24" s="23">
        <v>95.934485455320413</v>
      </c>
      <c r="M24" s="23">
        <v>96.594811780151176</v>
      </c>
      <c r="N24" s="23">
        <v>96.454360545826148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45.793530674822989</v>
      </c>
      <c r="D26" s="32">
        <f t="shared" ref="D26:N26" si="5">D19-D22</f>
        <v>43.826133282673368</v>
      </c>
      <c r="E26" s="32">
        <f t="shared" si="5"/>
        <v>42.739693773201225</v>
      </c>
      <c r="F26" s="32">
        <f t="shared" si="5"/>
        <v>42.832921931558531</v>
      </c>
      <c r="G26" s="32">
        <f t="shared" si="5"/>
        <v>45.82971193315251</v>
      </c>
      <c r="H26" s="32">
        <f t="shared" si="5"/>
        <v>45.223296554231212</v>
      </c>
      <c r="I26" s="32">
        <f t="shared" si="5"/>
        <v>45.586755334086945</v>
      </c>
      <c r="J26" s="32">
        <f t="shared" si="5"/>
        <v>46.376058898138325</v>
      </c>
      <c r="K26" s="32">
        <f t="shared" si="5"/>
        <v>47.495369460409506</v>
      </c>
      <c r="L26" s="32">
        <f t="shared" si="5"/>
        <v>47.851807951121202</v>
      </c>
      <c r="M26" s="32">
        <f t="shared" si="5"/>
        <v>47.643235998777072</v>
      </c>
      <c r="N26" s="32">
        <f t="shared" si="5"/>
        <v>48.007269143793962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-33.576925504598677</v>
      </c>
      <c r="D30" s="32">
        <f t="shared" ref="D30:N30" si="6">D17+D26+D28</f>
        <v>-43.481223054938368</v>
      </c>
      <c r="E30" s="32">
        <f t="shared" si="6"/>
        <v>-45.919960036044742</v>
      </c>
      <c r="F30" s="32">
        <f t="shared" si="6"/>
        <v>-49.916199976272694</v>
      </c>
      <c r="G30" s="32">
        <f t="shared" si="6"/>
        <v>-51.456168173975271</v>
      </c>
      <c r="H30" s="32">
        <f t="shared" si="6"/>
        <v>-53.657960834487753</v>
      </c>
      <c r="I30" s="32">
        <f t="shared" si="6"/>
        <v>-52.971905562825583</v>
      </c>
      <c r="J30" s="32">
        <f t="shared" si="6"/>
        <v>-57.919659262188574</v>
      </c>
      <c r="K30" s="32">
        <f t="shared" si="6"/>
        <v>-58.150855043434888</v>
      </c>
      <c r="L30" s="32">
        <f t="shared" si="6"/>
        <v>-57.614270696061894</v>
      </c>
      <c r="M30" s="32">
        <f t="shared" si="6"/>
        <v>-61.352287568543957</v>
      </c>
      <c r="N30" s="32">
        <f t="shared" si="6"/>
        <v>-64.174615551211062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13370.423074495404</v>
      </c>
      <c r="D32" s="21">
        <v>13326.941851440462</v>
      </c>
      <c r="E32" s="21">
        <v>13281.02189140442</v>
      </c>
      <c r="F32" s="21">
        <v>13231.105691428145</v>
      </c>
      <c r="G32" s="21">
        <v>13179.649523254171</v>
      </c>
      <c r="H32" s="21">
        <v>13125.99156241968</v>
      </c>
      <c r="I32" s="21">
        <v>13073.019656856857</v>
      </c>
      <c r="J32" s="21">
        <v>13015.099997594669</v>
      </c>
      <c r="K32" s="21">
        <v>12956.949142551235</v>
      </c>
      <c r="L32" s="21">
        <v>12899.334871855172</v>
      </c>
      <c r="M32" s="21">
        <v>12837.982584286627</v>
      </c>
      <c r="N32" s="21">
        <v>12773.807968735417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-2.5049929502085622E-3</v>
      </c>
      <c r="D34" s="39">
        <f t="shared" ref="D34:N34" si="7">(D32/D8)-1</f>
        <v>-3.2520454149190803E-3</v>
      </c>
      <c r="E34" s="39">
        <f t="shared" si="7"/>
        <v>-3.4456487128049496E-3</v>
      </c>
      <c r="F34" s="39">
        <f t="shared" si="7"/>
        <v>-3.7584607859565411E-3</v>
      </c>
      <c r="G34" s="39">
        <f t="shared" si="7"/>
        <v>-3.889030091212331E-3</v>
      </c>
      <c r="H34" s="39">
        <f t="shared" si="7"/>
        <v>-4.071273726954372E-3</v>
      </c>
      <c r="I34" s="39">
        <f t="shared" si="7"/>
        <v>-4.035649825837484E-3</v>
      </c>
      <c r="J34" s="39">
        <f t="shared" si="7"/>
        <v>-4.430472896276072E-3</v>
      </c>
      <c r="K34" s="39">
        <f t="shared" si="7"/>
        <v>-4.4679529972248E-3</v>
      </c>
      <c r="L34" s="39">
        <f t="shared" si="7"/>
        <v>-4.4465923314351841E-3</v>
      </c>
      <c r="M34" s="39">
        <f t="shared" si="7"/>
        <v>-4.7562365174663723E-3</v>
      </c>
      <c r="N34" s="39">
        <f t="shared" si="7"/>
        <v>-4.9988084288070667E-3</v>
      </c>
    </row>
    <row r="35" spans="1:14" ht="15.75" thickBot="1" x14ac:dyDescent="0.3">
      <c r="A35" s="40" t="s">
        <v>15</v>
      </c>
      <c r="B35" s="41"/>
      <c r="C35" s="42">
        <f>(C32/$C$8)-1</f>
        <v>-2.5049929502085622E-3</v>
      </c>
      <c r="D35" s="42">
        <f t="shared" ref="D35:N35" si="8">(D32/$C$8)-1</f>
        <v>-5.7488920142896305E-3</v>
      </c>
      <c r="E35" s="42">
        <f t="shared" si="8"/>
        <v>-9.1747320647254105E-3</v>
      </c>
      <c r="F35" s="42">
        <f t="shared" si="8"/>
        <v>-1.2898709979995093E-2</v>
      </c>
      <c r="G35" s="42">
        <f t="shared" si="8"/>
        <v>-1.6737576599957449E-2</v>
      </c>
      <c r="H35" s="42">
        <f t="shared" si="8"/>
        <v>-2.0740707071047471E-2</v>
      </c>
      <c r="I35" s="42">
        <f t="shared" si="8"/>
        <v>-2.4692654666005898E-2</v>
      </c>
      <c r="J35" s="42">
        <f t="shared" si="8"/>
        <v>-2.9013727425047042E-2</v>
      </c>
      <c r="K35" s="42">
        <f t="shared" si="8"/>
        <v>-3.3352048451862459E-2</v>
      </c>
      <c r="L35" s="42">
        <f t="shared" si="8"/>
        <v>-3.7650337820413937E-2</v>
      </c>
      <c r="M35" s="42">
        <f t="shared" si="8"/>
        <v>-4.2227500426243902E-2</v>
      </c>
      <c r="N35" s="42">
        <f t="shared" si="8"/>
        <v>-4.7015221669992835E-2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1.6283654936950067</v>
      </c>
      <c r="D41" s="47">
        <v>1.6428482556021238</v>
      </c>
      <c r="E41" s="47">
        <v>1.6406731552716987</v>
      </c>
      <c r="F41" s="47">
        <v>1.6315849220721723</v>
      </c>
      <c r="G41" s="47">
        <v>1.6328201604595074</v>
      </c>
      <c r="H41" s="47">
        <v>1.6378803588579804</v>
      </c>
      <c r="I41" s="47">
        <v>1.6446986786823214</v>
      </c>
      <c r="J41" s="47">
        <v>1.6430849428178218</v>
      </c>
      <c r="K41" s="47">
        <v>1.6509499327804738</v>
      </c>
      <c r="L41" s="47">
        <v>1.6589883237841636</v>
      </c>
      <c r="M41" s="47">
        <v>1.6666333330349863</v>
      </c>
      <c r="N41" s="47">
        <v>1.6677070930552251</v>
      </c>
    </row>
    <row r="43" spans="1:14" x14ac:dyDescent="0.25">
      <c r="A43" s="48" t="s">
        <v>31</v>
      </c>
      <c r="B43" s="48"/>
      <c r="C43" s="49">
        <v>93.606719559897641</v>
      </c>
      <c r="D43" s="49">
        <v>95.716932415073629</v>
      </c>
      <c r="E43" s="49">
        <v>94.431921847768209</v>
      </c>
      <c r="F43" s="49">
        <v>93.983518324985681</v>
      </c>
      <c r="G43" s="49">
        <v>94.055285417419839</v>
      </c>
      <c r="H43" s="49">
        <v>93.024783851971634</v>
      </c>
      <c r="I43" s="49">
        <v>91.096380438132428</v>
      </c>
      <c r="J43" s="49">
        <v>91.554551534303172</v>
      </c>
      <c r="K43" s="49">
        <v>90.493365188479146</v>
      </c>
      <c r="L43" s="49">
        <v>88.643974255362494</v>
      </c>
      <c r="M43" s="49">
        <v>88.394681203022529</v>
      </c>
      <c r="N43" s="49">
        <v>87.979860833233872</v>
      </c>
    </row>
    <row r="44" spans="1:14" x14ac:dyDescent="0.25">
      <c r="A44" s="19" t="s">
        <v>47</v>
      </c>
      <c r="B44" s="19"/>
      <c r="C44" s="50">
        <v>94.620309711859065</v>
      </c>
      <c r="D44" s="50">
        <v>95.716932415073657</v>
      </c>
      <c r="E44" s="50">
        <v>94.247867485361951</v>
      </c>
      <c r="F44" s="50">
        <v>93.63971666921779</v>
      </c>
      <c r="G44" s="50">
        <v>93.563708591463367</v>
      </c>
      <c r="H44" s="50">
        <v>92.374111087436972</v>
      </c>
      <c r="I44" s="50">
        <v>90.341104575798667</v>
      </c>
      <c r="J44" s="50">
        <v>90.668770901102889</v>
      </c>
      <c r="K44" s="50">
        <v>89.545116181264717</v>
      </c>
      <c r="L44" s="50">
        <v>87.634636265587332</v>
      </c>
      <c r="M44" s="50">
        <v>87.279877370404236</v>
      </c>
      <c r="N44" s="50">
        <v>86.820540778671685</v>
      </c>
    </row>
    <row r="45" spans="1:14" x14ac:dyDescent="0.25">
      <c r="A45" s="51" t="s">
        <v>48</v>
      </c>
      <c r="B45" s="51"/>
      <c r="C45" s="52">
        <v>92.48371955235973</v>
      </c>
      <c r="D45" s="52">
        <v>95.716932415073657</v>
      </c>
      <c r="E45" s="52">
        <v>94.637816143441881</v>
      </c>
      <c r="F45" s="52">
        <v>94.369419854614193</v>
      </c>
      <c r="G45" s="52">
        <v>94.611175312902716</v>
      </c>
      <c r="H45" s="52">
        <v>93.761722514205132</v>
      </c>
      <c r="I45" s="52">
        <v>91.956670056006615</v>
      </c>
      <c r="J45" s="52">
        <v>92.566327784422469</v>
      </c>
      <c r="K45" s="52">
        <v>91.582938915042376</v>
      </c>
      <c r="L45" s="52">
        <v>89.800757002786781</v>
      </c>
      <c r="M45" s="52">
        <v>89.666907453904471</v>
      </c>
      <c r="N45" s="52">
        <v>89.306110783417466</v>
      </c>
    </row>
    <row r="47" spans="1:14" x14ac:dyDescent="0.25">
      <c r="A47" s="48" t="s">
        <v>32</v>
      </c>
      <c r="B47" s="48"/>
      <c r="C47" s="49">
        <v>80.207813040241021</v>
      </c>
      <c r="D47" s="49">
        <v>79.939432439593119</v>
      </c>
      <c r="E47" s="49">
        <v>80.099025959114186</v>
      </c>
      <c r="F47" s="49">
        <v>80.158246365695646</v>
      </c>
      <c r="G47" s="49">
        <v>80.14576036620484</v>
      </c>
      <c r="H47" s="49">
        <v>80.283735084878344</v>
      </c>
      <c r="I47" s="49">
        <v>80.537337775281159</v>
      </c>
      <c r="J47" s="49">
        <v>80.481426725475004</v>
      </c>
      <c r="K47" s="49">
        <v>80.618841774494967</v>
      </c>
      <c r="L47" s="49">
        <v>80.873422848623733</v>
      </c>
      <c r="M47" s="49">
        <v>80.915522232688076</v>
      </c>
      <c r="N47" s="49">
        <v>80.972742971798468</v>
      </c>
    </row>
    <row r="48" spans="1:14" x14ac:dyDescent="0.25">
      <c r="A48" s="19" t="s">
        <v>45</v>
      </c>
      <c r="B48" s="19"/>
      <c r="C48" s="50">
        <v>78.121164947915261</v>
      </c>
      <c r="D48" s="50">
        <v>77.97332817976536</v>
      </c>
      <c r="E48" s="50">
        <v>78.172660861994331</v>
      </c>
      <c r="F48" s="50">
        <v>78.257267145684168</v>
      </c>
      <c r="G48" s="50">
        <v>78.269875010312063</v>
      </c>
      <c r="H48" s="50">
        <v>78.432860054979145</v>
      </c>
      <c r="I48" s="50">
        <v>78.718174905853246</v>
      </c>
      <c r="J48" s="50">
        <v>78.672496686972238</v>
      </c>
      <c r="K48" s="50">
        <v>78.835968845726114</v>
      </c>
      <c r="L48" s="50">
        <v>79.114088410208311</v>
      </c>
      <c r="M48" s="50">
        <v>79.169209112944372</v>
      </c>
      <c r="N48" s="50">
        <v>79.244088227507618</v>
      </c>
    </row>
    <row r="49" spans="1:14" x14ac:dyDescent="0.25">
      <c r="A49" s="51" t="s">
        <v>46</v>
      </c>
      <c r="B49" s="51"/>
      <c r="C49" s="52">
        <v>82.269498796917532</v>
      </c>
      <c r="D49" s="52">
        <v>81.884564963930231</v>
      </c>
      <c r="E49" s="52">
        <v>82.01660983302348</v>
      </c>
      <c r="F49" s="52">
        <v>82.05212859962343</v>
      </c>
      <c r="G49" s="52">
        <v>82.029038253792919</v>
      </c>
      <c r="H49" s="52">
        <v>82.136323331659938</v>
      </c>
      <c r="I49" s="52">
        <v>82.355457360949913</v>
      </c>
      <c r="J49" s="52">
        <v>82.288187735554231</v>
      </c>
      <c r="K49" s="52">
        <v>82.406145057336957</v>
      </c>
      <c r="L49" s="52">
        <v>82.627796832231027</v>
      </c>
      <c r="M49" s="52">
        <v>82.651535155447931</v>
      </c>
      <c r="N49" s="52">
        <v>82.696480874741795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85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13356</v>
      </c>
      <c r="D8" s="21">
        <v>13223.302876835784</v>
      </c>
      <c r="E8" s="21">
        <v>13080.30621609109</v>
      </c>
      <c r="F8" s="21">
        <v>12931.233100610065</v>
      </c>
      <c r="G8" s="21">
        <v>12779.950693369376</v>
      </c>
      <c r="H8" s="21">
        <v>12624.19792548351</v>
      </c>
      <c r="I8" s="21">
        <v>12465.066348081853</v>
      </c>
      <c r="J8" s="21">
        <v>12304.872844811127</v>
      </c>
      <c r="K8" s="21">
        <v>12136.751135508719</v>
      </c>
      <c r="L8" s="21">
        <v>11966.949670597241</v>
      </c>
      <c r="M8" s="21">
        <v>11796.549922456161</v>
      </c>
      <c r="N8" s="21">
        <v>11621.119607125825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105.1280804033083</v>
      </c>
      <c r="D10" s="26">
        <f t="shared" ref="D10:N10" si="0">SUM(D11:D12)</f>
        <v>103.72548613921556</v>
      </c>
      <c r="E10" s="26">
        <f t="shared" si="0"/>
        <v>100.84081163605127</v>
      </c>
      <c r="F10" s="26">
        <f t="shared" si="0"/>
        <v>97.441565647155429</v>
      </c>
      <c r="G10" s="26">
        <f t="shared" si="0"/>
        <v>94.513766407246152</v>
      </c>
      <c r="H10" s="26">
        <f t="shared" si="0"/>
        <v>91.74946414882514</v>
      </c>
      <c r="I10" s="26">
        <f t="shared" si="0"/>
        <v>88.9950468308258</v>
      </c>
      <c r="J10" s="26">
        <f t="shared" si="0"/>
        <v>85.870924874665434</v>
      </c>
      <c r="K10" s="26">
        <f t="shared" si="0"/>
        <v>83.354998759900752</v>
      </c>
      <c r="L10" s="26">
        <f t="shared" si="0"/>
        <v>80.85675204217489</v>
      </c>
      <c r="M10" s="26">
        <f t="shared" si="0"/>
        <v>78.467951027001419</v>
      </c>
      <c r="N10" s="26">
        <f t="shared" si="0"/>
        <v>75.805434974050144</v>
      </c>
    </row>
    <row r="11" spans="1:14" x14ac:dyDescent="0.25">
      <c r="A11" s="60" t="s">
        <v>34</v>
      </c>
      <c r="B11" s="18"/>
      <c r="C11" s="22">
        <v>53.859160988270951</v>
      </c>
      <c r="D11" s="22">
        <v>53.001620873501196</v>
      </c>
      <c r="E11" s="22">
        <v>51.577033649025367</v>
      </c>
      <c r="F11" s="22">
        <v>49.892760417272022</v>
      </c>
      <c r="G11" s="22">
        <v>48.523057256615573</v>
      </c>
      <c r="H11" s="22">
        <v>47.06938655551707</v>
      </c>
      <c r="I11" s="22">
        <v>45.544980374624885</v>
      </c>
      <c r="J11" s="22">
        <v>44.03249187405752</v>
      </c>
      <c r="K11" s="22">
        <v>42.674215485582494</v>
      </c>
      <c r="L11" s="22">
        <v>41.328384391993225</v>
      </c>
      <c r="M11" s="22">
        <v>40.218340490541941</v>
      </c>
      <c r="N11" s="22">
        <v>38.726689606308227</v>
      </c>
    </row>
    <row r="12" spans="1:14" x14ac:dyDescent="0.25">
      <c r="A12" s="27" t="s">
        <v>35</v>
      </c>
      <c r="B12" s="28"/>
      <c r="C12" s="29">
        <v>51.268919415037352</v>
      </c>
      <c r="D12" s="29">
        <v>50.723865265714366</v>
      </c>
      <c r="E12" s="29">
        <v>49.263777987025904</v>
      </c>
      <c r="F12" s="29">
        <v>47.548805229883406</v>
      </c>
      <c r="G12" s="29">
        <v>45.990709150630579</v>
      </c>
      <c r="H12" s="29">
        <v>44.68007759330807</v>
      </c>
      <c r="I12" s="29">
        <v>43.450066456200915</v>
      </c>
      <c r="J12" s="29">
        <v>41.838433000607914</v>
      </c>
      <c r="K12" s="29">
        <v>40.680783274318259</v>
      </c>
      <c r="L12" s="29">
        <v>39.528367650181664</v>
      </c>
      <c r="M12" s="29">
        <v>38.249610536459478</v>
      </c>
      <c r="N12" s="29">
        <v>37.078745367741917</v>
      </c>
    </row>
    <row r="13" spans="1:14" x14ac:dyDescent="0.25">
      <c r="A13" s="63" t="s">
        <v>36</v>
      </c>
      <c r="B13" s="18"/>
      <c r="C13" s="26">
        <f>SUM(C14:C15)</f>
        <v>174.61847966138595</v>
      </c>
      <c r="D13" s="26">
        <f t="shared" ref="D13:N13" si="1">SUM(D14:D15)</f>
        <v>182.02861109531793</v>
      </c>
      <c r="E13" s="26">
        <f t="shared" si="1"/>
        <v>182.33726054161781</v>
      </c>
      <c r="F13" s="26">
        <f t="shared" si="1"/>
        <v>183.79102659562631</v>
      </c>
      <c r="G13" s="26">
        <f t="shared" si="1"/>
        <v>187.00872237542944</v>
      </c>
      <c r="H13" s="26">
        <f t="shared" si="1"/>
        <v>187.4096996813287</v>
      </c>
      <c r="I13" s="26">
        <f t="shared" si="1"/>
        <v>186.68342905060919</v>
      </c>
      <c r="J13" s="26">
        <f t="shared" si="1"/>
        <v>190.85560321284078</v>
      </c>
      <c r="K13" s="26">
        <f t="shared" si="1"/>
        <v>191.49458451682401</v>
      </c>
      <c r="L13" s="26">
        <f t="shared" si="1"/>
        <v>190.79918651616461</v>
      </c>
      <c r="M13" s="26">
        <f t="shared" si="1"/>
        <v>193.96909090870989</v>
      </c>
      <c r="N13" s="26">
        <f t="shared" si="1"/>
        <v>196.76416242466905</v>
      </c>
    </row>
    <row r="14" spans="1:14" x14ac:dyDescent="0.25">
      <c r="A14" s="60" t="s">
        <v>37</v>
      </c>
      <c r="B14" s="18"/>
      <c r="C14" s="22">
        <v>86.717470820121832</v>
      </c>
      <c r="D14" s="22">
        <v>90.12304326042451</v>
      </c>
      <c r="E14" s="22">
        <v>90.684082805366671</v>
      </c>
      <c r="F14" s="22">
        <v>91.91428315463618</v>
      </c>
      <c r="G14" s="22">
        <v>93.766775019463537</v>
      </c>
      <c r="H14" s="22">
        <v>94.563652283998607</v>
      </c>
      <c r="I14" s="22">
        <v>94.477548973037671</v>
      </c>
      <c r="J14" s="22">
        <v>97.204028772740642</v>
      </c>
      <c r="K14" s="22">
        <v>97.870112214926849</v>
      </c>
      <c r="L14" s="22">
        <v>97.732276677096678</v>
      </c>
      <c r="M14" s="22">
        <v>99.37741764684327</v>
      </c>
      <c r="N14" s="22">
        <v>101.12957681042026</v>
      </c>
    </row>
    <row r="15" spans="1:14" x14ac:dyDescent="0.25">
      <c r="A15" s="61" t="s">
        <v>38</v>
      </c>
      <c r="B15" s="12"/>
      <c r="C15" s="23">
        <v>87.90100884126413</v>
      </c>
      <c r="D15" s="23">
        <v>91.905567834893418</v>
      </c>
      <c r="E15" s="23">
        <v>91.653177736251152</v>
      </c>
      <c r="F15" s="23">
        <v>91.87674344099014</v>
      </c>
      <c r="G15" s="23">
        <v>93.241947355965905</v>
      </c>
      <c r="H15" s="23">
        <v>92.846047397330096</v>
      </c>
      <c r="I15" s="23">
        <v>92.205880077571521</v>
      </c>
      <c r="J15" s="23">
        <v>93.651574440100148</v>
      </c>
      <c r="K15" s="23">
        <v>93.624472301897157</v>
      </c>
      <c r="L15" s="23">
        <v>93.066909839067932</v>
      </c>
      <c r="M15" s="23">
        <v>94.591673261866617</v>
      </c>
      <c r="N15" s="23">
        <v>95.634585614248778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-69.490399258077645</v>
      </c>
      <c r="D17" s="32">
        <f t="shared" ref="D17:N17" si="2">D10-D13</f>
        <v>-78.303124956102366</v>
      </c>
      <c r="E17" s="32">
        <f t="shared" si="2"/>
        <v>-81.496448905566538</v>
      </c>
      <c r="F17" s="32">
        <f t="shared" si="2"/>
        <v>-86.349460948470877</v>
      </c>
      <c r="G17" s="32">
        <f t="shared" si="2"/>
        <v>-92.494955968183291</v>
      </c>
      <c r="H17" s="32">
        <f t="shared" si="2"/>
        <v>-95.660235532503563</v>
      </c>
      <c r="I17" s="32">
        <f t="shared" si="2"/>
        <v>-97.688382219783392</v>
      </c>
      <c r="J17" s="32">
        <f t="shared" si="2"/>
        <v>-104.98467833817534</v>
      </c>
      <c r="K17" s="32">
        <f t="shared" si="2"/>
        <v>-108.13958575692325</v>
      </c>
      <c r="L17" s="32">
        <f t="shared" si="2"/>
        <v>-109.94243447398972</v>
      </c>
      <c r="M17" s="32">
        <f t="shared" si="2"/>
        <v>-115.50113988170847</v>
      </c>
      <c r="N17" s="32">
        <f t="shared" si="2"/>
        <v>-120.95872745061891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224.97737606258659</v>
      </c>
      <c r="D19" s="26">
        <f t="shared" ref="D19:N19" si="3">SUM(D20:D21)</f>
        <v>223.39085411265566</v>
      </c>
      <c r="E19" s="26">
        <f t="shared" si="3"/>
        <v>223.29133536523858</v>
      </c>
      <c r="F19" s="26">
        <f t="shared" si="3"/>
        <v>221.91951647733885</v>
      </c>
      <c r="G19" s="26">
        <f t="shared" si="3"/>
        <v>224.16151981379349</v>
      </c>
      <c r="H19" s="26">
        <f t="shared" si="3"/>
        <v>223.64127042503276</v>
      </c>
      <c r="I19" s="26">
        <f t="shared" si="3"/>
        <v>223.90962182689177</v>
      </c>
      <c r="J19" s="26">
        <f t="shared" si="3"/>
        <v>224.02884050924177</v>
      </c>
      <c r="K19" s="26">
        <f t="shared" si="3"/>
        <v>224.13415010051855</v>
      </c>
      <c r="L19" s="26">
        <f t="shared" si="3"/>
        <v>224.250126820769</v>
      </c>
      <c r="M19" s="26">
        <f t="shared" si="3"/>
        <v>225.02266783293285</v>
      </c>
      <c r="N19" s="26">
        <f t="shared" si="3"/>
        <v>226.76810510916226</v>
      </c>
    </row>
    <row r="20" spans="1:14" x14ac:dyDescent="0.25">
      <c r="A20" s="68" t="s">
        <v>40</v>
      </c>
      <c r="B20" s="68"/>
      <c r="C20" s="22">
        <v>116.37740106439932</v>
      </c>
      <c r="D20" s="22">
        <v>115.07126337428636</v>
      </c>
      <c r="E20" s="22">
        <v>114.1414946318058</v>
      </c>
      <c r="F20" s="22">
        <v>115.20156027903006</v>
      </c>
      <c r="G20" s="22">
        <v>116.06406480633633</v>
      </c>
      <c r="H20" s="22">
        <v>116.10296924134029</v>
      </c>
      <c r="I20" s="22">
        <v>115.84305479422694</v>
      </c>
      <c r="J20" s="22">
        <v>116.32304503108679</v>
      </c>
      <c r="K20" s="22">
        <v>116.08263844873885</v>
      </c>
      <c r="L20" s="22">
        <v>116.29879714160684</v>
      </c>
      <c r="M20" s="22">
        <v>117.05352917138562</v>
      </c>
      <c r="N20" s="22">
        <v>117.77191720590619</v>
      </c>
    </row>
    <row r="21" spans="1:14" x14ac:dyDescent="0.25">
      <c r="A21" s="27" t="s">
        <v>41</v>
      </c>
      <c r="B21" s="27"/>
      <c r="C21" s="29">
        <v>108.59997499818726</v>
      </c>
      <c r="D21" s="29">
        <v>108.3195907383693</v>
      </c>
      <c r="E21" s="29">
        <v>109.1498407334328</v>
      </c>
      <c r="F21" s="29">
        <v>106.71795619830878</v>
      </c>
      <c r="G21" s="29">
        <v>108.09745500745716</v>
      </c>
      <c r="H21" s="29">
        <v>107.53830118369247</v>
      </c>
      <c r="I21" s="29">
        <v>108.06656703266482</v>
      </c>
      <c r="J21" s="29">
        <v>107.705795478155</v>
      </c>
      <c r="K21" s="29">
        <v>108.05151165177971</v>
      </c>
      <c r="L21" s="29">
        <v>107.95132967916216</v>
      </c>
      <c r="M21" s="29">
        <v>107.96913866154723</v>
      </c>
      <c r="N21" s="29">
        <v>108.99618790325609</v>
      </c>
    </row>
    <row r="22" spans="1:14" x14ac:dyDescent="0.25">
      <c r="A22" s="71" t="s">
        <v>44</v>
      </c>
      <c r="B22" s="71"/>
      <c r="C22" s="26">
        <f>SUM(C23:C24)</f>
        <v>288.18409996872657</v>
      </c>
      <c r="D22" s="26">
        <f t="shared" ref="D22:N22" si="4">SUM(D23:D24)</f>
        <v>288.08438990124506</v>
      </c>
      <c r="E22" s="26">
        <f t="shared" si="4"/>
        <v>290.86800194070133</v>
      </c>
      <c r="F22" s="26">
        <f t="shared" si="4"/>
        <v>286.85246276955388</v>
      </c>
      <c r="G22" s="26">
        <f t="shared" si="4"/>
        <v>287.41933173147606</v>
      </c>
      <c r="H22" s="26">
        <f t="shared" si="4"/>
        <v>287.1126122941838</v>
      </c>
      <c r="I22" s="26">
        <f t="shared" si="4"/>
        <v>286.4147428778366</v>
      </c>
      <c r="J22" s="26">
        <f t="shared" si="4"/>
        <v>287.16587147347315</v>
      </c>
      <c r="K22" s="26">
        <f t="shared" si="4"/>
        <v>285.79602925507248</v>
      </c>
      <c r="L22" s="26">
        <f t="shared" si="4"/>
        <v>284.70744048785889</v>
      </c>
      <c r="M22" s="26">
        <f t="shared" si="4"/>
        <v>284.95184328156154</v>
      </c>
      <c r="N22" s="26">
        <f t="shared" si="4"/>
        <v>285.43233710828633</v>
      </c>
    </row>
    <row r="23" spans="1:14" x14ac:dyDescent="0.25">
      <c r="A23" s="68" t="s">
        <v>42</v>
      </c>
      <c r="B23" s="68"/>
      <c r="C23" s="23">
        <v>142.79986528906065</v>
      </c>
      <c r="D23" s="22">
        <v>142.29360351483911</v>
      </c>
      <c r="E23" s="22">
        <v>144.6029456166028</v>
      </c>
      <c r="F23" s="22">
        <v>141.8197715463526</v>
      </c>
      <c r="G23" s="22">
        <v>142.26828866449171</v>
      </c>
      <c r="H23" s="22">
        <v>141.5720739921571</v>
      </c>
      <c r="I23" s="22">
        <v>141.50325779610682</v>
      </c>
      <c r="J23" s="22">
        <v>141.408994539628</v>
      </c>
      <c r="K23" s="22">
        <v>141.57864600665459</v>
      </c>
      <c r="L23" s="22">
        <v>141.47485182574053</v>
      </c>
      <c r="M23" s="22">
        <v>140.86613162680146</v>
      </c>
      <c r="N23" s="22">
        <v>141.30573513038362</v>
      </c>
    </row>
    <row r="24" spans="1:14" x14ac:dyDescent="0.25">
      <c r="A24" s="61" t="s">
        <v>43</v>
      </c>
      <c r="B24" s="61"/>
      <c r="C24" s="23">
        <v>145.38423467966592</v>
      </c>
      <c r="D24" s="23">
        <v>145.79078638640595</v>
      </c>
      <c r="E24" s="23">
        <v>146.26505632409857</v>
      </c>
      <c r="F24" s="23">
        <v>145.03269122320131</v>
      </c>
      <c r="G24" s="23">
        <v>145.15104306698436</v>
      </c>
      <c r="H24" s="23">
        <v>145.5405383020267</v>
      </c>
      <c r="I24" s="23">
        <v>144.91148508172978</v>
      </c>
      <c r="J24" s="23">
        <v>145.75687693384515</v>
      </c>
      <c r="K24" s="23">
        <v>144.21738324841789</v>
      </c>
      <c r="L24" s="23">
        <v>143.23258866211833</v>
      </c>
      <c r="M24" s="23">
        <v>144.0857116547601</v>
      </c>
      <c r="N24" s="23">
        <v>144.12660197790271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-63.206723906139985</v>
      </c>
      <c r="D26" s="32">
        <f t="shared" ref="D26:N26" si="5">D19-D22</f>
        <v>-64.693535788589401</v>
      </c>
      <c r="E26" s="32">
        <f t="shared" si="5"/>
        <v>-67.576666575462752</v>
      </c>
      <c r="F26" s="32">
        <f t="shared" si="5"/>
        <v>-64.932946292215036</v>
      </c>
      <c r="G26" s="32">
        <f t="shared" si="5"/>
        <v>-63.257811917682574</v>
      </c>
      <c r="H26" s="32">
        <f t="shared" si="5"/>
        <v>-63.471341869151047</v>
      </c>
      <c r="I26" s="32">
        <f t="shared" si="5"/>
        <v>-62.505121050944837</v>
      </c>
      <c r="J26" s="32">
        <f t="shared" si="5"/>
        <v>-63.137030964231371</v>
      </c>
      <c r="K26" s="32">
        <f t="shared" si="5"/>
        <v>-61.66187915455393</v>
      </c>
      <c r="L26" s="32">
        <f t="shared" si="5"/>
        <v>-60.457313667089892</v>
      </c>
      <c r="M26" s="32">
        <f t="shared" si="5"/>
        <v>-59.929175448628683</v>
      </c>
      <c r="N26" s="32">
        <f t="shared" si="5"/>
        <v>-58.66423199912407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-132.69712316421763</v>
      </c>
      <c r="D30" s="32">
        <f t="shared" ref="D30:N30" si="6">D17+D26+D28</f>
        <v>-142.99666074469178</v>
      </c>
      <c r="E30" s="32">
        <f t="shared" si="6"/>
        <v>-149.07311548102928</v>
      </c>
      <c r="F30" s="32">
        <f t="shared" si="6"/>
        <v>-151.28240724068593</v>
      </c>
      <c r="G30" s="32">
        <f t="shared" si="6"/>
        <v>-155.75276788586586</v>
      </c>
      <c r="H30" s="32">
        <f t="shared" si="6"/>
        <v>-159.13157740165462</v>
      </c>
      <c r="I30" s="32">
        <f t="shared" si="6"/>
        <v>-160.19350327072823</v>
      </c>
      <c r="J30" s="32">
        <f t="shared" si="6"/>
        <v>-168.12170930240671</v>
      </c>
      <c r="K30" s="32">
        <f t="shared" si="6"/>
        <v>-169.80146491147718</v>
      </c>
      <c r="L30" s="32">
        <f t="shared" si="6"/>
        <v>-170.39974814107961</v>
      </c>
      <c r="M30" s="32">
        <f t="shared" si="6"/>
        <v>-175.43031533033715</v>
      </c>
      <c r="N30" s="32">
        <f t="shared" si="6"/>
        <v>-179.62295944974298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13223.302876835784</v>
      </c>
      <c r="D32" s="21">
        <v>13080.30621609109</v>
      </c>
      <c r="E32" s="21">
        <v>12931.233100610065</v>
      </c>
      <c r="F32" s="21">
        <v>12779.950693369376</v>
      </c>
      <c r="G32" s="21">
        <v>12624.19792548351</v>
      </c>
      <c r="H32" s="21">
        <v>12465.066348081853</v>
      </c>
      <c r="I32" s="21">
        <v>12304.872844811127</v>
      </c>
      <c r="J32" s="21">
        <v>12136.751135508719</v>
      </c>
      <c r="K32" s="21">
        <v>11966.949670597241</v>
      </c>
      <c r="L32" s="21">
        <v>11796.549922456161</v>
      </c>
      <c r="M32" s="21">
        <v>11621.119607125825</v>
      </c>
      <c r="N32" s="21">
        <v>11441.496647676084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-9.9353940674016261E-3</v>
      </c>
      <c r="D34" s="39">
        <f t="shared" ref="D34:N34" si="7">(D32/D8)-1</f>
        <v>-1.0813989672367796E-2</v>
      </c>
      <c r="E34" s="39">
        <f t="shared" si="7"/>
        <v>-1.1396760367707537E-2</v>
      </c>
      <c r="F34" s="39">
        <f t="shared" si="7"/>
        <v>-1.1698993132646551E-2</v>
      </c>
      <c r="G34" s="39">
        <f t="shared" si="7"/>
        <v>-1.2187274553936644E-2</v>
      </c>
      <c r="H34" s="39">
        <f t="shared" si="7"/>
        <v>-1.2605282200180756E-2</v>
      </c>
      <c r="I34" s="39">
        <f t="shared" si="7"/>
        <v>-1.2851395957100276E-2</v>
      </c>
      <c r="J34" s="39">
        <f t="shared" si="7"/>
        <v>-1.3663018823742101E-2</v>
      </c>
      <c r="K34" s="39">
        <f t="shared" si="7"/>
        <v>-1.3990685234921418E-2</v>
      </c>
      <c r="L34" s="39">
        <f t="shared" si="7"/>
        <v>-1.4239196523049835E-2</v>
      </c>
      <c r="M34" s="39">
        <f t="shared" si="7"/>
        <v>-1.4871323945010562E-2</v>
      </c>
      <c r="N34" s="39">
        <f t="shared" si="7"/>
        <v>-1.5456596741298512E-2</v>
      </c>
    </row>
    <row r="35" spans="1:14" ht="15.75" thickBot="1" x14ac:dyDescent="0.3">
      <c r="A35" s="40" t="s">
        <v>15</v>
      </c>
      <c r="B35" s="41"/>
      <c r="C35" s="42">
        <f>(C32/$C$8)-1</f>
        <v>-9.9353940674016261E-3</v>
      </c>
      <c r="D35" s="42">
        <f t="shared" ref="D35:N35" si="8">(D32/$C$8)-1</f>
        <v>-2.0641942490933651E-2</v>
      </c>
      <c r="E35" s="42">
        <f t="shared" si="8"/>
        <v>-3.1803451586547959E-2</v>
      </c>
      <c r="F35" s="42">
        <f t="shared" si="8"/>
        <v>-4.3130376357489064E-2</v>
      </c>
      <c r="G35" s="42">
        <f t="shared" si="8"/>
        <v>-5.479200917314242E-2</v>
      </c>
      <c r="H35" s="42">
        <f t="shared" si="8"/>
        <v>-6.6706622635380852E-2</v>
      </c>
      <c r="I35" s="42">
        <f t="shared" si="8"/>
        <v>-7.8700745372032976E-2</v>
      </c>
      <c r="J35" s="42">
        <f t="shared" si="8"/>
        <v>-9.1288474430314515E-2</v>
      </c>
      <c r="K35" s="42">
        <f t="shared" si="8"/>
        <v>-0.10400197135390521</v>
      </c>
      <c r="L35" s="42">
        <f t="shared" si="8"/>
        <v>-0.11676026336806222</v>
      </c>
      <c r="M35" s="42">
        <f t="shared" si="8"/>
        <v>-0.12989520761262163</v>
      </c>
      <c r="N35" s="42">
        <f t="shared" si="8"/>
        <v>-0.14334406651122467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1.3955471428016364</v>
      </c>
      <c r="D41" s="47">
        <v>1.408403310413755</v>
      </c>
      <c r="E41" s="47">
        <v>1.4066368199154837</v>
      </c>
      <c r="F41" s="47">
        <v>1.4001000974270223</v>
      </c>
      <c r="G41" s="47">
        <v>1.4015522075345217</v>
      </c>
      <c r="H41" s="47">
        <v>1.406631472613862</v>
      </c>
      <c r="I41" s="47">
        <v>1.4134069003230374</v>
      </c>
      <c r="J41" s="47">
        <v>1.4122847517166603</v>
      </c>
      <c r="K41" s="47">
        <v>1.4203603124750961</v>
      </c>
      <c r="L41" s="47">
        <v>1.4280809021088676</v>
      </c>
      <c r="M41" s="47">
        <v>1.435318372457324</v>
      </c>
      <c r="N41" s="47">
        <v>1.4368928741924254</v>
      </c>
    </row>
    <row r="43" spans="1:14" x14ac:dyDescent="0.25">
      <c r="A43" s="48" t="s">
        <v>31</v>
      </c>
      <c r="B43" s="48"/>
      <c r="C43" s="49">
        <v>96.436120722635138</v>
      </c>
      <c r="D43" s="49">
        <v>98.739572386075977</v>
      </c>
      <c r="E43" s="49">
        <v>97.467910907117798</v>
      </c>
      <c r="F43" s="49">
        <v>97.043852330590909</v>
      </c>
      <c r="G43" s="49">
        <v>97.150166775332579</v>
      </c>
      <c r="H43" s="49">
        <v>96.112648736434267</v>
      </c>
      <c r="I43" s="49">
        <v>94.153899654864432</v>
      </c>
      <c r="J43" s="49">
        <v>94.657513787532963</v>
      </c>
      <c r="K43" s="49">
        <v>93.585958991404055</v>
      </c>
      <c r="L43" s="49">
        <v>91.684529474795312</v>
      </c>
      <c r="M43" s="49">
        <v>91.451279426993921</v>
      </c>
      <c r="N43" s="49">
        <v>91.040613958331804</v>
      </c>
    </row>
    <row r="44" spans="1:14" x14ac:dyDescent="0.25">
      <c r="A44" s="19" t="s">
        <v>47</v>
      </c>
      <c r="B44" s="19"/>
      <c r="C44" s="50">
        <v>97.585989787181404</v>
      </c>
      <c r="D44" s="50">
        <v>98.739572386075935</v>
      </c>
      <c r="E44" s="50">
        <v>97.247005343839149</v>
      </c>
      <c r="F44" s="50">
        <v>96.633181332491731</v>
      </c>
      <c r="G44" s="50">
        <v>96.560226805024996</v>
      </c>
      <c r="H44" s="50">
        <v>95.352139099782917</v>
      </c>
      <c r="I44" s="50">
        <v>93.261495093841859</v>
      </c>
      <c r="J44" s="50">
        <v>93.638893622192157</v>
      </c>
      <c r="K44" s="50">
        <v>92.48088161727172</v>
      </c>
      <c r="L44" s="50">
        <v>90.499384776522163</v>
      </c>
      <c r="M44" s="50">
        <v>90.163744685782646</v>
      </c>
      <c r="N44" s="50">
        <v>89.681978484776764</v>
      </c>
    </row>
    <row r="45" spans="1:14" x14ac:dyDescent="0.25">
      <c r="A45" s="51" t="s">
        <v>48</v>
      </c>
      <c r="B45" s="51"/>
      <c r="C45" s="52">
        <v>95.327982175257205</v>
      </c>
      <c r="D45" s="52">
        <v>98.739572386075977</v>
      </c>
      <c r="E45" s="52">
        <v>97.687470703676084</v>
      </c>
      <c r="F45" s="52">
        <v>97.458198709314729</v>
      </c>
      <c r="G45" s="52">
        <v>97.750741776273046</v>
      </c>
      <c r="H45" s="52">
        <v>96.899799602474147</v>
      </c>
      <c r="I45" s="52">
        <v>95.086180607851489</v>
      </c>
      <c r="J45" s="52">
        <v>95.73847895959311</v>
      </c>
      <c r="K45" s="52">
        <v>94.769739310113494</v>
      </c>
      <c r="L45" s="52">
        <v>92.962963834523563</v>
      </c>
      <c r="M45" s="52">
        <v>92.844168222601823</v>
      </c>
      <c r="N45" s="52">
        <v>92.522824371785063</v>
      </c>
    </row>
    <row r="47" spans="1:14" x14ac:dyDescent="0.25">
      <c r="A47" s="48" t="s">
        <v>32</v>
      </c>
      <c r="B47" s="48"/>
      <c r="C47" s="49">
        <v>79.86482343139015</v>
      </c>
      <c r="D47" s="49">
        <v>79.574335409847407</v>
      </c>
      <c r="E47" s="49">
        <v>79.735908456634235</v>
      </c>
      <c r="F47" s="49">
        <v>79.791831862521846</v>
      </c>
      <c r="G47" s="49">
        <v>79.786724230947016</v>
      </c>
      <c r="H47" s="49">
        <v>79.917732692657339</v>
      </c>
      <c r="I47" s="49">
        <v>80.172804788897011</v>
      </c>
      <c r="J47" s="49">
        <v>80.110815798263118</v>
      </c>
      <c r="K47" s="49">
        <v>80.251202566781842</v>
      </c>
      <c r="L47" s="49">
        <v>80.501895177258874</v>
      </c>
      <c r="M47" s="49">
        <v>80.540271920095165</v>
      </c>
      <c r="N47" s="49">
        <v>80.596555243500944</v>
      </c>
    </row>
    <row r="48" spans="1:14" x14ac:dyDescent="0.25">
      <c r="A48" s="19" t="s">
        <v>45</v>
      </c>
      <c r="B48" s="19"/>
      <c r="C48" s="50">
        <v>77.720165788251677</v>
      </c>
      <c r="D48" s="50">
        <v>77.572970954675668</v>
      </c>
      <c r="E48" s="50">
        <v>77.773420138384111</v>
      </c>
      <c r="F48" s="50">
        <v>77.858924463852233</v>
      </c>
      <c r="G48" s="50">
        <v>77.872362142738638</v>
      </c>
      <c r="H48" s="50">
        <v>78.036475898239971</v>
      </c>
      <c r="I48" s="50">
        <v>78.323053116233581</v>
      </c>
      <c r="J48" s="50">
        <v>78.278113566312754</v>
      </c>
      <c r="K48" s="50">
        <v>78.442593575417391</v>
      </c>
      <c r="L48" s="50">
        <v>78.721885343932485</v>
      </c>
      <c r="M48" s="50">
        <v>78.77782605038874</v>
      </c>
      <c r="N48" s="50">
        <v>78.853576298735433</v>
      </c>
    </row>
    <row r="49" spans="1:14" x14ac:dyDescent="0.25">
      <c r="A49" s="51" t="s">
        <v>46</v>
      </c>
      <c r="B49" s="51"/>
      <c r="C49" s="52">
        <v>81.917582956721915</v>
      </c>
      <c r="D49" s="52">
        <v>81.533529144788034</v>
      </c>
      <c r="E49" s="52">
        <v>81.666728181270273</v>
      </c>
      <c r="F49" s="52">
        <v>81.703179047558208</v>
      </c>
      <c r="G49" s="52">
        <v>81.680940910653419</v>
      </c>
      <c r="H49" s="52">
        <v>81.789396390054605</v>
      </c>
      <c r="I49" s="52">
        <v>82.009711857615358</v>
      </c>
      <c r="J49" s="52">
        <v>81.943222246157049</v>
      </c>
      <c r="K49" s="52">
        <v>82.062142786682159</v>
      </c>
      <c r="L49" s="52">
        <v>82.284846429511177</v>
      </c>
      <c r="M49" s="52">
        <v>82.309538424454118</v>
      </c>
      <c r="N49" s="52">
        <v>82.355440779895417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dimension ref="A1:N53"/>
  <sheetViews>
    <sheetView workbookViewId="0">
      <selection activeCell="C43" sqref="C43:N4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86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14933</v>
      </c>
      <c r="D8" s="21">
        <v>14882.460681908802</v>
      </c>
      <c r="E8" s="21">
        <v>14826.185524778326</v>
      </c>
      <c r="F8" s="21">
        <v>14769.388070335986</v>
      </c>
      <c r="G8" s="21">
        <v>14710.26192925093</v>
      </c>
      <c r="H8" s="21">
        <v>14652.883356780017</v>
      </c>
      <c r="I8" s="21">
        <v>14595.954351455412</v>
      </c>
      <c r="J8" s="21">
        <v>14540.727925597803</v>
      </c>
      <c r="K8" s="21">
        <v>14482.282770121095</v>
      </c>
      <c r="L8" s="21">
        <v>14426.35493564808</v>
      </c>
      <c r="M8" s="21">
        <v>14371.937860986229</v>
      </c>
      <c r="N8" s="21">
        <v>14315.458795868739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154.04767445948531</v>
      </c>
      <c r="D10" s="26">
        <f t="shared" ref="D10:N10" si="0">SUM(D11:D12)</f>
        <v>154.61576037013253</v>
      </c>
      <c r="E10" s="26">
        <f t="shared" si="0"/>
        <v>153.36983745008854</v>
      </c>
      <c r="F10" s="26">
        <f t="shared" si="0"/>
        <v>151.55585506835942</v>
      </c>
      <c r="G10" s="26">
        <f t="shared" si="0"/>
        <v>150.52397745306885</v>
      </c>
      <c r="H10" s="26">
        <f t="shared" si="0"/>
        <v>149.6729223303341</v>
      </c>
      <c r="I10" s="26">
        <f t="shared" si="0"/>
        <v>148.96433673293129</v>
      </c>
      <c r="J10" s="26">
        <f t="shared" si="0"/>
        <v>147.49862798836085</v>
      </c>
      <c r="K10" s="26">
        <f t="shared" si="0"/>
        <v>146.9914377070761</v>
      </c>
      <c r="L10" s="26">
        <f t="shared" si="0"/>
        <v>146.55866888288446</v>
      </c>
      <c r="M10" s="26">
        <f t="shared" si="0"/>
        <v>145.96196658279308</v>
      </c>
      <c r="N10" s="26">
        <f t="shared" si="0"/>
        <v>144.87338030969019</v>
      </c>
    </row>
    <row r="11" spans="1:14" x14ac:dyDescent="0.25">
      <c r="A11" s="60" t="s">
        <v>34</v>
      </c>
      <c r="B11" s="18"/>
      <c r="C11" s="22">
        <v>78.921620814842512</v>
      </c>
      <c r="D11" s="22">
        <v>79.005519445886975</v>
      </c>
      <c r="E11" s="22">
        <v>78.444046002509168</v>
      </c>
      <c r="F11" s="22">
        <v>77.600764278988152</v>
      </c>
      <c r="G11" s="22">
        <v>77.278515650062999</v>
      </c>
      <c r="H11" s="22">
        <v>76.785327341343276</v>
      </c>
      <c r="I11" s="22">
        <v>76.235453933941301</v>
      </c>
      <c r="J11" s="22">
        <v>75.633657699758615</v>
      </c>
      <c r="K11" s="22">
        <v>75.253366691488026</v>
      </c>
      <c r="L11" s="22">
        <v>74.910664237556261</v>
      </c>
      <c r="M11" s="22">
        <v>74.812047388313289</v>
      </c>
      <c r="N11" s="22">
        <v>74.011400810385211</v>
      </c>
    </row>
    <row r="12" spans="1:14" x14ac:dyDescent="0.25">
      <c r="A12" s="27" t="s">
        <v>35</v>
      </c>
      <c r="B12" s="28"/>
      <c r="C12" s="29">
        <v>75.126053644642795</v>
      </c>
      <c r="D12" s="29">
        <v>75.610240924245559</v>
      </c>
      <c r="E12" s="29">
        <v>74.925791447579371</v>
      </c>
      <c r="F12" s="29">
        <v>73.955090789371269</v>
      </c>
      <c r="G12" s="29">
        <v>73.245461803005853</v>
      </c>
      <c r="H12" s="29">
        <v>72.887594988990827</v>
      </c>
      <c r="I12" s="29">
        <v>72.728882798989986</v>
      </c>
      <c r="J12" s="29">
        <v>71.864970288602237</v>
      </c>
      <c r="K12" s="29">
        <v>71.738071015588076</v>
      </c>
      <c r="L12" s="29">
        <v>71.6480046453282</v>
      </c>
      <c r="M12" s="29">
        <v>71.149919194479793</v>
      </c>
      <c r="N12" s="29">
        <v>70.861979499304979</v>
      </c>
    </row>
    <row r="13" spans="1:14" x14ac:dyDescent="0.25">
      <c r="A13" s="63" t="s">
        <v>36</v>
      </c>
      <c r="B13" s="18"/>
      <c r="C13" s="26">
        <f>SUM(C14:C15)</f>
        <v>178.4403895212298</v>
      </c>
      <c r="D13" s="26">
        <f t="shared" ref="D13:N13" si="1">SUM(D14:D15)</f>
        <v>184.30385911367495</v>
      </c>
      <c r="E13" s="26">
        <f t="shared" si="1"/>
        <v>182.39472337101699</v>
      </c>
      <c r="F13" s="26">
        <f t="shared" si="1"/>
        <v>183.11865944509009</v>
      </c>
      <c r="G13" s="26">
        <f t="shared" si="1"/>
        <v>183.88132429640712</v>
      </c>
      <c r="H13" s="26">
        <f t="shared" si="1"/>
        <v>182.73023370879355</v>
      </c>
      <c r="I13" s="26">
        <f t="shared" si="1"/>
        <v>179.7769882349765</v>
      </c>
      <c r="J13" s="26">
        <f t="shared" si="1"/>
        <v>182.02606965104013</v>
      </c>
      <c r="K13" s="26">
        <f t="shared" si="1"/>
        <v>181.27778382833694</v>
      </c>
      <c r="L13" s="26">
        <f t="shared" si="1"/>
        <v>178.86055948349383</v>
      </c>
      <c r="M13" s="26">
        <f t="shared" si="1"/>
        <v>180.55968351381426</v>
      </c>
      <c r="N13" s="26">
        <f t="shared" si="1"/>
        <v>181.6182564557177</v>
      </c>
    </row>
    <row r="14" spans="1:14" x14ac:dyDescent="0.25">
      <c r="A14" s="60" t="s">
        <v>37</v>
      </c>
      <c r="B14" s="18"/>
      <c r="C14" s="22">
        <v>84.725480483286489</v>
      </c>
      <c r="D14" s="22">
        <v>86.489271013956326</v>
      </c>
      <c r="E14" s="22">
        <v>85.791011789875029</v>
      </c>
      <c r="F14" s="22">
        <v>86.314253128024632</v>
      </c>
      <c r="G14" s="22">
        <v>86.98680871628855</v>
      </c>
      <c r="H14" s="22">
        <v>86.684664526345586</v>
      </c>
      <c r="I14" s="22">
        <v>85.726270488460727</v>
      </c>
      <c r="J14" s="22">
        <v>87.251252845643791</v>
      </c>
      <c r="K14" s="22">
        <v>87.116705834724073</v>
      </c>
      <c r="L14" s="22">
        <v>86.177347475537815</v>
      </c>
      <c r="M14" s="22">
        <v>87.14841373251673</v>
      </c>
      <c r="N14" s="22">
        <v>88.06639488451296</v>
      </c>
    </row>
    <row r="15" spans="1:14" x14ac:dyDescent="0.25">
      <c r="A15" s="61" t="s">
        <v>38</v>
      </c>
      <c r="B15" s="12"/>
      <c r="C15" s="23">
        <v>93.714909037943329</v>
      </c>
      <c r="D15" s="23">
        <v>97.814588099718605</v>
      </c>
      <c r="E15" s="23">
        <v>96.603711581141965</v>
      </c>
      <c r="F15" s="23">
        <v>96.804406317065457</v>
      </c>
      <c r="G15" s="23">
        <v>96.894515580118579</v>
      </c>
      <c r="H15" s="23">
        <v>96.045569182447949</v>
      </c>
      <c r="I15" s="23">
        <v>94.050717746515772</v>
      </c>
      <c r="J15" s="23">
        <v>94.774816805396341</v>
      </c>
      <c r="K15" s="23">
        <v>94.161077993612864</v>
      </c>
      <c r="L15" s="23">
        <v>92.68321200795603</v>
      </c>
      <c r="M15" s="23">
        <v>93.411269781297548</v>
      </c>
      <c r="N15" s="23">
        <v>93.551861571204753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-24.392715061744497</v>
      </c>
      <c r="D17" s="32">
        <f t="shared" ref="D17:N17" si="2">D10-D13</f>
        <v>-29.688098743542412</v>
      </c>
      <c r="E17" s="32">
        <f t="shared" si="2"/>
        <v>-29.024885920928455</v>
      </c>
      <c r="F17" s="32">
        <f t="shared" si="2"/>
        <v>-31.562804376730668</v>
      </c>
      <c r="G17" s="32">
        <f t="shared" si="2"/>
        <v>-33.357346843338263</v>
      </c>
      <c r="H17" s="32">
        <f t="shared" si="2"/>
        <v>-33.057311378459445</v>
      </c>
      <c r="I17" s="32">
        <f t="shared" si="2"/>
        <v>-30.812651502045213</v>
      </c>
      <c r="J17" s="32">
        <f t="shared" si="2"/>
        <v>-34.52744166267928</v>
      </c>
      <c r="K17" s="32">
        <f t="shared" si="2"/>
        <v>-34.286346121260834</v>
      </c>
      <c r="L17" s="32">
        <f t="shared" si="2"/>
        <v>-32.301890600609369</v>
      </c>
      <c r="M17" s="32">
        <f t="shared" si="2"/>
        <v>-34.597716931021182</v>
      </c>
      <c r="N17" s="32">
        <f t="shared" si="2"/>
        <v>-36.744876146027508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222.1218231262751</v>
      </c>
      <c r="D19" s="26">
        <f t="shared" ref="D19:N19" si="3">SUM(D20:D21)</f>
        <v>220.57577731261708</v>
      </c>
      <c r="E19" s="26">
        <f t="shared" si="3"/>
        <v>219.96478333924901</v>
      </c>
      <c r="F19" s="26">
        <f t="shared" si="3"/>
        <v>218.81320671836318</v>
      </c>
      <c r="G19" s="26">
        <f t="shared" si="3"/>
        <v>220.12438215782061</v>
      </c>
      <c r="H19" s="26">
        <f t="shared" si="3"/>
        <v>221.00061323396773</v>
      </c>
      <c r="I19" s="26">
        <f t="shared" si="3"/>
        <v>220.78624609621386</v>
      </c>
      <c r="J19" s="26">
        <f t="shared" si="3"/>
        <v>220.75524248821102</v>
      </c>
      <c r="K19" s="26">
        <f t="shared" si="3"/>
        <v>221.09503269787584</v>
      </c>
      <c r="L19" s="26">
        <f t="shared" si="3"/>
        <v>221.27933225503398</v>
      </c>
      <c r="M19" s="26">
        <f t="shared" si="3"/>
        <v>221.39666867214456</v>
      </c>
      <c r="N19" s="26">
        <f t="shared" si="3"/>
        <v>222.71249646551627</v>
      </c>
    </row>
    <row r="20" spans="1:14" x14ac:dyDescent="0.25">
      <c r="A20" s="68" t="s">
        <v>40</v>
      </c>
      <c r="B20" s="68"/>
      <c r="C20" s="22">
        <v>113.82260242931461</v>
      </c>
      <c r="D20" s="22">
        <v>112.6887741339644</v>
      </c>
      <c r="E20" s="22">
        <v>111.41726429381845</v>
      </c>
      <c r="F20" s="22">
        <v>112.02149992082991</v>
      </c>
      <c r="G20" s="22">
        <v>112.25365372807333</v>
      </c>
      <c r="H20" s="22">
        <v>113.03993191796602</v>
      </c>
      <c r="I20" s="22">
        <v>112.9905158210176</v>
      </c>
      <c r="J20" s="22">
        <v>112.99452082242925</v>
      </c>
      <c r="K20" s="22">
        <v>112.83218492335195</v>
      </c>
      <c r="L20" s="22">
        <v>112.86934319577534</v>
      </c>
      <c r="M20" s="22">
        <v>113.76408870304704</v>
      </c>
      <c r="N20" s="22">
        <v>114.07887594366466</v>
      </c>
    </row>
    <row r="21" spans="1:14" x14ac:dyDescent="0.25">
      <c r="A21" s="27" t="s">
        <v>41</v>
      </c>
      <c r="B21" s="27"/>
      <c r="C21" s="29">
        <v>108.29922069696048</v>
      </c>
      <c r="D21" s="29">
        <v>107.88700317865268</v>
      </c>
      <c r="E21" s="29">
        <v>108.54751904543056</v>
      </c>
      <c r="F21" s="29">
        <v>106.79170679753328</v>
      </c>
      <c r="G21" s="29">
        <v>107.87072842974729</v>
      </c>
      <c r="H21" s="29">
        <v>107.96068131600171</v>
      </c>
      <c r="I21" s="29">
        <v>107.79573027519626</v>
      </c>
      <c r="J21" s="29">
        <v>107.76072166578176</v>
      </c>
      <c r="K21" s="29">
        <v>108.26284777452389</v>
      </c>
      <c r="L21" s="29">
        <v>108.40998905925865</v>
      </c>
      <c r="M21" s="29">
        <v>107.63257996909752</v>
      </c>
      <c r="N21" s="29">
        <v>108.6336205218516</v>
      </c>
    </row>
    <row r="22" spans="1:14" x14ac:dyDescent="0.25">
      <c r="A22" s="71" t="s">
        <v>44</v>
      </c>
      <c r="B22" s="71"/>
      <c r="C22" s="26">
        <f>SUM(C23:C24)</f>
        <v>248.26842615572815</v>
      </c>
      <c r="D22" s="26">
        <f t="shared" ref="D22:N22" si="4">SUM(D23:D24)</f>
        <v>247.16283569955272</v>
      </c>
      <c r="E22" s="26">
        <f t="shared" si="4"/>
        <v>247.73735186065952</v>
      </c>
      <c r="F22" s="26">
        <f t="shared" si="4"/>
        <v>246.37654342668708</v>
      </c>
      <c r="G22" s="26">
        <f t="shared" si="4"/>
        <v>244.14560778539635</v>
      </c>
      <c r="H22" s="26">
        <f t="shared" si="4"/>
        <v>244.87230718011466</v>
      </c>
      <c r="I22" s="26">
        <f t="shared" si="4"/>
        <v>245.20002045177563</v>
      </c>
      <c r="J22" s="26">
        <f t="shared" si="4"/>
        <v>244.67295630224095</v>
      </c>
      <c r="K22" s="26">
        <f t="shared" si="4"/>
        <v>242.7365210496298</v>
      </c>
      <c r="L22" s="26">
        <f t="shared" si="4"/>
        <v>243.39451631627529</v>
      </c>
      <c r="M22" s="26">
        <f t="shared" si="4"/>
        <v>243.27801685861573</v>
      </c>
      <c r="N22" s="26">
        <f t="shared" si="4"/>
        <v>242.42400629363982</v>
      </c>
    </row>
    <row r="23" spans="1:14" x14ac:dyDescent="0.25">
      <c r="A23" s="68" t="s">
        <v>42</v>
      </c>
      <c r="B23" s="68"/>
      <c r="C23" s="23">
        <v>123.23958607501388</v>
      </c>
      <c r="D23" s="22">
        <v>122.09876120677779</v>
      </c>
      <c r="E23" s="22">
        <v>123.46074654567649</v>
      </c>
      <c r="F23" s="22">
        <v>121.96919311423353</v>
      </c>
      <c r="G23" s="22">
        <v>120.07137747222252</v>
      </c>
      <c r="H23" s="22">
        <v>120.97531887046858</v>
      </c>
      <c r="I23" s="22">
        <v>120.78678848517787</v>
      </c>
      <c r="J23" s="22">
        <v>120.6651950454399</v>
      </c>
      <c r="K23" s="22">
        <v>120.39364764848571</v>
      </c>
      <c r="L23" s="22">
        <v>120.06057876299343</v>
      </c>
      <c r="M23" s="22">
        <v>119.96533169108459</v>
      </c>
      <c r="N23" s="22">
        <v>119.22267535115151</v>
      </c>
    </row>
    <row r="24" spans="1:14" x14ac:dyDescent="0.25">
      <c r="A24" s="61" t="s">
        <v>43</v>
      </c>
      <c r="B24" s="61"/>
      <c r="C24" s="23">
        <v>125.02884008071428</v>
      </c>
      <c r="D24" s="23">
        <v>125.06407449277492</v>
      </c>
      <c r="E24" s="23">
        <v>124.27660531498303</v>
      </c>
      <c r="F24" s="23">
        <v>124.40735031245354</v>
      </c>
      <c r="G24" s="23">
        <v>124.07423031317384</v>
      </c>
      <c r="H24" s="23">
        <v>123.89698830964606</v>
      </c>
      <c r="I24" s="23">
        <v>124.41323196659778</v>
      </c>
      <c r="J24" s="23">
        <v>124.00776125680103</v>
      </c>
      <c r="K24" s="23">
        <v>122.34287340114409</v>
      </c>
      <c r="L24" s="23">
        <v>123.33393755328186</v>
      </c>
      <c r="M24" s="23">
        <v>123.31268516753113</v>
      </c>
      <c r="N24" s="23">
        <v>123.20133094248833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-26.146603029453047</v>
      </c>
      <c r="D26" s="32">
        <f t="shared" ref="D26:N26" si="5">D19-D22</f>
        <v>-26.587058386935638</v>
      </c>
      <c r="E26" s="32">
        <f t="shared" si="5"/>
        <v>-27.772568521410506</v>
      </c>
      <c r="F26" s="32">
        <f t="shared" si="5"/>
        <v>-27.563336708323902</v>
      </c>
      <c r="G26" s="32">
        <f t="shared" si="5"/>
        <v>-24.021225627575745</v>
      </c>
      <c r="H26" s="32">
        <f t="shared" si="5"/>
        <v>-23.871693946146934</v>
      </c>
      <c r="I26" s="32">
        <f t="shared" si="5"/>
        <v>-24.41377435556177</v>
      </c>
      <c r="J26" s="32">
        <f t="shared" si="5"/>
        <v>-23.917713814029923</v>
      </c>
      <c r="K26" s="32">
        <f t="shared" si="5"/>
        <v>-21.641488351753964</v>
      </c>
      <c r="L26" s="32">
        <f t="shared" si="5"/>
        <v>-22.115184061241308</v>
      </c>
      <c r="M26" s="32">
        <f t="shared" si="5"/>
        <v>-21.881348186471172</v>
      </c>
      <c r="N26" s="32">
        <f t="shared" si="5"/>
        <v>-19.711509828123553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-50.539318091197543</v>
      </c>
      <c r="D30" s="32">
        <f t="shared" ref="D30:N30" si="6">D17+D26+D28</f>
        <v>-56.27515713047805</v>
      </c>
      <c r="E30" s="32">
        <f t="shared" si="6"/>
        <v>-56.79745444233896</v>
      </c>
      <c r="F30" s="32">
        <f t="shared" si="6"/>
        <v>-59.12614108505457</v>
      </c>
      <c r="G30" s="32">
        <f t="shared" si="6"/>
        <v>-57.378572470914008</v>
      </c>
      <c r="H30" s="32">
        <f t="shared" si="6"/>
        <v>-56.929005324606379</v>
      </c>
      <c r="I30" s="32">
        <f t="shared" si="6"/>
        <v>-55.226425857606984</v>
      </c>
      <c r="J30" s="32">
        <f t="shared" si="6"/>
        <v>-58.445155476709203</v>
      </c>
      <c r="K30" s="32">
        <f t="shared" si="6"/>
        <v>-55.927834473014798</v>
      </c>
      <c r="L30" s="32">
        <f t="shared" si="6"/>
        <v>-54.417074661850677</v>
      </c>
      <c r="M30" s="32">
        <f t="shared" si="6"/>
        <v>-56.479065117492354</v>
      </c>
      <c r="N30" s="32">
        <f t="shared" si="6"/>
        <v>-56.456385974151061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14882.460681908802</v>
      </c>
      <c r="D32" s="21">
        <v>14826.185524778326</v>
      </c>
      <c r="E32" s="21">
        <v>14769.388070335986</v>
      </c>
      <c r="F32" s="21">
        <v>14710.26192925093</v>
      </c>
      <c r="G32" s="21">
        <v>14652.883356780017</v>
      </c>
      <c r="H32" s="21">
        <v>14595.954351455412</v>
      </c>
      <c r="I32" s="21">
        <v>14540.727925597803</v>
      </c>
      <c r="J32" s="21">
        <v>14482.282770121095</v>
      </c>
      <c r="K32" s="21">
        <v>14426.35493564808</v>
      </c>
      <c r="L32" s="21">
        <v>14371.937860986229</v>
      </c>
      <c r="M32" s="21">
        <v>14315.458795868739</v>
      </c>
      <c r="N32" s="21">
        <v>14259.002409894587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-3.3844048812159411E-3</v>
      </c>
      <c r="D34" s="39">
        <f t="shared" ref="D34:N34" si="7">(D32/D8)-1</f>
        <v>-3.7813072940877657E-3</v>
      </c>
      <c r="E34" s="39">
        <f t="shared" si="7"/>
        <v>-3.8308878805959345E-3</v>
      </c>
      <c r="F34" s="39">
        <f t="shared" si="7"/>
        <v>-4.0032898318793642E-3</v>
      </c>
      <c r="G34" s="39">
        <f t="shared" si="7"/>
        <v>-3.9005812912696891E-3</v>
      </c>
      <c r="H34" s="39">
        <f t="shared" si="7"/>
        <v>-3.8851742649179677E-3</v>
      </c>
      <c r="I34" s="39">
        <f t="shared" si="7"/>
        <v>-3.7836803629152094E-3</v>
      </c>
      <c r="J34" s="39">
        <f t="shared" si="7"/>
        <v>-4.0194105670472435E-3</v>
      </c>
      <c r="K34" s="39">
        <f t="shared" si="7"/>
        <v>-3.8618106938501651E-3</v>
      </c>
      <c r="L34" s="39">
        <f t="shared" si="7"/>
        <v>-3.7720598796154858E-3</v>
      </c>
      <c r="M34" s="39">
        <f t="shared" si="7"/>
        <v>-3.9298155658470391E-3</v>
      </c>
      <c r="N34" s="39">
        <f t="shared" si="7"/>
        <v>-3.9437357041217647E-3</v>
      </c>
    </row>
    <row r="35" spans="1:14" ht="15.75" thickBot="1" x14ac:dyDescent="0.3">
      <c r="A35" s="40" t="s">
        <v>15</v>
      </c>
      <c r="B35" s="41"/>
      <c r="C35" s="42">
        <f>(C32/$C$8)-1</f>
        <v>-3.3844048812159411E-3</v>
      </c>
      <c r="D35" s="42">
        <f t="shared" ref="D35:N35" si="8">(D32/$C$8)-1</f>
        <v>-7.152914700440216E-3</v>
      </c>
      <c r="E35" s="42">
        <f t="shared" si="8"/>
        <v>-1.0956400566799251E-2</v>
      </c>
      <c r="F35" s="42">
        <f t="shared" si="8"/>
        <v>-1.4915828751695615E-2</v>
      </c>
      <c r="G35" s="42">
        <f t="shared" si="8"/>
        <v>-1.8758229640392532E-2</v>
      </c>
      <c r="H35" s="42">
        <f t="shared" si="8"/>
        <v>-2.2570524914256263E-2</v>
      </c>
      <c r="I35" s="42">
        <f t="shared" si="8"/>
        <v>-2.6268805625272673E-2</v>
      </c>
      <c r="J35" s="42">
        <f t="shared" si="8"/>
        <v>-3.0182631077406041E-2</v>
      </c>
      <c r="K35" s="42">
        <f t="shared" si="8"/>
        <v>-3.3927882163792944E-2</v>
      </c>
      <c r="L35" s="42">
        <f t="shared" si="8"/>
        <v>-3.7571964040298056E-2</v>
      </c>
      <c r="M35" s="42">
        <f t="shared" si="8"/>
        <v>-4.1354128717020044E-2</v>
      </c>
      <c r="N35" s="42">
        <f t="shared" si="8"/>
        <v>-4.5134774667207722E-2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1.6296777114619805</v>
      </c>
      <c r="D41" s="47">
        <v>1.6440807176922265</v>
      </c>
      <c r="E41" s="47">
        <v>1.6417364088577</v>
      </c>
      <c r="F41" s="47">
        <v>1.6332003151517942</v>
      </c>
      <c r="G41" s="47">
        <v>1.6345270402652652</v>
      </c>
      <c r="H41" s="47">
        <v>1.6397906657941623</v>
      </c>
      <c r="I41" s="47">
        <v>1.646612191864006</v>
      </c>
      <c r="J41" s="47">
        <v>1.6448730124444755</v>
      </c>
      <c r="K41" s="47">
        <v>1.6532172116463115</v>
      </c>
      <c r="L41" s="47">
        <v>1.6613605395656037</v>
      </c>
      <c r="M41" s="47">
        <v>1.6689442687673337</v>
      </c>
      <c r="N41" s="47">
        <v>1.6702148482553385</v>
      </c>
    </row>
    <row r="43" spans="1:14" x14ac:dyDescent="0.25">
      <c r="A43" s="48" t="s">
        <v>31</v>
      </c>
      <c r="B43" s="48"/>
      <c r="C43" s="49">
        <v>102.25906923298233</v>
      </c>
      <c r="D43" s="49">
        <v>104.78485232808065</v>
      </c>
      <c r="E43" s="49">
        <v>103.46564425355828</v>
      </c>
      <c r="F43" s="49">
        <v>103.04878786490012</v>
      </c>
      <c r="G43" s="49">
        <v>103.18569273293394</v>
      </c>
      <c r="H43" s="49">
        <v>102.11879260686929</v>
      </c>
      <c r="I43" s="49">
        <v>100.04439996995943</v>
      </c>
      <c r="J43" s="49">
        <v>100.56981364421567</v>
      </c>
      <c r="K43" s="49">
        <v>99.415651602338684</v>
      </c>
      <c r="L43" s="49">
        <v>97.390257432819681</v>
      </c>
      <c r="M43" s="49">
        <v>97.122424294788757</v>
      </c>
      <c r="N43" s="49">
        <v>96.662139220949598</v>
      </c>
    </row>
    <row r="44" spans="1:14" x14ac:dyDescent="0.25">
      <c r="A44" s="19" t="s">
        <v>47</v>
      </c>
      <c r="B44" s="19"/>
      <c r="C44" s="50">
        <v>103.52534817686993</v>
      </c>
      <c r="D44" s="50">
        <v>104.7848523280806</v>
      </c>
      <c r="E44" s="50">
        <v>103.22523923663103</v>
      </c>
      <c r="F44" s="50">
        <v>102.59016405310997</v>
      </c>
      <c r="G44" s="50">
        <v>102.52536855938463</v>
      </c>
      <c r="H44" s="50">
        <v>101.25234530529164</v>
      </c>
      <c r="I44" s="50">
        <v>99.029922878487724</v>
      </c>
      <c r="J44" s="50">
        <v>99.407413501992224</v>
      </c>
      <c r="K44" s="50">
        <v>98.135062781406248</v>
      </c>
      <c r="L44" s="50">
        <v>96.017561721055316</v>
      </c>
      <c r="M44" s="50">
        <v>95.611930051625421</v>
      </c>
      <c r="N44" s="50">
        <v>95.09047756246477</v>
      </c>
    </row>
    <row r="45" spans="1:14" x14ac:dyDescent="0.25">
      <c r="A45" s="51" t="s">
        <v>48</v>
      </c>
      <c r="B45" s="51"/>
      <c r="C45" s="52">
        <v>101.14062669000899</v>
      </c>
      <c r="D45" s="52">
        <v>104.78485232808058</v>
      </c>
      <c r="E45" s="52">
        <v>103.68008185311378</v>
      </c>
      <c r="F45" s="52">
        <v>103.46118507161205</v>
      </c>
      <c r="G45" s="52">
        <v>103.78578486632061</v>
      </c>
      <c r="H45" s="52">
        <v>102.91362374167066</v>
      </c>
      <c r="I45" s="52">
        <v>100.98736296820475</v>
      </c>
      <c r="J45" s="52">
        <v>101.66423305534528</v>
      </c>
      <c r="K45" s="52">
        <v>100.63056532423317</v>
      </c>
      <c r="L45" s="52">
        <v>98.702284683734021</v>
      </c>
      <c r="M45" s="52">
        <v>98.575323245300936</v>
      </c>
      <c r="N45" s="52">
        <v>98.189868824328954</v>
      </c>
    </row>
    <row r="47" spans="1:14" x14ac:dyDescent="0.25">
      <c r="A47" s="48" t="s">
        <v>32</v>
      </c>
      <c r="B47" s="48"/>
      <c r="C47" s="49">
        <v>78.914923321293401</v>
      </c>
      <c r="D47" s="49">
        <v>78.701938427762045</v>
      </c>
      <c r="E47" s="49">
        <v>78.70629352958467</v>
      </c>
      <c r="F47" s="49">
        <v>78.990769515459533</v>
      </c>
      <c r="G47" s="49">
        <v>79.126417084400614</v>
      </c>
      <c r="H47" s="49">
        <v>79.315466177022827</v>
      </c>
      <c r="I47" s="49">
        <v>79.415155294506619</v>
      </c>
      <c r="J47" s="49">
        <v>79.530052922315761</v>
      </c>
      <c r="K47" s="49">
        <v>79.730269835525007</v>
      </c>
      <c r="L47" s="49">
        <v>79.856383279319502</v>
      </c>
      <c r="M47" s="49">
        <v>80.047063265571467</v>
      </c>
      <c r="N47" s="49">
        <v>80.178683574656574</v>
      </c>
    </row>
    <row r="48" spans="1:14" x14ac:dyDescent="0.25">
      <c r="A48" s="19" t="s">
        <v>45</v>
      </c>
      <c r="B48" s="19"/>
      <c r="C48" s="50">
        <v>76.783882033273287</v>
      </c>
      <c r="D48" s="50">
        <v>76.706510862547447</v>
      </c>
      <c r="E48" s="50">
        <v>76.740938914186131</v>
      </c>
      <c r="F48" s="50">
        <v>77.068556117793548</v>
      </c>
      <c r="G48" s="50">
        <v>77.235563033703414</v>
      </c>
      <c r="H48" s="50">
        <v>77.45867415208906</v>
      </c>
      <c r="I48" s="50">
        <v>77.586083984820547</v>
      </c>
      <c r="J48" s="50">
        <v>77.724179803380437</v>
      </c>
      <c r="K48" s="50">
        <v>77.954072487630938</v>
      </c>
      <c r="L48" s="50">
        <v>78.102652873724196</v>
      </c>
      <c r="M48" s="50">
        <v>78.320158363238434</v>
      </c>
      <c r="N48" s="50">
        <v>78.472212646901795</v>
      </c>
    </row>
    <row r="49" spans="1:14" x14ac:dyDescent="0.25">
      <c r="A49" s="51" t="s">
        <v>46</v>
      </c>
      <c r="B49" s="51"/>
      <c r="C49" s="52">
        <v>81.096346401887956</v>
      </c>
      <c r="D49" s="52">
        <v>80.773910046089043</v>
      </c>
      <c r="E49" s="52">
        <v>80.76205670483445</v>
      </c>
      <c r="F49" s="52">
        <v>81.010948114090766</v>
      </c>
      <c r="G49" s="52">
        <v>81.123397457964117</v>
      </c>
      <c r="H49" s="52">
        <v>81.283792866829586</v>
      </c>
      <c r="I49" s="52">
        <v>81.365054579209513</v>
      </c>
      <c r="J49" s="52">
        <v>81.458827353863526</v>
      </c>
      <c r="K49" s="52">
        <v>81.635066060792425</v>
      </c>
      <c r="L49" s="52">
        <v>81.743614179696863</v>
      </c>
      <c r="M49" s="52">
        <v>81.909774040326283</v>
      </c>
      <c r="N49" s="52">
        <v>82.022510765596465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102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14888</v>
      </c>
      <c r="D8" s="21">
        <v>14816.460259478363</v>
      </c>
      <c r="E8" s="21">
        <v>14736.554648817044</v>
      </c>
      <c r="F8" s="21">
        <v>14654.940990407211</v>
      </c>
      <c r="G8" s="21">
        <v>14568.690311458189</v>
      </c>
      <c r="H8" s="21">
        <v>14481.032609197078</v>
      </c>
      <c r="I8" s="21">
        <v>14390.699463743409</v>
      </c>
      <c r="J8" s="21">
        <v>14300.056989285751</v>
      </c>
      <c r="K8" s="21">
        <v>14204.809870582683</v>
      </c>
      <c r="L8" s="21">
        <v>14108.235617601202</v>
      </c>
      <c r="M8" s="21">
        <v>14012.815301079168</v>
      </c>
      <c r="N8" s="21">
        <v>13913.919807008928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142.47622785780402</v>
      </c>
      <c r="D10" s="26">
        <f t="shared" ref="D10:N10" si="0">SUM(D11:D12)</f>
        <v>142.44310842699585</v>
      </c>
      <c r="E10" s="26">
        <f t="shared" si="0"/>
        <v>140.61793307545716</v>
      </c>
      <c r="F10" s="26">
        <f t="shared" si="0"/>
        <v>137.97066088491366</v>
      </c>
      <c r="G10" s="26">
        <f t="shared" si="0"/>
        <v>135.86595184213419</v>
      </c>
      <c r="H10" s="26">
        <f t="shared" si="0"/>
        <v>134.07830517577381</v>
      </c>
      <c r="I10" s="26">
        <f t="shared" si="0"/>
        <v>132.30127639092584</v>
      </c>
      <c r="J10" s="26">
        <f t="shared" si="0"/>
        <v>129.77461074541017</v>
      </c>
      <c r="K10" s="26">
        <f t="shared" si="0"/>
        <v>128.13574051973967</v>
      </c>
      <c r="L10" s="26">
        <f t="shared" si="0"/>
        <v>126.65109869866458</v>
      </c>
      <c r="M10" s="26">
        <f t="shared" si="0"/>
        <v>125.13536474345221</v>
      </c>
      <c r="N10" s="26">
        <f t="shared" si="0"/>
        <v>122.96554330198154</v>
      </c>
    </row>
    <row r="11" spans="1:14" x14ac:dyDescent="0.25">
      <c r="A11" s="60" t="s">
        <v>34</v>
      </c>
      <c r="B11" s="18"/>
      <c r="C11" s="22">
        <v>72.993343583904689</v>
      </c>
      <c r="D11" s="22">
        <v>72.78554104588892</v>
      </c>
      <c r="E11" s="22">
        <v>71.921831530522695</v>
      </c>
      <c r="F11" s="22">
        <v>70.644771380935168</v>
      </c>
      <c r="G11" s="22">
        <v>69.753133443584886</v>
      </c>
      <c r="H11" s="22">
        <v>68.784963853196459</v>
      </c>
      <c r="I11" s="22">
        <v>67.707802302941118</v>
      </c>
      <c r="J11" s="22">
        <v>66.545218902051744</v>
      </c>
      <c r="K11" s="22">
        <v>65.600051390973903</v>
      </c>
      <c r="L11" s="22">
        <v>64.735289984891779</v>
      </c>
      <c r="M11" s="22">
        <v>64.137480854170846</v>
      </c>
      <c r="N11" s="22">
        <v>62.819353643403616</v>
      </c>
    </row>
    <row r="12" spans="1:14" x14ac:dyDescent="0.25">
      <c r="A12" s="27" t="s">
        <v>35</v>
      </c>
      <c r="B12" s="28"/>
      <c r="C12" s="29">
        <v>69.48288427389933</v>
      </c>
      <c r="D12" s="29">
        <v>69.657567381106929</v>
      </c>
      <c r="E12" s="29">
        <v>68.696101544934464</v>
      </c>
      <c r="F12" s="29">
        <v>67.325889503978487</v>
      </c>
      <c r="G12" s="29">
        <v>66.112818398549308</v>
      </c>
      <c r="H12" s="29">
        <v>65.293341322577348</v>
      </c>
      <c r="I12" s="29">
        <v>64.593474087984717</v>
      </c>
      <c r="J12" s="29">
        <v>63.229391843358428</v>
      </c>
      <c r="K12" s="29">
        <v>62.535689128765767</v>
      </c>
      <c r="L12" s="29">
        <v>61.915808713772805</v>
      </c>
      <c r="M12" s="29">
        <v>60.997883889281368</v>
      </c>
      <c r="N12" s="29">
        <v>60.146189658577924</v>
      </c>
    </row>
    <row r="13" spans="1:14" x14ac:dyDescent="0.25">
      <c r="A13" s="63" t="s">
        <v>36</v>
      </c>
      <c r="B13" s="18"/>
      <c r="C13" s="26">
        <f>SUM(C14:C15)</f>
        <v>211.98091650694317</v>
      </c>
      <c r="D13" s="26">
        <f t="shared" ref="D13:N13" si="1">SUM(D14:D15)</f>
        <v>219.16790563834223</v>
      </c>
      <c r="E13" s="26">
        <f t="shared" si="1"/>
        <v>218.63240961835487</v>
      </c>
      <c r="F13" s="26">
        <f t="shared" si="1"/>
        <v>219.666999707164</v>
      </c>
      <c r="G13" s="26">
        <f t="shared" si="1"/>
        <v>222.66574800713096</v>
      </c>
      <c r="H13" s="26">
        <f t="shared" si="1"/>
        <v>222.86001690180791</v>
      </c>
      <c r="I13" s="26">
        <f t="shared" si="1"/>
        <v>220.78051930625958</v>
      </c>
      <c r="J13" s="26">
        <f t="shared" si="1"/>
        <v>224.74702098769271</v>
      </c>
      <c r="K13" s="26">
        <f t="shared" si="1"/>
        <v>224.65214541564649</v>
      </c>
      <c r="L13" s="26">
        <f t="shared" si="1"/>
        <v>222.70280682324398</v>
      </c>
      <c r="M13" s="26">
        <f t="shared" si="1"/>
        <v>224.72718824894008</v>
      </c>
      <c r="N13" s="26">
        <f t="shared" si="1"/>
        <v>226.08980145691874</v>
      </c>
    </row>
    <row r="14" spans="1:14" x14ac:dyDescent="0.25">
      <c r="A14" s="60" t="s">
        <v>37</v>
      </c>
      <c r="B14" s="18"/>
      <c r="C14" s="22">
        <v>107.88520781879042</v>
      </c>
      <c r="D14" s="22">
        <v>110.89385381145304</v>
      </c>
      <c r="E14" s="22">
        <v>110.71036513318066</v>
      </c>
      <c r="F14" s="22">
        <v>111.34565276191717</v>
      </c>
      <c r="G14" s="22">
        <v>112.95730532983602</v>
      </c>
      <c r="H14" s="22">
        <v>113.32429902655495</v>
      </c>
      <c r="I14" s="22">
        <v>112.38798728357175</v>
      </c>
      <c r="J14" s="22">
        <v>114.49811789265809</v>
      </c>
      <c r="K14" s="22">
        <v>114.50385600452952</v>
      </c>
      <c r="L14" s="22">
        <v>113.48223149105962</v>
      </c>
      <c r="M14" s="22">
        <v>114.45758665544237</v>
      </c>
      <c r="N14" s="22">
        <v>115.21964163394961</v>
      </c>
    </row>
    <row r="15" spans="1:14" x14ac:dyDescent="0.25">
      <c r="A15" s="61" t="s">
        <v>38</v>
      </c>
      <c r="B15" s="12"/>
      <c r="C15" s="23">
        <v>104.09570868815274</v>
      </c>
      <c r="D15" s="23">
        <v>108.27405182688918</v>
      </c>
      <c r="E15" s="23">
        <v>107.92204448517423</v>
      </c>
      <c r="F15" s="23">
        <v>108.32134694524683</v>
      </c>
      <c r="G15" s="23">
        <v>109.70844267729494</v>
      </c>
      <c r="H15" s="23">
        <v>109.53571787525297</v>
      </c>
      <c r="I15" s="23">
        <v>108.39253202268782</v>
      </c>
      <c r="J15" s="23">
        <v>110.24890309503462</v>
      </c>
      <c r="K15" s="23">
        <v>110.14828941111695</v>
      </c>
      <c r="L15" s="23">
        <v>109.22057533218435</v>
      </c>
      <c r="M15" s="23">
        <v>110.26960159349771</v>
      </c>
      <c r="N15" s="23">
        <v>110.87015982296914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-69.504688649139155</v>
      </c>
      <c r="D17" s="32">
        <f t="shared" ref="D17:N17" si="2">D10-D13</f>
        <v>-76.724797211346385</v>
      </c>
      <c r="E17" s="32">
        <f t="shared" si="2"/>
        <v>-78.014476542897711</v>
      </c>
      <c r="F17" s="32">
        <f t="shared" si="2"/>
        <v>-81.69633882225034</v>
      </c>
      <c r="G17" s="32">
        <f t="shared" si="2"/>
        <v>-86.799796164996764</v>
      </c>
      <c r="H17" s="32">
        <f t="shared" si="2"/>
        <v>-88.781711726034104</v>
      </c>
      <c r="I17" s="32">
        <f t="shared" si="2"/>
        <v>-88.479242915333742</v>
      </c>
      <c r="J17" s="32">
        <f t="shared" si="2"/>
        <v>-94.972410242282535</v>
      </c>
      <c r="K17" s="32">
        <f t="shared" si="2"/>
        <v>-96.516404895906817</v>
      </c>
      <c r="L17" s="32">
        <f t="shared" si="2"/>
        <v>-96.051708124579392</v>
      </c>
      <c r="M17" s="32">
        <f t="shared" si="2"/>
        <v>-99.591823505487866</v>
      </c>
      <c r="N17" s="32">
        <f t="shared" si="2"/>
        <v>-103.12425815493719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194.7844590840526</v>
      </c>
      <c r="D19" s="26">
        <f t="shared" ref="D19:N19" si="3">SUM(D20:D21)</f>
        <v>194.64111908879056</v>
      </c>
      <c r="E19" s="26">
        <f t="shared" si="3"/>
        <v>194.78468789304674</v>
      </c>
      <c r="F19" s="26">
        <f t="shared" si="3"/>
        <v>194.56514078085564</v>
      </c>
      <c r="G19" s="26">
        <f t="shared" si="3"/>
        <v>195.59841532127584</v>
      </c>
      <c r="H19" s="26">
        <f t="shared" si="3"/>
        <v>195.44195743630158</v>
      </c>
      <c r="I19" s="26">
        <f t="shared" si="3"/>
        <v>196.35207539428274</v>
      </c>
      <c r="J19" s="26">
        <f t="shared" si="3"/>
        <v>196.37494155477424</v>
      </c>
      <c r="K19" s="26">
        <f t="shared" si="3"/>
        <v>196.14697707981747</v>
      </c>
      <c r="L19" s="26">
        <f t="shared" si="3"/>
        <v>196.73962997157582</v>
      </c>
      <c r="M19" s="26">
        <f t="shared" si="3"/>
        <v>196.42037396382923</v>
      </c>
      <c r="N19" s="26">
        <f t="shared" si="3"/>
        <v>196.5611183093946</v>
      </c>
    </row>
    <row r="20" spans="1:14" x14ac:dyDescent="0.25">
      <c r="A20" s="68" t="s">
        <v>40</v>
      </c>
      <c r="B20" s="68"/>
      <c r="C20" s="22">
        <v>98.709572596690535</v>
      </c>
      <c r="D20" s="22">
        <v>98.615516301284003</v>
      </c>
      <c r="E20" s="22">
        <v>97.958002717974367</v>
      </c>
      <c r="F20" s="22">
        <v>98.517280626631219</v>
      </c>
      <c r="G20" s="22">
        <v>98.821412567101461</v>
      </c>
      <c r="H20" s="22">
        <v>98.808115934252754</v>
      </c>
      <c r="I20" s="22">
        <v>99.280070352775411</v>
      </c>
      <c r="J20" s="22">
        <v>99.107487030125853</v>
      </c>
      <c r="K20" s="22">
        <v>98.594411287710557</v>
      </c>
      <c r="L20" s="22">
        <v>98.86062342893382</v>
      </c>
      <c r="M20" s="22">
        <v>99.647760358405051</v>
      </c>
      <c r="N20" s="22">
        <v>99.390083220017985</v>
      </c>
    </row>
    <row r="21" spans="1:14" x14ac:dyDescent="0.25">
      <c r="A21" s="27" t="s">
        <v>41</v>
      </c>
      <c r="B21" s="27"/>
      <c r="C21" s="29">
        <v>96.074886487362065</v>
      </c>
      <c r="D21" s="29">
        <v>96.025602787506543</v>
      </c>
      <c r="E21" s="29">
        <v>96.826685175072356</v>
      </c>
      <c r="F21" s="29">
        <v>96.047860154224438</v>
      </c>
      <c r="G21" s="29">
        <v>96.777002754174376</v>
      </c>
      <c r="H21" s="29">
        <v>96.633841502048824</v>
      </c>
      <c r="I21" s="29">
        <v>97.072005041507339</v>
      </c>
      <c r="J21" s="29">
        <v>97.267454524648372</v>
      </c>
      <c r="K21" s="29">
        <v>97.552565792106904</v>
      </c>
      <c r="L21" s="29">
        <v>97.879006542641989</v>
      </c>
      <c r="M21" s="29">
        <v>96.772613605424183</v>
      </c>
      <c r="N21" s="29">
        <v>97.171035089376602</v>
      </c>
    </row>
    <row r="22" spans="1:14" x14ac:dyDescent="0.25">
      <c r="A22" s="71" t="s">
        <v>44</v>
      </c>
      <c r="B22" s="71"/>
      <c r="C22" s="26">
        <f>SUM(C23:C24)</f>
        <v>196.81951095655174</v>
      </c>
      <c r="D22" s="26">
        <f t="shared" ref="D22:N22" si="4">SUM(D23:D24)</f>
        <v>197.8219325387642</v>
      </c>
      <c r="E22" s="26">
        <f t="shared" si="4"/>
        <v>198.38386975997821</v>
      </c>
      <c r="F22" s="26">
        <f t="shared" si="4"/>
        <v>199.11948090762917</v>
      </c>
      <c r="G22" s="26">
        <f t="shared" si="4"/>
        <v>196.45632141738864</v>
      </c>
      <c r="H22" s="26">
        <f t="shared" si="4"/>
        <v>196.9933911639344</v>
      </c>
      <c r="I22" s="26">
        <f t="shared" si="4"/>
        <v>198.51530693661016</v>
      </c>
      <c r="J22" s="26">
        <f t="shared" si="4"/>
        <v>196.64965001556095</v>
      </c>
      <c r="K22" s="26">
        <f t="shared" si="4"/>
        <v>196.20482516539192</v>
      </c>
      <c r="L22" s="26">
        <f t="shared" si="4"/>
        <v>196.10823836902574</v>
      </c>
      <c r="M22" s="26">
        <f t="shared" si="4"/>
        <v>195.72404452858348</v>
      </c>
      <c r="N22" s="26">
        <f t="shared" si="4"/>
        <v>195.45223037573601</v>
      </c>
    </row>
    <row r="23" spans="1:14" x14ac:dyDescent="0.25">
      <c r="A23" s="68" t="s">
        <v>42</v>
      </c>
      <c r="B23" s="68"/>
      <c r="C23" s="23">
        <v>97.22546579153807</v>
      </c>
      <c r="D23" s="22">
        <v>98.166998834026572</v>
      </c>
      <c r="E23" s="22">
        <v>98.127553399680366</v>
      </c>
      <c r="F23" s="22">
        <v>98.001261319334716</v>
      </c>
      <c r="G23" s="22">
        <v>96.5852530219165</v>
      </c>
      <c r="H23" s="22">
        <v>96.798740149868635</v>
      </c>
      <c r="I23" s="22">
        <v>97.469757343464011</v>
      </c>
      <c r="J23" s="22">
        <v>96.262079001800743</v>
      </c>
      <c r="K23" s="22">
        <v>96.634475499617793</v>
      </c>
      <c r="L23" s="22">
        <v>96.66708932026863</v>
      </c>
      <c r="M23" s="22">
        <v>96.009027081412697</v>
      </c>
      <c r="N23" s="22">
        <v>96.200829160692038</v>
      </c>
    </row>
    <row r="24" spans="1:14" x14ac:dyDescent="0.25">
      <c r="A24" s="61" t="s">
        <v>43</v>
      </c>
      <c r="B24" s="61"/>
      <c r="C24" s="23">
        <v>99.594045165013668</v>
      </c>
      <c r="D24" s="23">
        <v>99.654933704737616</v>
      </c>
      <c r="E24" s="23">
        <v>100.25631636029784</v>
      </c>
      <c r="F24" s="23">
        <v>101.11821958829445</v>
      </c>
      <c r="G24" s="23">
        <v>99.871068395472136</v>
      </c>
      <c r="H24" s="23">
        <v>100.19465101406576</v>
      </c>
      <c r="I24" s="23">
        <v>101.04554959314615</v>
      </c>
      <c r="J24" s="23">
        <v>100.38757101376022</v>
      </c>
      <c r="K24" s="23">
        <v>99.570349665774145</v>
      </c>
      <c r="L24" s="23">
        <v>99.441149048757097</v>
      </c>
      <c r="M24" s="23">
        <v>99.715017447170766</v>
      </c>
      <c r="N24" s="23">
        <v>99.251401215043956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-2.0350518724991389</v>
      </c>
      <c r="D26" s="32">
        <f t="shared" ref="D26:N26" si="5">D19-D22</f>
        <v>-3.1808134499736411</v>
      </c>
      <c r="E26" s="32">
        <f t="shared" si="5"/>
        <v>-3.5991818669314739</v>
      </c>
      <c r="F26" s="32">
        <f t="shared" si="5"/>
        <v>-4.5543401267735248</v>
      </c>
      <c r="G26" s="32">
        <f t="shared" si="5"/>
        <v>-0.85790609611279933</v>
      </c>
      <c r="H26" s="32">
        <f t="shared" si="5"/>
        <v>-1.5514337276328263</v>
      </c>
      <c r="I26" s="32">
        <f t="shared" si="5"/>
        <v>-2.1632315423274235</v>
      </c>
      <c r="J26" s="32">
        <f t="shared" si="5"/>
        <v>-0.27470846078671229</v>
      </c>
      <c r="K26" s="32">
        <f t="shared" si="5"/>
        <v>-5.784808557444876E-2</v>
      </c>
      <c r="L26" s="32">
        <f t="shared" si="5"/>
        <v>0.63139160255008164</v>
      </c>
      <c r="M26" s="32">
        <f t="shared" si="5"/>
        <v>0.69632943524575808</v>
      </c>
      <c r="N26" s="32">
        <f t="shared" si="5"/>
        <v>1.1088879336585933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-71.539740521638294</v>
      </c>
      <c r="D30" s="32">
        <f t="shared" ref="D30:N30" si="6">D17+D26+D28</f>
        <v>-79.905610661320026</v>
      </c>
      <c r="E30" s="32">
        <f t="shared" si="6"/>
        <v>-81.613658409829185</v>
      </c>
      <c r="F30" s="32">
        <f t="shared" si="6"/>
        <v>-86.250678949023865</v>
      </c>
      <c r="G30" s="32">
        <f t="shared" si="6"/>
        <v>-87.657702261109563</v>
      </c>
      <c r="H30" s="32">
        <f t="shared" si="6"/>
        <v>-90.33314545366693</v>
      </c>
      <c r="I30" s="32">
        <f t="shared" si="6"/>
        <v>-90.642474457661166</v>
      </c>
      <c r="J30" s="32">
        <f t="shared" si="6"/>
        <v>-95.247118703069248</v>
      </c>
      <c r="K30" s="32">
        <f t="shared" si="6"/>
        <v>-96.574252981481266</v>
      </c>
      <c r="L30" s="32">
        <f t="shared" si="6"/>
        <v>-95.42031652202931</v>
      </c>
      <c r="M30" s="32">
        <f t="shared" si="6"/>
        <v>-98.895494070242108</v>
      </c>
      <c r="N30" s="32">
        <f t="shared" si="6"/>
        <v>-102.0153702212786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14816.460259478363</v>
      </c>
      <c r="D32" s="21">
        <v>14736.554648817044</v>
      </c>
      <c r="E32" s="21">
        <v>14654.940990407211</v>
      </c>
      <c r="F32" s="21">
        <v>14568.690311458189</v>
      </c>
      <c r="G32" s="21">
        <v>14481.032609197078</v>
      </c>
      <c r="H32" s="21">
        <v>14390.699463743409</v>
      </c>
      <c r="I32" s="21">
        <v>14300.056989285751</v>
      </c>
      <c r="J32" s="21">
        <v>14204.809870582683</v>
      </c>
      <c r="K32" s="21">
        <v>14108.235617601202</v>
      </c>
      <c r="L32" s="21">
        <v>14012.815301079168</v>
      </c>
      <c r="M32" s="21">
        <v>13913.919807008928</v>
      </c>
      <c r="N32" s="21">
        <v>13811.904436787652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-4.8051948227859631E-3</v>
      </c>
      <c r="D34" s="39">
        <f t="shared" ref="D34:N34" si="7">(D32/D8)-1</f>
        <v>-5.3930297292298368E-3</v>
      </c>
      <c r="E34" s="39">
        <f t="shared" si="7"/>
        <v>-5.5381777053555847E-3</v>
      </c>
      <c r="F34" s="39">
        <f t="shared" si="7"/>
        <v>-5.8854333842408568E-3</v>
      </c>
      <c r="G34" s="39">
        <f t="shared" si="7"/>
        <v>-6.0168553512437439E-3</v>
      </c>
      <c r="H34" s="39">
        <f t="shared" si="7"/>
        <v>-6.2380320445033499E-3</v>
      </c>
      <c r="I34" s="39">
        <f t="shared" si="7"/>
        <v>-6.2986844166975642E-3</v>
      </c>
      <c r="J34" s="39">
        <f t="shared" si="7"/>
        <v>-6.6606111272445867E-3</v>
      </c>
      <c r="K34" s="39">
        <f t="shared" si="7"/>
        <v>-6.7987008528344051E-3</v>
      </c>
      <c r="L34" s="39">
        <f t="shared" si="7"/>
        <v>-6.7634478972684597E-3</v>
      </c>
      <c r="M34" s="39">
        <f t="shared" si="7"/>
        <v>-7.0575035740765291E-3</v>
      </c>
      <c r="N34" s="39">
        <f t="shared" si="7"/>
        <v>-7.3318929271021238E-3</v>
      </c>
    </row>
    <row r="35" spans="1:14" ht="15.75" thickBot="1" x14ac:dyDescent="0.3">
      <c r="A35" s="40" t="s">
        <v>15</v>
      </c>
      <c r="B35" s="41"/>
      <c r="C35" s="42">
        <f>(C32/$C$8)-1</f>
        <v>-4.8051948227859631E-3</v>
      </c>
      <c r="D35" s="42">
        <f t="shared" ref="D35:N35" si="8">(D32/$C$8)-1</f>
        <v>-1.0172309993481732E-2</v>
      </c>
      <c r="E35" s="42">
        <f t="shared" si="8"/>
        <v>-1.5654151638419433E-2</v>
      </c>
      <c r="F35" s="42">
        <f t="shared" si="8"/>
        <v>-2.1447453556005525E-2</v>
      </c>
      <c r="G35" s="42">
        <f t="shared" si="8"/>
        <v>-2.7335262681550399E-2</v>
      </c>
      <c r="H35" s="42">
        <f t="shared" si="8"/>
        <v>-3.3402776481501251E-2</v>
      </c>
      <c r="I35" s="42">
        <f t="shared" si="8"/>
        <v>-3.9491067350500342E-2</v>
      </c>
      <c r="J35" s="42">
        <f t="shared" si="8"/>
        <v>-4.5888643835123366E-2</v>
      </c>
      <c r="K35" s="42">
        <f t="shared" si="8"/>
        <v>-5.2375361525980546E-2</v>
      </c>
      <c r="L35" s="42">
        <f t="shared" si="8"/>
        <v>-5.8784571394467466E-2</v>
      </c>
      <c r="M35" s="42">
        <f t="shared" si="8"/>
        <v>-6.5427202645827021E-2</v>
      </c>
      <c r="N35" s="42">
        <f t="shared" si="8"/>
        <v>-7.2279390328610194E-2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1.7916131557056891</v>
      </c>
      <c r="D41" s="47">
        <v>1.8076223746025719</v>
      </c>
      <c r="E41" s="47">
        <v>1.8051737087856521</v>
      </c>
      <c r="F41" s="47">
        <v>1.795687170099578</v>
      </c>
      <c r="G41" s="47">
        <v>1.7969757351700295</v>
      </c>
      <c r="H41" s="47">
        <v>1.8027590752809057</v>
      </c>
      <c r="I41" s="47">
        <v>1.8103711813649148</v>
      </c>
      <c r="J41" s="47">
        <v>1.8085845191058243</v>
      </c>
      <c r="K41" s="47">
        <v>1.817609520395574</v>
      </c>
      <c r="L41" s="47">
        <v>1.8265699706515526</v>
      </c>
      <c r="M41" s="47">
        <v>1.8349526176466091</v>
      </c>
      <c r="N41" s="47">
        <v>1.8363707736110446</v>
      </c>
    </row>
    <row r="43" spans="1:14" x14ac:dyDescent="0.25">
      <c r="A43" s="48" t="s">
        <v>31</v>
      </c>
      <c r="B43" s="48"/>
      <c r="C43" s="49">
        <v>102.38565064945352</v>
      </c>
      <c r="D43" s="49">
        <v>104.7848523280806</v>
      </c>
      <c r="E43" s="49">
        <v>103.41755711570099</v>
      </c>
      <c r="F43" s="49">
        <v>102.96062172102516</v>
      </c>
      <c r="G43" s="49">
        <v>103.0729948898379</v>
      </c>
      <c r="H43" s="49">
        <v>101.97892861982892</v>
      </c>
      <c r="I43" s="49">
        <v>99.892642470266367</v>
      </c>
      <c r="J43" s="49">
        <v>100.42003900115964</v>
      </c>
      <c r="K43" s="49">
        <v>99.274372406998509</v>
      </c>
      <c r="L43" s="49">
        <v>97.25953240931058</v>
      </c>
      <c r="M43" s="49">
        <v>96.995166845145789</v>
      </c>
      <c r="N43" s="49">
        <v>96.55269306841852</v>
      </c>
    </row>
    <row r="44" spans="1:14" x14ac:dyDescent="0.25">
      <c r="A44" s="19" t="s">
        <v>47</v>
      </c>
      <c r="B44" s="19"/>
      <c r="C44" s="50">
        <v>103.56087250913906</v>
      </c>
      <c r="D44" s="50">
        <v>104.78485232808065</v>
      </c>
      <c r="E44" s="50">
        <v>103.19866539019957</v>
      </c>
      <c r="F44" s="50">
        <v>102.54351323980259</v>
      </c>
      <c r="G44" s="50">
        <v>102.47581035532413</v>
      </c>
      <c r="H44" s="50">
        <v>101.20504932457122</v>
      </c>
      <c r="I44" s="50">
        <v>98.980862254087427</v>
      </c>
      <c r="J44" s="50">
        <v>99.369499618314819</v>
      </c>
      <c r="K44" s="50">
        <v>98.113038314720626</v>
      </c>
      <c r="L44" s="50">
        <v>96.021461392126838</v>
      </c>
      <c r="M44" s="50">
        <v>95.649257191696194</v>
      </c>
      <c r="N44" s="50">
        <v>95.126756063103016</v>
      </c>
    </row>
    <row r="45" spans="1:14" x14ac:dyDescent="0.25">
      <c r="A45" s="51" t="s">
        <v>48</v>
      </c>
      <c r="B45" s="51"/>
      <c r="C45" s="52">
        <v>101.19546614492583</v>
      </c>
      <c r="D45" s="52">
        <v>104.78485232808062</v>
      </c>
      <c r="E45" s="52">
        <v>103.64307119278517</v>
      </c>
      <c r="F45" s="52">
        <v>103.39292733304232</v>
      </c>
      <c r="G45" s="52">
        <v>103.69518060573803</v>
      </c>
      <c r="H45" s="52">
        <v>102.79213016501913</v>
      </c>
      <c r="I45" s="52">
        <v>100.85594111745505</v>
      </c>
      <c r="J45" s="52">
        <v>101.5348427130651</v>
      </c>
      <c r="K45" s="52">
        <v>100.51113685006607</v>
      </c>
      <c r="L45" s="52">
        <v>98.580190221285392</v>
      </c>
      <c r="M45" s="52">
        <v>98.432849869154609</v>
      </c>
      <c r="N45" s="52">
        <v>98.0805846758971</v>
      </c>
    </row>
    <row r="47" spans="1:14" x14ac:dyDescent="0.25">
      <c r="A47" s="48" t="s">
        <v>32</v>
      </c>
      <c r="B47" s="48"/>
      <c r="C47" s="49">
        <v>79.146841455924672</v>
      </c>
      <c r="D47" s="49">
        <v>78.870107269980579</v>
      </c>
      <c r="E47" s="49">
        <v>79.039136763018959</v>
      </c>
      <c r="F47" s="49">
        <v>79.103846025554603</v>
      </c>
      <c r="G47" s="49">
        <v>79.101044948860618</v>
      </c>
      <c r="H47" s="49">
        <v>79.236664315981301</v>
      </c>
      <c r="I47" s="49">
        <v>79.493696718506499</v>
      </c>
      <c r="J47" s="49">
        <v>79.438148955089147</v>
      </c>
      <c r="K47" s="49">
        <v>79.582868921091688</v>
      </c>
      <c r="L47" s="49">
        <v>79.837120293814635</v>
      </c>
      <c r="M47" s="49">
        <v>79.878610131582732</v>
      </c>
      <c r="N47" s="49">
        <v>79.940496575638349</v>
      </c>
    </row>
    <row r="48" spans="1:14" x14ac:dyDescent="0.25">
      <c r="A48" s="19" t="s">
        <v>45</v>
      </c>
      <c r="B48" s="19"/>
      <c r="C48" s="50">
        <v>76.952115560419841</v>
      </c>
      <c r="D48" s="50">
        <v>76.806093210136922</v>
      </c>
      <c r="E48" s="50">
        <v>77.008698375680098</v>
      </c>
      <c r="F48" s="50">
        <v>77.095917809507938</v>
      </c>
      <c r="G48" s="50">
        <v>77.110918654370963</v>
      </c>
      <c r="H48" s="50">
        <v>77.277198004158976</v>
      </c>
      <c r="I48" s="50">
        <v>77.566234181548865</v>
      </c>
      <c r="J48" s="50">
        <v>77.522661392973106</v>
      </c>
      <c r="K48" s="50">
        <v>77.689085405671619</v>
      </c>
      <c r="L48" s="50">
        <v>77.97067353923822</v>
      </c>
      <c r="M48" s="50">
        <v>78.028167427901039</v>
      </c>
      <c r="N48" s="50">
        <v>78.105573492308608</v>
      </c>
    </row>
    <row r="49" spans="1:14" x14ac:dyDescent="0.25">
      <c r="A49" s="51" t="s">
        <v>46</v>
      </c>
      <c r="B49" s="51"/>
      <c r="C49" s="52">
        <v>81.243884777598595</v>
      </c>
      <c r="D49" s="52">
        <v>80.861218213207337</v>
      </c>
      <c r="E49" s="52">
        <v>80.996680027463341</v>
      </c>
      <c r="F49" s="52">
        <v>81.034912654474908</v>
      </c>
      <c r="G49" s="52">
        <v>81.014265158194874</v>
      </c>
      <c r="H49" s="52">
        <v>81.124997278986058</v>
      </c>
      <c r="I49" s="52">
        <v>81.347692704051013</v>
      </c>
      <c r="J49" s="52">
        <v>81.282620765839837</v>
      </c>
      <c r="K49" s="52">
        <v>81.403437190913351</v>
      </c>
      <c r="L49" s="52">
        <v>81.628281408602959</v>
      </c>
      <c r="M49" s="52">
        <v>81.654777318069307</v>
      </c>
      <c r="N49" s="52">
        <v>81.702505043429298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>
      <selection activeCell="A17" sqref="A17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55</v>
      </c>
    </row>
    <row r="3" spans="1:2" x14ac:dyDescent="0.25">
      <c r="A3" s="54" t="s">
        <v>56</v>
      </c>
      <c r="B3" s="54" t="s">
        <v>57</v>
      </c>
    </row>
    <row r="4" spans="1:2" x14ac:dyDescent="0.25">
      <c r="A4" s="54" t="s">
        <v>58</v>
      </c>
      <c r="B4" s="54" t="s">
        <v>59</v>
      </c>
    </row>
    <row r="5" spans="1:2" x14ac:dyDescent="0.25">
      <c r="A5" s="54" t="s">
        <v>61</v>
      </c>
      <c r="B5" s="54" t="s">
        <v>60</v>
      </c>
    </row>
    <row r="6" spans="1:2" x14ac:dyDescent="0.25">
      <c r="A6" s="54" t="s">
        <v>62</v>
      </c>
      <c r="B6" s="54" t="s">
        <v>63</v>
      </c>
    </row>
    <row r="7" spans="1:2" x14ac:dyDescent="0.25">
      <c r="A7" s="54" t="s">
        <v>64</v>
      </c>
      <c r="B7" s="54" t="s">
        <v>65</v>
      </c>
    </row>
    <row r="8" spans="1:2" x14ac:dyDescent="0.25">
      <c r="A8" s="54" t="s">
        <v>66</v>
      </c>
      <c r="B8" s="54" t="s">
        <v>66</v>
      </c>
    </row>
    <row r="9" spans="1:2" x14ac:dyDescent="0.25">
      <c r="A9" s="54" t="s">
        <v>67</v>
      </c>
      <c r="B9" s="54" t="s">
        <v>68</v>
      </c>
    </row>
    <row r="10" spans="1:2" x14ac:dyDescent="0.25">
      <c r="A10" s="54" t="s">
        <v>69</v>
      </c>
      <c r="B10" s="54" t="s">
        <v>70</v>
      </c>
    </row>
    <row r="11" spans="1:2" x14ac:dyDescent="0.25">
      <c r="A11" s="54" t="s">
        <v>71</v>
      </c>
      <c r="B11" s="54" t="s">
        <v>71</v>
      </c>
    </row>
    <row r="12" spans="1:2" x14ac:dyDescent="0.25">
      <c r="A12" s="54" t="s">
        <v>72</v>
      </c>
      <c r="B12" s="54" t="s">
        <v>73</v>
      </c>
    </row>
    <row r="13" spans="1:2" x14ac:dyDescent="0.25">
      <c r="A13" s="54" t="s">
        <v>100</v>
      </c>
      <c r="B13" s="54" t="s">
        <v>74</v>
      </c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activeCell="D45" sqref="D45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75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148790</v>
      </c>
      <c r="D8" s="21">
        <v>148507</v>
      </c>
      <c r="E8" s="21">
        <v>148140.00000000003</v>
      </c>
      <c r="F8" s="21">
        <v>147742.00000000003</v>
      </c>
      <c r="G8" s="21">
        <v>147316</v>
      </c>
      <c r="H8" s="21">
        <v>146886</v>
      </c>
      <c r="I8" s="21">
        <v>146442</v>
      </c>
      <c r="J8" s="21">
        <v>146009</v>
      </c>
      <c r="K8" s="21">
        <v>145529.00000000003</v>
      </c>
      <c r="L8" s="21">
        <v>145046</v>
      </c>
      <c r="M8" s="21">
        <v>144575</v>
      </c>
      <c r="N8" s="21">
        <v>144071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1177</v>
      </c>
      <c r="D10" s="26">
        <f t="shared" ref="D10:N10" si="0">SUM(D11:D12)</f>
        <v>1184</v>
      </c>
      <c r="E10" s="26">
        <f t="shared" si="0"/>
        <v>1177</v>
      </c>
      <c r="F10" s="26">
        <f t="shared" si="0"/>
        <v>1164</v>
      </c>
      <c r="G10" s="26">
        <f t="shared" si="0"/>
        <v>1157</v>
      </c>
      <c r="H10" s="26">
        <f t="shared" si="0"/>
        <v>1152.0000000000002</v>
      </c>
      <c r="I10" s="26">
        <f t="shared" si="0"/>
        <v>1147.0000000000002</v>
      </c>
      <c r="J10" s="26">
        <f t="shared" si="0"/>
        <v>1135</v>
      </c>
      <c r="K10" s="26">
        <f t="shared" si="0"/>
        <v>1129</v>
      </c>
      <c r="L10" s="26">
        <f t="shared" si="0"/>
        <v>1122.9999999999998</v>
      </c>
      <c r="M10" s="26">
        <f t="shared" si="0"/>
        <v>1116.0000000000005</v>
      </c>
      <c r="N10" s="26">
        <f t="shared" si="0"/>
        <v>1104</v>
      </c>
    </row>
    <row r="11" spans="1:14" x14ac:dyDescent="0.25">
      <c r="A11" s="17" t="s">
        <v>34</v>
      </c>
      <c r="B11" s="18"/>
      <c r="C11" s="22">
        <v>602.99999999999989</v>
      </c>
      <c r="D11" s="22">
        <v>605</v>
      </c>
      <c r="E11" s="22">
        <v>602</v>
      </c>
      <c r="F11" s="22">
        <v>596</v>
      </c>
      <c r="G11" s="22">
        <v>594</v>
      </c>
      <c r="H11" s="22">
        <v>591.00000000000023</v>
      </c>
      <c r="I11" s="22">
        <v>587.00000000000011</v>
      </c>
      <c r="J11" s="22">
        <v>582.00000000000011</v>
      </c>
      <c r="K11" s="22">
        <v>578</v>
      </c>
      <c r="L11" s="22">
        <v>573.99999999999989</v>
      </c>
      <c r="M11" s="22">
        <v>572.00000000000011</v>
      </c>
      <c r="N11" s="22">
        <v>564</v>
      </c>
    </row>
    <row r="12" spans="1:14" x14ac:dyDescent="0.25">
      <c r="A12" s="27" t="s">
        <v>35</v>
      </c>
      <c r="B12" s="28"/>
      <c r="C12" s="29">
        <v>574</v>
      </c>
      <c r="D12" s="29">
        <v>579</v>
      </c>
      <c r="E12" s="29">
        <v>575.00000000000011</v>
      </c>
      <c r="F12" s="29">
        <v>568</v>
      </c>
      <c r="G12" s="29">
        <v>563.00000000000011</v>
      </c>
      <c r="H12" s="29">
        <v>561</v>
      </c>
      <c r="I12" s="29">
        <v>560.00000000000011</v>
      </c>
      <c r="J12" s="29">
        <v>553</v>
      </c>
      <c r="K12" s="29">
        <v>550.99999999999989</v>
      </c>
      <c r="L12" s="29">
        <v>548.99999999999989</v>
      </c>
      <c r="M12" s="29">
        <v>544.00000000000023</v>
      </c>
      <c r="N12" s="29">
        <v>539.99999999999989</v>
      </c>
    </row>
    <row r="13" spans="1:14" x14ac:dyDescent="0.25">
      <c r="A13" s="24" t="s">
        <v>36</v>
      </c>
      <c r="B13" s="18"/>
      <c r="C13" s="26">
        <f>SUM(C14:C15)</f>
        <v>1892.9999999999991</v>
      </c>
      <c r="D13" s="26">
        <f t="shared" ref="D13:N13" si="1">SUM(D14:D15)</f>
        <v>1972.9999999999977</v>
      </c>
      <c r="E13" s="26">
        <f t="shared" si="1"/>
        <v>1975.9999999999991</v>
      </c>
      <c r="F13" s="26">
        <f t="shared" si="1"/>
        <v>1998.0000000000039</v>
      </c>
      <c r="G13" s="26">
        <f t="shared" si="1"/>
        <v>2029.999999999995</v>
      </c>
      <c r="H13" s="26">
        <f t="shared" si="1"/>
        <v>2035.0000000000027</v>
      </c>
      <c r="I13" s="26">
        <f t="shared" si="1"/>
        <v>2021.0000000000025</v>
      </c>
      <c r="J13" s="26">
        <f t="shared" si="1"/>
        <v>2064.0000000000027</v>
      </c>
      <c r="K13" s="26">
        <f t="shared" si="1"/>
        <v>2068.9999999999955</v>
      </c>
      <c r="L13" s="26">
        <f t="shared" si="1"/>
        <v>2056.0000000000027</v>
      </c>
      <c r="M13" s="26">
        <f t="shared" si="1"/>
        <v>2084.0000000000018</v>
      </c>
      <c r="N13" s="26">
        <f t="shared" si="1"/>
        <v>2107.0000000000009</v>
      </c>
    </row>
    <row r="14" spans="1:14" x14ac:dyDescent="0.25">
      <c r="A14" s="17" t="s">
        <v>37</v>
      </c>
      <c r="B14" s="18"/>
      <c r="C14" s="22">
        <v>966.66676854821435</v>
      </c>
      <c r="D14" s="22">
        <v>999.81692161573278</v>
      </c>
      <c r="E14" s="22">
        <v>1003.5842422396906</v>
      </c>
      <c r="F14" s="22">
        <v>1016.3048568525651</v>
      </c>
      <c r="G14" s="22">
        <v>1034.2908069641176</v>
      </c>
      <c r="H14" s="22">
        <v>1038.490766972616</v>
      </c>
      <c r="I14" s="22">
        <v>1033.4005184640564</v>
      </c>
      <c r="J14" s="22">
        <v>1057.0059458804953</v>
      </c>
      <c r="K14" s="22">
        <v>1060.6395985758404</v>
      </c>
      <c r="L14" s="22">
        <v>1053.9734051426412</v>
      </c>
      <c r="M14" s="22">
        <v>1067.6112972491287</v>
      </c>
      <c r="N14" s="22">
        <v>1080.0630633663034</v>
      </c>
    </row>
    <row r="15" spans="1:14" x14ac:dyDescent="0.25">
      <c r="A15" s="10" t="s">
        <v>38</v>
      </c>
      <c r="B15" s="12"/>
      <c r="C15" s="23">
        <v>926.33323145178474</v>
      </c>
      <c r="D15" s="23">
        <v>973.18307838426483</v>
      </c>
      <c r="E15" s="23">
        <v>972.41575776030845</v>
      </c>
      <c r="F15" s="23">
        <v>981.69514314743878</v>
      </c>
      <c r="G15" s="23">
        <v>995.70919303587743</v>
      </c>
      <c r="H15" s="23">
        <v>996.50923302738681</v>
      </c>
      <c r="I15" s="23">
        <v>987.5994815359461</v>
      </c>
      <c r="J15" s="23">
        <v>1006.9940541195072</v>
      </c>
      <c r="K15" s="23">
        <v>1008.360401424155</v>
      </c>
      <c r="L15" s="23">
        <v>1002.0265948573616</v>
      </c>
      <c r="M15" s="23">
        <v>1016.388702750873</v>
      </c>
      <c r="N15" s="23">
        <v>1026.9369366336975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-715.99999999999909</v>
      </c>
      <c r="D17" s="32">
        <f t="shared" ref="D17:N17" si="2">D10-D13</f>
        <v>-788.99999999999773</v>
      </c>
      <c r="E17" s="32">
        <f t="shared" si="2"/>
        <v>-798.99999999999909</v>
      </c>
      <c r="F17" s="32">
        <f t="shared" si="2"/>
        <v>-834.00000000000387</v>
      </c>
      <c r="G17" s="32">
        <f t="shared" si="2"/>
        <v>-872.999999999995</v>
      </c>
      <c r="H17" s="32">
        <f t="shared" si="2"/>
        <v>-883.0000000000025</v>
      </c>
      <c r="I17" s="32">
        <f t="shared" si="2"/>
        <v>-874.00000000000227</v>
      </c>
      <c r="J17" s="32">
        <f t="shared" si="2"/>
        <v>-929.00000000000273</v>
      </c>
      <c r="K17" s="32">
        <f t="shared" si="2"/>
        <v>-939.99999999999545</v>
      </c>
      <c r="L17" s="32">
        <f t="shared" si="2"/>
        <v>-933.00000000000296</v>
      </c>
      <c r="M17" s="32">
        <f t="shared" si="2"/>
        <v>-968.00000000000136</v>
      </c>
      <c r="N17" s="32">
        <f t="shared" si="2"/>
        <v>-1003.0000000000009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2779.2660611579008</v>
      </c>
      <c r="D19" s="26">
        <f t="shared" ref="D19:N19" si="3">SUM(D20:D21)</f>
        <v>2772.4013038382218</v>
      </c>
      <c r="E19" s="26">
        <f t="shared" si="3"/>
        <v>2764.9541926522629</v>
      </c>
      <c r="F19" s="26">
        <f t="shared" si="3"/>
        <v>2766.7258886651525</v>
      </c>
      <c r="G19" s="26">
        <f t="shared" si="3"/>
        <v>2789.0559682919602</v>
      </c>
      <c r="H19" s="26">
        <f t="shared" si="3"/>
        <v>2788.4601643195383</v>
      </c>
      <c r="I19" s="26">
        <f t="shared" si="3"/>
        <v>2786.998206560706</v>
      </c>
      <c r="J19" s="26">
        <f t="shared" si="3"/>
        <v>2795.8022096398554</v>
      </c>
      <c r="K19" s="26">
        <f t="shared" si="3"/>
        <v>2796.9290717026215</v>
      </c>
      <c r="L19" s="26">
        <f t="shared" si="3"/>
        <v>2796.2592796857252</v>
      </c>
      <c r="M19" s="26">
        <f t="shared" si="3"/>
        <v>2796.9818295957475</v>
      </c>
      <c r="N19" s="26">
        <f t="shared" si="3"/>
        <v>2803.3404368673764</v>
      </c>
    </row>
    <row r="20" spans="1:14" x14ac:dyDescent="0.25">
      <c r="A20" s="68" t="s">
        <v>40</v>
      </c>
      <c r="B20" s="68"/>
      <c r="C20" s="22">
        <v>1407.5139215831502</v>
      </c>
      <c r="D20" s="22">
        <v>1403.9178454745957</v>
      </c>
      <c r="E20" s="22">
        <v>1391.4726584288881</v>
      </c>
      <c r="F20" s="22">
        <v>1402.3623193822311</v>
      </c>
      <c r="G20" s="22">
        <v>1411.3259407911014</v>
      </c>
      <c r="H20" s="22">
        <v>1410.9259207953519</v>
      </c>
      <c r="I20" s="22">
        <v>1410.3807965410722</v>
      </c>
      <c r="J20" s="22">
        <v>1414.6835102492901</v>
      </c>
      <c r="K20" s="22">
        <v>1411.0003365969637</v>
      </c>
      <c r="L20" s="22">
        <v>1412.1672398803646</v>
      </c>
      <c r="M20" s="22">
        <v>1419.9861859336074</v>
      </c>
      <c r="N20" s="22">
        <v>1419.2120689921949</v>
      </c>
    </row>
    <row r="21" spans="1:14" x14ac:dyDescent="0.25">
      <c r="A21" s="27" t="s">
        <v>41</v>
      </c>
      <c r="B21" s="27"/>
      <c r="C21" s="29">
        <v>1371.7521395747506</v>
      </c>
      <c r="D21" s="29">
        <v>1368.4834583636261</v>
      </c>
      <c r="E21" s="29">
        <v>1373.4815342233749</v>
      </c>
      <c r="F21" s="29">
        <v>1364.3635692829216</v>
      </c>
      <c r="G21" s="29">
        <v>1377.730027500859</v>
      </c>
      <c r="H21" s="29">
        <v>1377.5342435241866</v>
      </c>
      <c r="I21" s="29">
        <v>1376.6174100196338</v>
      </c>
      <c r="J21" s="29">
        <v>1381.1186993905653</v>
      </c>
      <c r="K21" s="29">
        <v>1385.928735105658</v>
      </c>
      <c r="L21" s="29">
        <v>1384.0920398053604</v>
      </c>
      <c r="M21" s="29">
        <v>1376.9956436621401</v>
      </c>
      <c r="N21" s="29">
        <v>1384.1283678751813</v>
      </c>
    </row>
    <row r="22" spans="1:14" x14ac:dyDescent="0.25">
      <c r="A22" s="71" t="s">
        <v>44</v>
      </c>
      <c r="B22" s="71"/>
      <c r="C22" s="26">
        <f>SUM(C23:C24)</f>
        <v>2346.2660611579026</v>
      </c>
      <c r="D22" s="26">
        <f t="shared" ref="D22:N22" si="4">SUM(D23:D24)</f>
        <v>2350.4013038382213</v>
      </c>
      <c r="E22" s="26">
        <f t="shared" si="4"/>
        <v>2363.954192652267</v>
      </c>
      <c r="F22" s="26">
        <f t="shared" si="4"/>
        <v>2358.7258886651489</v>
      </c>
      <c r="G22" s="26">
        <f t="shared" si="4"/>
        <v>2346.0559682919675</v>
      </c>
      <c r="H22" s="26">
        <f t="shared" si="4"/>
        <v>2349.4601643195356</v>
      </c>
      <c r="I22" s="26">
        <f t="shared" si="4"/>
        <v>2345.9982065607014</v>
      </c>
      <c r="J22" s="26">
        <f t="shared" si="4"/>
        <v>2346.8022096398536</v>
      </c>
      <c r="K22" s="26">
        <f t="shared" si="4"/>
        <v>2339.9290717026274</v>
      </c>
      <c r="L22" s="26">
        <f t="shared" si="4"/>
        <v>2334.2592796857193</v>
      </c>
      <c r="M22" s="26">
        <f t="shared" si="4"/>
        <v>2332.9818295957466</v>
      </c>
      <c r="N22" s="26">
        <f t="shared" si="4"/>
        <v>2328.340436867376</v>
      </c>
    </row>
    <row r="23" spans="1:14" x14ac:dyDescent="0.25">
      <c r="A23" s="68" t="s">
        <v>42</v>
      </c>
      <c r="B23" s="68"/>
      <c r="C23" s="23">
        <v>1151.8471530349361</v>
      </c>
      <c r="D23" s="22">
        <v>1156.1009238588617</v>
      </c>
      <c r="E23" s="22">
        <v>1167.8884161891986</v>
      </c>
      <c r="F23" s="22">
        <v>1157.057462529667</v>
      </c>
      <c r="G23" s="22">
        <v>1148.0351338269854</v>
      </c>
      <c r="H23" s="22">
        <v>1148.4351538227347</v>
      </c>
      <c r="I23" s="22">
        <v>1148.9802780770149</v>
      </c>
      <c r="J23" s="22">
        <v>1144.6775643687965</v>
      </c>
      <c r="K23" s="22">
        <v>1148.3607380211226</v>
      </c>
      <c r="L23" s="22">
        <v>1147.1938347377218</v>
      </c>
      <c r="M23" s="22">
        <v>1139.3748886844796</v>
      </c>
      <c r="N23" s="22">
        <v>1140.1490056258913</v>
      </c>
    </row>
    <row r="24" spans="1:14" x14ac:dyDescent="0.25">
      <c r="A24" s="10" t="s">
        <v>43</v>
      </c>
      <c r="B24" s="10"/>
      <c r="C24" s="23">
        <v>1194.4189081229665</v>
      </c>
      <c r="D24" s="23">
        <v>1194.3003799793596</v>
      </c>
      <c r="E24" s="23">
        <v>1196.0657764630685</v>
      </c>
      <c r="F24" s="23">
        <v>1201.6684261354819</v>
      </c>
      <c r="G24" s="23">
        <v>1198.0208344649818</v>
      </c>
      <c r="H24" s="23">
        <v>1201.0250104968009</v>
      </c>
      <c r="I24" s="23">
        <v>1197.0179284836865</v>
      </c>
      <c r="J24" s="23">
        <v>1202.124645271057</v>
      </c>
      <c r="K24" s="23">
        <v>1191.5683336815048</v>
      </c>
      <c r="L24" s="23">
        <v>1187.0654449479975</v>
      </c>
      <c r="M24" s="23">
        <v>1193.6069409112667</v>
      </c>
      <c r="N24" s="23">
        <v>1188.1914312414847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432.99999999999818</v>
      </c>
      <c r="D26" s="32">
        <f t="shared" ref="D26:N26" si="5">D19-D22</f>
        <v>422.00000000000045</v>
      </c>
      <c r="E26" s="32">
        <f t="shared" si="5"/>
        <v>400.99999999999591</v>
      </c>
      <c r="F26" s="32">
        <f t="shared" si="5"/>
        <v>408.00000000000364</v>
      </c>
      <c r="G26" s="32">
        <f t="shared" si="5"/>
        <v>442.99999999999272</v>
      </c>
      <c r="H26" s="32">
        <f t="shared" si="5"/>
        <v>439.00000000000273</v>
      </c>
      <c r="I26" s="32">
        <f t="shared" si="5"/>
        <v>441.00000000000455</v>
      </c>
      <c r="J26" s="32">
        <f t="shared" si="5"/>
        <v>449.00000000000182</v>
      </c>
      <c r="K26" s="32">
        <f t="shared" si="5"/>
        <v>456.99999999999409</v>
      </c>
      <c r="L26" s="32">
        <f t="shared" si="5"/>
        <v>462.00000000000591</v>
      </c>
      <c r="M26" s="32">
        <f t="shared" si="5"/>
        <v>464.00000000000091</v>
      </c>
      <c r="N26" s="32">
        <f t="shared" si="5"/>
        <v>475.00000000000045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-283.00000000000091</v>
      </c>
      <c r="D30" s="32">
        <f t="shared" ref="D30:N30" si="6">D17+D26+D28</f>
        <v>-366.99999999999727</v>
      </c>
      <c r="E30" s="32">
        <f t="shared" si="6"/>
        <v>-398.00000000000318</v>
      </c>
      <c r="F30" s="32">
        <f t="shared" si="6"/>
        <v>-426.00000000000023</v>
      </c>
      <c r="G30" s="32">
        <f t="shared" si="6"/>
        <v>-430.00000000000227</v>
      </c>
      <c r="H30" s="32">
        <f t="shared" si="6"/>
        <v>-443.99999999999977</v>
      </c>
      <c r="I30" s="32">
        <f t="shared" si="6"/>
        <v>-432.99999999999773</v>
      </c>
      <c r="J30" s="32">
        <f t="shared" si="6"/>
        <v>-480.00000000000091</v>
      </c>
      <c r="K30" s="32">
        <f t="shared" si="6"/>
        <v>-483.00000000000136</v>
      </c>
      <c r="L30" s="32">
        <f t="shared" si="6"/>
        <v>-470.99999999999704</v>
      </c>
      <c r="M30" s="32">
        <f t="shared" si="6"/>
        <v>-504.00000000000045</v>
      </c>
      <c r="N30" s="32">
        <f t="shared" si="6"/>
        <v>-528.00000000000045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148507</v>
      </c>
      <c r="D32" s="21">
        <v>148140.00000000003</v>
      </c>
      <c r="E32" s="21">
        <v>147742.00000000003</v>
      </c>
      <c r="F32" s="21">
        <v>147316</v>
      </c>
      <c r="G32" s="21">
        <v>146886</v>
      </c>
      <c r="H32" s="21">
        <v>146442</v>
      </c>
      <c r="I32" s="21">
        <v>146009</v>
      </c>
      <c r="J32" s="21">
        <v>145529.00000000003</v>
      </c>
      <c r="K32" s="21">
        <v>145046</v>
      </c>
      <c r="L32" s="21">
        <v>144575</v>
      </c>
      <c r="M32" s="21">
        <v>144071</v>
      </c>
      <c r="N32" s="21">
        <v>143543.00000000003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-1.9020095436521611E-3</v>
      </c>
      <c r="D34" s="39">
        <f t="shared" ref="D34:N34" si="7">(D32/D8)-1</f>
        <v>-2.4712639808222026E-3</v>
      </c>
      <c r="E34" s="39">
        <f t="shared" si="7"/>
        <v>-2.6866477656271037E-3</v>
      </c>
      <c r="F34" s="39">
        <f t="shared" si="7"/>
        <v>-2.8834048544085222E-3</v>
      </c>
      <c r="G34" s="39">
        <f t="shared" si="7"/>
        <v>-2.9188954356621499E-3</v>
      </c>
      <c r="H34" s="39">
        <f t="shared" si="7"/>
        <v>-3.0227523385482069E-3</v>
      </c>
      <c r="I34" s="39">
        <f t="shared" si="7"/>
        <v>-2.9568020103521997E-3</v>
      </c>
      <c r="J34" s="39">
        <f t="shared" si="7"/>
        <v>-3.2874685807037229E-3</v>
      </c>
      <c r="K34" s="39">
        <f t="shared" si="7"/>
        <v>-3.3189261246900914E-3</v>
      </c>
      <c r="L34" s="39">
        <f t="shared" si="7"/>
        <v>-3.2472457013636991E-3</v>
      </c>
      <c r="M34" s="39">
        <f t="shared" si="7"/>
        <v>-3.4860798893308065E-3</v>
      </c>
      <c r="N34" s="39">
        <f t="shared" si="7"/>
        <v>-3.6648596872372874E-3</v>
      </c>
    </row>
    <row r="35" spans="1:14" ht="15.75" thickBot="1" x14ac:dyDescent="0.3">
      <c r="A35" s="40" t="s">
        <v>15</v>
      </c>
      <c r="B35" s="41"/>
      <c r="C35" s="42">
        <f>(C32/$C$8)-1</f>
        <v>-1.9020095436521611E-3</v>
      </c>
      <c r="D35" s="42">
        <f t="shared" ref="D35:N35" si="8">(D32/$C$8)-1</f>
        <v>-4.3685731567979502E-3</v>
      </c>
      <c r="E35" s="42">
        <f t="shared" si="8"/>
        <v>-7.0434841051143504E-3</v>
      </c>
      <c r="F35" s="42">
        <f t="shared" si="8"/>
        <v>-9.906579743262367E-3</v>
      </c>
      <c r="G35" s="42">
        <f t="shared" si="8"/>
        <v>-1.2796558908528821E-2</v>
      </c>
      <c r="H35" s="42">
        <f t="shared" si="8"/>
        <v>-1.5780630418710917E-2</v>
      </c>
      <c r="I35" s="42">
        <f t="shared" si="8"/>
        <v>-1.8690772229316477E-2</v>
      </c>
      <c r="J35" s="42">
        <f t="shared" si="8"/>
        <v>-2.1916795483567286E-2</v>
      </c>
      <c r="K35" s="42">
        <f t="shared" si="8"/>
        <v>-2.5162981383157423E-2</v>
      </c>
      <c r="L35" s="42">
        <f t="shared" si="8"/>
        <v>-2.8328516701391249E-2</v>
      </c>
      <c r="M35" s="42">
        <f t="shared" si="8"/>
        <v>-3.1715841118354682E-2</v>
      </c>
      <c r="N35" s="42">
        <f t="shared" si="8"/>
        <v>-3.5264466698030628E-2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1.5640216441249744</v>
      </c>
      <c r="D41" s="47">
        <v>1.5780635465316446</v>
      </c>
      <c r="E41" s="47">
        <v>1.5760782013927694</v>
      </c>
      <c r="F41" s="47">
        <v>1.5680756748904627</v>
      </c>
      <c r="G41" s="47">
        <v>1.5694352506718103</v>
      </c>
      <c r="H41" s="47">
        <v>1.5749569560824037</v>
      </c>
      <c r="I41" s="47">
        <v>1.582168769061302</v>
      </c>
      <c r="J41" s="47">
        <v>1.580905099707562</v>
      </c>
      <c r="K41" s="47">
        <v>1.5892925083984695</v>
      </c>
      <c r="L41" s="47">
        <v>1.5976938272653662</v>
      </c>
      <c r="M41" s="47">
        <v>1.6053664354158981</v>
      </c>
      <c r="N41" s="47">
        <v>1.6069931024704642</v>
      </c>
    </row>
    <row r="43" spans="1:14" x14ac:dyDescent="0.25">
      <c r="A43" s="48" t="s">
        <v>31</v>
      </c>
      <c r="B43" s="48"/>
      <c r="C43" s="49">
        <v>93.233448311191708</v>
      </c>
      <c r="D43" s="49">
        <v>95.363441432626871</v>
      </c>
      <c r="E43" s="49">
        <v>94.062553190049726</v>
      </c>
      <c r="F43" s="49">
        <v>93.602045449172337</v>
      </c>
      <c r="G43" s="49">
        <v>93.654768546574317</v>
      </c>
      <c r="H43" s="49">
        <v>92.610334164617257</v>
      </c>
      <c r="I43" s="49">
        <v>90.678782368935543</v>
      </c>
      <c r="J43" s="49">
        <v>91.112915347281373</v>
      </c>
      <c r="K43" s="49">
        <v>90.041099060516075</v>
      </c>
      <c r="L43" s="49">
        <v>88.174474048281212</v>
      </c>
      <c r="M43" s="49">
        <v>87.913302649060867</v>
      </c>
      <c r="N43" s="49">
        <v>87.500095482437473</v>
      </c>
    </row>
    <row r="44" spans="1:14" x14ac:dyDescent="0.25">
      <c r="A44" s="19" t="s">
        <v>47</v>
      </c>
      <c r="B44" s="19"/>
      <c r="C44" s="50">
        <v>94.12849324545725</v>
      </c>
      <c r="D44" s="50">
        <v>95.205059184175937</v>
      </c>
      <c r="E44" s="50">
        <v>93.72153562013213</v>
      </c>
      <c r="F44" s="50">
        <v>93.112044804350944</v>
      </c>
      <c r="G44" s="50">
        <v>93.017279242404626</v>
      </c>
      <c r="H44" s="50">
        <v>91.822922254261726</v>
      </c>
      <c r="I44" s="50">
        <v>89.786202345746261</v>
      </c>
      <c r="J44" s="50">
        <v>90.106801208465129</v>
      </c>
      <c r="K44" s="50">
        <v>88.947000119515451</v>
      </c>
      <c r="L44" s="50">
        <v>87.012528472754184</v>
      </c>
      <c r="M44" s="50">
        <v>86.652935301744904</v>
      </c>
      <c r="N44" s="50">
        <v>86.175745920008808</v>
      </c>
    </row>
    <row r="45" spans="1:14" x14ac:dyDescent="0.25">
      <c r="A45" s="51" t="s">
        <v>48</v>
      </c>
      <c r="B45" s="51"/>
      <c r="C45" s="52">
        <v>92.317403210095037</v>
      </c>
      <c r="D45" s="52">
        <v>95.526707985030825</v>
      </c>
      <c r="E45" s="52">
        <v>94.417113341000871</v>
      </c>
      <c r="F45" s="52">
        <v>94.114784028866623</v>
      </c>
      <c r="G45" s="52">
        <v>94.326277976818943</v>
      </c>
      <c r="H45" s="52">
        <v>93.445418225401042</v>
      </c>
      <c r="I45" s="52">
        <v>91.631956708873247</v>
      </c>
      <c r="J45" s="52">
        <v>92.193453956561726</v>
      </c>
      <c r="K45" s="52">
        <v>91.221348588828477</v>
      </c>
      <c r="L45" s="52">
        <v>89.430621585364449</v>
      </c>
      <c r="M45" s="52">
        <v>89.277283149502381</v>
      </c>
      <c r="N45" s="52">
        <v>88.937596998982386</v>
      </c>
    </row>
    <row r="47" spans="1:14" x14ac:dyDescent="0.25">
      <c r="A47" s="48" t="s">
        <v>32</v>
      </c>
      <c r="B47" s="48"/>
      <c r="C47" s="49">
        <v>80.274620084612607</v>
      </c>
      <c r="D47" s="49">
        <v>80.000847683017696</v>
      </c>
      <c r="E47" s="49">
        <v>80.174805113418742</v>
      </c>
      <c r="F47" s="49">
        <v>80.237191796147016</v>
      </c>
      <c r="G47" s="49">
        <v>80.232523519294503</v>
      </c>
      <c r="H47" s="49">
        <v>80.370150148952433</v>
      </c>
      <c r="I47" s="49">
        <v>80.623477624053521</v>
      </c>
      <c r="J47" s="49">
        <v>80.574069615016697</v>
      </c>
      <c r="K47" s="49">
        <v>80.719543579326384</v>
      </c>
      <c r="L47" s="49">
        <v>80.976378915740042</v>
      </c>
      <c r="M47" s="49">
        <v>81.016398675842396</v>
      </c>
      <c r="N47" s="49">
        <v>81.075716397097224</v>
      </c>
    </row>
    <row r="48" spans="1:14" x14ac:dyDescent="0.25">
      <c r="A48" s="19" t="s">
        <v>45</v>
      </c>
      <c r="B48" s="19"/>
      <c r="C48" s="50">
        <v>78.172019456094574</v>
      </c>
      <c r="D48" s="50">
        <v>78.034286006820082</v>
      </c>
      <c r="E48" s="50">
        <v>78.254575081634826</v>
      </c>
      <c r="F48" s="50">
        <v>78.330989495483564</v>
      </c>
      <c r="G48" s="50">
        <v>78.34315114515833</v>
      </c>
      <c r="H48" s="50">
        <v>78.514420329607745</v>
      </c>
      <c r="I48" s="50">
        <v>78.793936458020156</v>
      </c>
      <c r="J48" s="50">
        <v>78.753824206762062</v>
      </c>
      <c r="K48" s="50">
        <v>78.922931978586362</v>
      </c>
      <c r="L48" s="50">
        <v>79.207469886734984</v>
      </c>
      <c r="M48" s="50">
        <v>79.266774579396866</v>
      </c>
      <c r="N48" s="50">
        <v>79.34155143398263</v>
      </c>
    </row>
    <row r="49" spans="1:14" x14ac:dyDescent="0.25">
      <c r="A49" s="51" t="s">
        <v>46</v>
      </c>
      <c r="B49" s="51"/>
      <c r="C49" s="52">
        <v>82.27694355552282</v>
      </c>
      <c r="D49" s="52">
        <v>81.895712591018821</v>
      </c>
      <c r="E49" s="52">
        <v>82.033456427509762</v>
      </c>
      <c r="F49" s="52">
        <v>82.082002591561533</v>
      </c>
      <c r="G49" s="52">
        <v>82.06505097439522</v>
      </c>
      <c r="H49" s="52">
        <v>82.175659396339825</v>
      </c>
      <c r="I49" s="52">
        <v>82.401489274450483</v>
      </c>
      <c r="J49" s="52">
        <v>82.34637918675422</v>
      </c>
      <c r="K49" s="52">
        <v>82.470813713166038</v>
      </c>
      <c r="L49" s="52">
        <v>82.699927938837206</v>
      </c>
      <c r="M49" s="52">
        <v>82.725610996163113</v>
      </c>
      <c r="N49" s="52">
        <v>82.772891373990703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activeCell="D52" sqref="D5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76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10422</v>
      </c>
      <c r="D8" s="21">
        <v>10380.758067403651</v>
      </c>
      <c r="E8" s="21">
        <v>10333.985951347402</v>
      </c>
      <c r="F8" s="21">
        <v>10287.08212669061</v>
      </c>
      <c r="G8" s="21">
        <v>10239.709052487269</v>
      </c>
      <c r="H8" s="21">
        <v>10192.580295724869</v>
      </c>
      <c r="I8" s="21">
        <v>10146.333071263725</v>
      </c>
      <c r="J8" s="21">
        <v>10104.175497419814</v>
      </c>
      <c r="K8" s="21">
        <v>10057.878844692839</v>
      </c>
      <c r="L8" s="21">
        <v>10013.926468764079</v>
      </c>
      <c r="M8" s="21">
        <v>9972.9218483412169</v>
      </c>
      <c r="N8" s="21">
        <v>9929.575547090757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65.146054239897694</v>
      </c>
      <c r="D10" s="26">
        <f t="shared" ref="D10:N10" si="0">SUM(D11:D12)</f>
        <v>65.763817554472951</v>
      </c>
      <c r="E10" s="26">
        <f t="shared" si="0"/>
        <v>65.672593429373819</v>
      </c>
      <c r="F10" s="26">
        <f t="shared" si="0"/>
        <v>65.267314164693218</v>
      </c>
      <c r="G10" s="26">
        <f t="shared" si="0"/>
        <v>65.204778841867594</v>
      </c>
      <c r="H10" s="26">
        <f t="shared" si="0"/>
        <v>65.267059503168014</v>
      </c>
      <c r="I10" s="26">
        <f t="shared" si="0"/>
        <v>65.388180047220061</v>
      </c>
      <c r="J10" s="26">
        <f t="shared" si="0"/>
        <v>65.112939030515705</v>
      </c>
      <c r="K10" s="26">
        <f t="shared" si="0"/>
        <v>65.140452499542235</v>
      </c>
      <c r="L10" s="26">
        <f t="shared" si="0"/>
        <v>65.285498972510013</v>
      </c>
      <c r="M10" s="26">
        <f t="shared" si="0"/>
        <v>65.430716250942083</v>
      </c>
      <c r="N10" s="26">
        <f t="shared" si="0"/>
        <v>65.321830057566984</v>
      </c>
    </row>
    <row r="11" spans="1:14" x14ac:dyDescent="0.25">
      <c r="A11" s="20" t="s">
        <v>34</v>
      </c>
      <c r="B11" s="18"/>
      <c r="C11" s="22">
        <v>33.375591084671463</v>
      </c>
      <c r="D11" s="22">
        <v>33.603977719979845</v>
      </c>
      <c r="E11" s="22">
        <v>33.589550759968596</v>
      </c>
      <c r="F11" s="22">
        <v>33.418659142746698</v>
      </c>
      <c r="G11" s="22">
        <v>33.47591930170212</v>
      </c>
      <c r="H11" s="22">
        <v>33.483361255531513</v>
      </c>
      <c r="I11" s="22">
        <v>33.46369807124514</v>
      </c>
      <c r="J11" s="22">
        <v>33.388308824458278</v>
      </c>
      <c r="K11" s="22">
        <v>33.349142200828531</v>
      </c>
      <c r="L11" s="22">
        <v>33.369435806073689</v>
      </c>
      <c r="M11" s="22">
        <v>33.536173562310815</v>
      </c>
      <c r="N11" s="22">
        <v>33.370934920713573</v>
      </c>
    </row>
    <row r="12" spans="1:14" x14ac:dyDescent="0.25">
      <c r="A12" s="27" t="s">
        <v>35</v>
      </c>
      <c r="B12" s="28"/>
      <c r="C12" s="29">
        <v>31.770463155226231</v>
      </c>
      <c r="D12" s="29">
        <v>32.159839834493106</v>
      </c>
      <c r="E12" s="29">
        <v>32.083042669405224</v>
      </c>
      <c r="F12" s="29">
        <v>31.84865502194652</v>
      </c>
      <c r="G12" s="29">
        <v>31.728859540165473</v>
      </c>
      <c r="H12" s="29">
        <v>31.783698247636501</v>
      </c>
      <c r="I12" s="29">
        <v>31.924481975974921</v>
      </c>
      <c r="J12" s="29">
        <v>31.724630206057427</v>
      </c>
      <c r="K12" s="29">
        <v>31.791310298713704</v>
      </c>
      <c r="L12" s="29">
        <v>31.916063166436324</v>
      </c>
      <c r="M12" s="29">
        <v>31.894542688631269</v>
      </c>
      <c r="N12" s="29">
        <v>31.950895136853411</v>
      </c>
    </row>
    <row r="13" spans="1:14" x14ac:dyDescent="0.25">
      <c r="A13" s="33" t="s">
        <v>36</v>
      </c>
      <c r="B13" s="18"/>
      <c r="C13" s="26">
        <f>SUM(C14:C15)</f>
        <v>148.28993811927032</v>
      </c>
      <c r="D13" s="26">
        <f t="shared" ref="D13:N13" si="1">SUM(D14:D15)</f>
        <v>153.16274532324954</v>
      </c>
      <c r="E13" s="26">
        <f t="shared" si="1"/>
        <v>151.83346323475894</v>
      </c>
      <c r="F13" s="26">
        <f t="shared" si="1"/>
        <v>152.18710830637826</v>
      </c>
      <c r="G13" s="26">
        <f t="shared" si="1"/>
        <v>153.39909010648643</v>
      </c>
      <c r="H13" s="26">
        <f t="shared" si="1"/>
        <v>152.64303846629548</v>
      </c>
      <c r="I13" s="26">
        <f t="shared" si="1"/>
        <v>150.65970397209074</v>
      </c>
      <c r="J13" s="26">
        <f t="shared" si="1"/>
        <v>152.90433892733455</v>
      </c>
      <c r="K13" s="26">
        <f t="shared" si="1"/>
        <v>152.20450845004552</v>
      </c>
      <c r="L13" s="26">
        <f t="shared" si="1"/>
        <v>150.53051683059508</v>
      </c>
      <c r="M13" s="26">
        <f t="shared" si="1"/>
        <v>152.37542451442462</v>
      </c>
      <c r="N13" s="26">
        <f t="shared" si="1"/>
        <v>153.67180452503464</v>
      </c>
    </row>
    <row r="14" spans="1:14" x14ac:dyDescent="0.25">
      <c r="A14" s="20" t="s">
        <v>37</v>
      </c>
      <c r="B14" s="18"/>
      <c r="C14" s="22">
        <v>74.869860562803808</v>
      </c>
      <c r="D14" s="22">
        <v>76.616199352069486</v>
      </c>
      <c r="E14" s="22">
        <v>76.274101573982364</v>
      </c>
      <c r="F14" s="22">
        <v>76.820538609310788</v>
      </c>
      <c r="G14" s="22">
        <v>77.543637770842096</v>
      </c>
      <c r="H14" s="22">
        <v>77.126069761651763</v>
      </c>
      <c r="I14" s="22">
        <v>76.36800264687318</v>
      </c>
      <c r="J14" s="22">
        <v>77.734564740854907</v>
      </c>
      <c r="K14" s="22">
        <v>77.407493315095536</v>
      </c>
      <c r="L14" s="22">
        <v>76.491253139262909</v>
      </c>
      <c r="M14" s="22">
        <v>77.191839078633549</v>
      </c>
      <c r="N14" s="22">
        <v>77.813304423920982</v>
      </c>
    </row>
    <row r="15" spans="1:14" x14ac:dyDescent="0.25">
      <c r="A15" s="10" t="s">
        <v>38</v>
      </c>
      <c r="B15" s="12"/>
      <c r="C15" s="23">
        <v>73.420077556466509</v>
      </c>
      <c r="D15" s="23">
        <v>76.546545971180052</v>
      </c>
      <c r="E15" s="23">
        <v>75.55936166077656</v>
      </c>
      <c r="F15" s="23">
        <v>75.366569697067476</v>
      </c>
      <c r="G15" s="23">
        <v>75.85545233564433</v>
      </c>
      <c r="H15" s="23">
        <v>75.516968704643716</v>
      </c>
      <c r="I15" s="23">
        <v>74.291701325217559</v>
      </c>
      <c r="J15" s="23">
        <v>75.169774186479657</v>
      </c>
      <c r="K15" s="23">
        <v>74.797015134949973</v>
      </c>
      <c r="L15" s="23">
        <v>74.039263691332167</v>
      </c>
      <c r="M15" s="23">
        <v>75.183585435791073</v>
      </c>
      <c r="N15" s="23">
        <v>75.858500101113648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-83.143883879372623</v>
      </c>
      <c r="D17" s="32">
        <f t="shared" ref="D17:N17" si="2">D10-D13</f>
        <v>-87.398927768776588</v>
      </c>
      <c r="E17" s="32">
        <f t="shared" si="2"/>
        <v>-86.160869805385119</v>
      </c>
      <c r="F17" s="32">
        <f t="shared" si="2"/>
        <v>-86.919794141685045</v>
      </c>
      <c r="G17" s="32">
        <f t="shared" si="2"/>
        <v>-88.194311264618833</v>
      </c>
      <c r="H17" s="32">
        <f t="shared" si="2"/>
        <v>-87.375978963127466</v>
      </c>
      <c r="I17" s="32">
        <f t="shared" si="2"/>
        <v>-85.271523924870678</v>
      </c>
      <c r="J17" s="32">
        <f t="shared" si="2"/>
        <v>-87.791399896818845</v>
      </c>
      <c r="K17" s="32">
        <f t="shared" si="2"/>
        <v>-87.064055950503288</v>
      </c>
      <c r="L17" s="32">
        <f t="shared" si="2"/>
        <v>-85.245017858085063</v>
      </c>
      <c r="M17" s="32">
        <f t="shared" si="2"/>
        <v>-86.944708263482539</v>
      </c>
      <c r="N17" s="32">
        <f t="shared" si="2"/>
        <v>-88.349974467467661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223.73353285217081</v>
      </c>
      <c r="D19" s="26">
        <f t="shared" ref="D19:N19" si="3">SUM(D20:D21)</f>
        <v>222.53518514151943</v>
      </c>
      <c r="E19" s="26">
        <f t="shared" si="3"/>
        <v>222.39960094956893</v>
      </c>
      <c r="F19" s="26">
        <f t="shared" si="3"/>
        <v>222.68260797947454</v>
      </c>
      <c r="G19" s="26">
        <f t="shared" si="3"/>
        <v>224.89964825754848</v>
      </c>
      <c r="H19" s="26">
        <f t="shared" si="3"/>
        <v>224.72726428632581</v>
      </c>
      <c r="I19" s="26">
        <f t="shared" si="3"/>
        <v>224.22368550328736</v>
      </c>
      <c r="J19" s="26">
        <f t="shared" si="3"/>
        <v>225.14560692866974</v>
      </c>
      <c r="K19" s="26">
        <f t="shared" si="3"/>
        <v>225.61605998869641</v>
      </c>
      <c r="L19" s="26">
        <f t="shared" si="3"/>
        <v>225.42992128157107</v>
      </c>
      <c r="M19" s="26">
        <f t="shared" si="3"/>
        <v>225.74027416260651</v>
      </c>
      <c r="N19" s="26">
        <f t="shared" si="3"/>
        <v>226.68023676160732</v>
      </c>
    </row>
    <row r="20" spans="1:14" x14ac:dyDescent="0.25">
      <c r="A20" s="68" t="s">
        <v>40</v>
      </c>
      <c r="B20" s="68"/>
      <c r="C20" s="22">
        <v>113.60966448439885</v>
      </c>
      <c r="D20" s="22">
        <v>113.00556953552903</v>
      </c>
      <c r="E20" s="22">
        <v>112.0859279489964</v>
      </c>
      <c r="F20" s="22">
        <v>113.08407517522859</v>
      </c>
      <c r="G20" s="22">
        <v>114.14720187308372</v>
      </c>
      <c r="H20" s="22">
        <v>114.0748407224406</v>
      </c>
      <c r="I20" s="22">
        <v>113.8755699461241</v>
      </c>
      <c r="J20" s="22">
        <v>114.22917588321111</v>
      </c>
      <c r="K20" s="22">
        <v>114.20283493587601</v>
      </c>
      <c r="L20" s="22">
        <v>114.32991857085528</v>
      </c>
      <c r="M20" s="22">
        <v>114.93548985110633</v>
      </c>
      <c r="N20" s="22">
        <v>115.07351622790861</v>
      </c>
    </row>
    <row r="21" spans="1:14" x14ac:dyDescent="0.25">
      <c r="A21" s="27" t="s">
        <v>41</v>
      </c>
      <c r="B21" s="27"/>
      <c r="C21" s="29">
        <v>110.12386836777196</v>
      </c>
      <c r="D21" s="29">
        <v>109.52961560599039</v>
      </c>
      <c r="E21" s="29">
        <v>110.31367300057252</v>
      </c>
      <c r="F21" s="29">
        <v>109.59853280424596</v>
      </c>
      <c r="G21" s="29">
        <v>110.75244638446476</v>
      </c>
      <c r="H21" s="29">
        <v>110.65242356388519</v>
      </c>
      <c r="I21" s="29">
        <v>110.34811555716324</v>
      </c>
      <c r="J21" s="29">
        <v>110.91643104545861</v>
      </c>
      <c r="K21" s="29">
        <v>111.41322505282039</v>
      </c>
      <c r="L21" s="29">
        <v>111.10000271071578</v>
      </c>
      <c r="M21" s="29">
        <v>110.80478431150019</v>
      </c>
      <c r="N21" s="29">
        <v>111.60672053369872</v>
      </c>
    </row>
    <row r="22" spans="1:14" x14ac:dyDescent="0.25">
      <c r="A22" s="71" t="s">
        <v>44</v>
      </c>
      <c r="B22" s="71"/>
      <c r="C22" s="26">
        <f>SUM(C23:C24)</f>
        <v>181.83158156914556</v>
      </c>
      <c r="D22" s="26">
        <f t="shared" ref="D22:N22" si="4">SUM(D23:D24)</f>
        <v>181.90837342899528</v>
      </c>
      <c r="E22" s="26">
        <f t="shared" si="4"/>
        <v>183.14255580097421</v>
      </c>
      <c r="F22" s="26">
        <f t="shared" si="4"/>
        <v>183.13588804112976</v>
      </c>
      <c r="G22" s="26">
        <f t="shared" si="4"/>
        <v>183.834093755331</v>
      </c>
      <c r="H22" s="26">
        <f t="shared" si="4"/>
        <v>183.59850978434253</v>
      </c>
      <c r="I22" s="26">
        <f t="shared" si="4"/>
        <v>181.10973542232563</v>
      </c>
      <c r="J22" s="26">
        <f t="shared" si="4"/>
        <v>183.65085975882684</v>
      </c>
      <c r="K22" s="26">
        <f t="shared" si="4"/>
        <v>182.50437996695513</v>
      </c>
      <c r="L22" s="26">
        <f t="shared" si="4"/>
        <v>181.18952384634434</v>
      </c>
      <c r="M22" s="26">
        <f t="shared" si="4"/>
        <v>182.14186714958447</v>
      </c>
      <c r="N22" s="26">
        <f t="shared" si="4"/>
        <v>180.90500852510527</v>
      </c>
    </row>
    <row r="23" spans="1:14" x14ac:dyDescent="0.25">
      <c r="A23" s="68" t="s">
        <v>42</v>
      </c>
      <c r="B23" s="68"/>
      <c r="C23" s="23">
        <v>89.253031698737487</v>
      </c>
      <c r="D23" s="22">
        <v>89.253675031288878</v>
      </c>
      <c r="E23" s="22">
        <v>90.536759360412432</v>
      </c>
      <c r="F23" s="22">
        <v>89.841389793961568</v>
      </c>
      <c r="G23" s="22">
        <v>89.964814842037669</v>
      </c>
      <c r="H23" s="22">
        <v>89.315090884266596</v>
      </c>
      <c r="I23" s="22">
        <v>88.300798066990097</v>
      </c>
      <c r="J23" s="22">
        <v>89.242265380946719</v>
      </c>
      <c r="K23" s="22">
        <v>89.853495553790623</v>
      </c>
      <c r="L23" s="22">
        <v>89.868041548124012</v>
      </c>
      <c r="M23" s="22">
        <v>88.775084408679476</v>
      </c>
      <c r="N23" s="22">
        <v>88.749823386461458</v>
      </c>
    </row>
    <row r="24" spans="1:14" x14ac:dyDescent="0.25">
      <c r="A24" s="10" t="s">
        <v>43</v>
      </c>
      <c r="B24" s="10"/>
      <c r="C24" s="23">
        <v>92.578549870408082</v>
      </c>
      <c r="D24" s="23">
        <v>92.654698397706412</v>
      </c>
      <c r="E24" s="23">
        <v>92.605796440561789</v>
      </c>
      <c r="F24" s="23">
        <v>93.294498247168207</v>
      </c>
      <c r="G24" s="23">
        <v>93.869278913293329</v>
      </c>
      <c r="H24" s="23">
        <v>94.28341890007593</v>
      </c>
      <c r="I24" s="23">
        <v>92.80893735533553</v>
      </c>
      <c r="J24" s="23">
        <v>94.408594377880121</v>
      </c>
      <c r="K24" s="23">
        <v>92.650884413164491</v>
      </c>
      <c r="L24" s="23">
        <v>91.321482298220317</v>
      </c>
      <c r="M24" s="23">
        <v>93.366782740905009</v>
      </c>
      <c r="N24" s="23">
        <v>92.155185138643816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41.901951283025255</v>
      </c>
      <c r="D26" s="32">
        <f t="shared" ref="D26:N26" si="5">D19-D22</f>
        <v>40.626811712524159</v>
      </c>
      <c r="E26" s="32">
        <f t="shared" si="5"/>
        <v>39.257045148594727</v>
      </c>
      <c r="F26" s="32">
        <f t="shared" si="5"/>
        <v>39.546719938344779</v>
      </c>
      <c r="G26" s="32">
        <f t="shared" si="5"/>
        <v>41.065554502217481</v>
      </c>
      <c r="H26" s="32">
        <f t="shared" si="5"/>
        <v>41.128754501983281</v>
      </c>
      <c r="I26" s="32">
        <f t="shared" si="5"/>
        <v>43.113950080961729</v>
      </c>
      <c r="J26" s="32">
        <f t="shared" si="5"/>
        <v>41.494747169842896</v>
      </c>
      <c r="K26" s="32">
        <f t="shared" si="5"/>
        <v>43.111680021741279</v>
      </c>
      <c r="L26" s="32">
        <f t="shared" si="5"/>
        <v>44.240397435226726</v>
      </c>
      <c r="M26" s="32">
        <f t="shared" si="5"/>
        <v>43.59840701302204</v>
      </c>
      <c r="N26" s="32">
        <f t="shared" si="5"/>
        <v>45.775228236502045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-41.241932596347368</v>
      </c>
      <c r="D30" s="32">
        <f t="shared" ref="D30:N30" si="6">D17+D26+D28</f>
        <v>-46.772116056252429</v>
      </c>
      <c r="E30" s="32">
        <f t="shared" si="6"/>
        <v>-46.903824656790391</v>
      </c>
      <c r="F30" s="32">
        <f t="shared" si="6"/>
        <v>-47.373074203340266</v>
      </c>
      <c r="G30" s="32">
        <f t="shared" si="6"/>
        <v>-47.128756762401352</v>
      </c>
      <c r="H30" s="32">
        <f t="shared" si="6"/>
        <v>-46.247224461144185</v>
      </c>
      <c r="I30" s="32">
        <f t="shared" si="6"/>
        <v>-42.157573843908949</v>
      </c>
      <c r="J30" s="32">
        <f t="shared" si="6"/>
        <v>-46.29665272697595</v>
      </c>
      <c r="K30" s="32">
        <f t="shared" si="6"/>
        <v>-43.952375928762009</v>
      </c>
      <c r="L30" s="32">
        <f t="shared" si="6"/>
        <v>-41.004620422858338</v>
      </c>
      <c r="M30" s="32">
        <f t="shared" si="6"/>
        <v>-43.346301250460499</v>
      </c>
      <c r="N30" s="32">
        <f t="shared" si="6"/>
        <v>-42.574746230965616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10380.758067403651</v>
      </c>
      <c r="D32" s="21">
        <v>10333.985951347402</v>
      </c>
      <c r="E32" s="21">
        <v>10287.08212669061</v>
      </c>
      <c r="F32" s="21">
        <v>10239.709052487269</v>
      </c>
      <c r="G32" s="21">
        <v>10192.580295724869</v>
      </c>
      <c r="H32" s="21">
        <v>10146.333071263725</v>
      </c>
      <c r="I32" s="21">
        <v>10104.175497419814</v>
      </c>
      <c r="J32" s="21">
        <v>10057.878844692839</v>
      </c>
      <c r="K32" s="21">
        <v>10013.926468764079</v>
      </c>
      <c r="L32" s="21">
        <v>9972.9218483412169</v>
      </c>
      <c r="M32" s="21">
        <v>9929.575547090757</v>
      </c>
      <c r="N32" s="21">
        <v>9887.0008008597906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-3.9571994431346624E-3</v>
      </c>
      <c r="D34" s="39">
        <f t="shared" ref="D34:N34" si="7">(D32/D8)-1</f>
        <v>-4.5056551508618758E-3</v>
      </c>
      <c r="E34" s="39">
        <f t="shared" si="7"/>
        <v>-4.5387931508341639E-3</v>
      </c>
      <c r="F34" s="39">
        <f t="shared" si="7"/>
        <v>-4.6051031400271558E-3</v>
      </c>
      <c r="G34" s="39">
        <f t="shared" si="7"/>
        <v>-4.6025484240641568E-3</v>
      </c>
      <c r="H34" s="39">
        <f t="shared" si="7"/>
        <v>-4.5373421763026389E-3</v>
      </c>
      <c r="I34" s="39">
        <f t="shared" si="7"/>
        <v>-4.1549566279575068E-3</v>
      </c>
      <c r="J34" s="39">
        <f t="shared" si="7"/>
        <v>-4.5819327602530935E-3</v>
      </c>
      <c r="K34" s="39">
        <f t="shared" si="7"/>
        <v>-4.3699448569071153E-3</v>
      </c>
      <c r="L34" s="39">
        <f t="shared" si="7"/>
        <v>-4.0947594882752014E-3</v>
      </c>
      <c r="M34" s="39">
        <f t="shared" si="7"/>
        <v>-4.3463993711801985E-3</v>
      </c>
      <c r="N34" s="39">
        <f t="shared" si="7"/>
        <v>-4.2876703066567767E-3</v>
      </c>
    </row>
    <row r="35" spans="1:14" ht="15.75" thickBot="1" x14ac:dyDescent="0.3">
      <c r="A35" s="40" t="s">
        <v>15</v>
      </c>
      <c r="B35" s="41"/>
      <c r="C35" s="42">
        <f>(C32/$C$8)-1</f>
        <v>-3.9571994431346624E-3</v>
      </c>
      <c r="D35" s="42">
        <f t="shared" ref="D35:N35" si="8">(D32/$C$8)-1</f>
        <v>-8.4450248179426257E-3</v>
      </c>
      <c r="E35" s="42">
        <f t="shared" si="8"/>
        <v>-1.2945487747974549E-2</v>
      </c>
      <c r="F35" s="42">
        <f t="shared" si="8"/>
        <v>-1.74909755817243E-2</v>
      </c>
      <c r="G35" s="42">
        <f t="shared" si="8"/>
        <v>-2.2013020943689399E-2</v>
      </c>
      <c r="H35" s="42">
        <f t="shared" si="8"/>
        <v>-2.6450482511636397E-2</v>
      </c>
      <c r="I35" s="42">
        <f t="shared" si="8"/>
        <v>-3.0495538531969513E-2</v>
      </c>
      <c r="J35" s="42">
        <f t="shared" si="8"/>
        <v>-3.4937742785181469E-2</v>
      </c>
      <c r="K35" s="42">
        <f t="shared" si="8"/>
        <v>-3.9155011632692527E-2</v>
      </c>
      <c r="L35" s="42">
        <f t="shared" si="8"/>
        <v>-4.3089440765571196E-2</v>
      </c>
      <c r="M35" s="42">
        <f t="shared" si="8"/>
        <v>-4.7248556218503435E-2</v>
      </c>
      <c r="N35" s="42">
        <f t="shared" si="8"/>
        <v>-5.1333640293629745E-2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1.2924606306738076</v>
      </c>
      <c r="D41" s="47">
        <v>1.3041616998777368</v>
      </c>
      <c r="E41" s="47">
        <v>1.302435416102768</v>
      </c>
      <c r="F41" s="47">
        <v>1.2955225484209876</v>
      </c>
      <c r="G41" s="47">
        <v>1.296315960801258</v>
      </c>
      <c r="H41" s="47">
        <v>1.3003866761837057</v>
      </c>
      <c r="I41" s="47">
        <v>1.3060102854304207</v>
      </c>
      <c r="J41" s="47">
        <v>1.3047804913848438</v>
      </c>
      <c r="K41" s="47">
        <v>1.3111200134787226</v>
      </c>
      <c r="L41" s="47">
        <v>1.3175012169580125</v>
      </c>
      <c r="M41" s="47">
        <v>1.3235770396818485</v>
      </c>
      <c r="N41" s="47">
        <v>1.3245603618454309</v>
      </c>
    </row>
    <row r="43" spans="1:14" x14ac:dyDescent="0.25">
      <c r="A43" s="48" t="s">
        <v>31</v>
      </c>
      <c r="B43" s="48"/>
      <c r="C43" s="49">
        <v>101.41633559319661</v>
      </c>
      <c r="D43" s="49">
        <v>103.77730567107986</v>
      </c>
      <c r="E43" s="49">
        <v>102.39779941369552</v>
      </c>
      <c r="F43" s="49">
        <v>101.92046640850724</v>
      </c>
      <c r="G43" s="49">
        <v>101.98518618456986</v>
      </c>
      <c r="H43" s="49">
        <v>100.85492287137998</v>
      </c>
      <c r="I43" s="49">
        <v>98.742226840649991</v>
      </c>
      <c r="J43" s="49">
        <v>99.203422463384058</v>
      </c>
      <c r="K43" s="49">
        <v>98.028539737589298</v>
      </c>
      <c r="L43" s="49">
        <v>95.958855996159215</v>
      </c>
      <c r="M43" s="49">
        <v>95.674308343990873</v>
      </c>
      <c r="N43" s="49">
        <v>95.225643664704364</v>
      </c>
    </row>
    <row r="44" spans="1:14" x14ac:dyDescent="0.25">
      <c r="A44" s="19" t="s">
        <v>47</v>
      </c>
      <c r="B44" s="19"/>
      <c r="C44" s="50">
        <v>102.58105726459385</v>
      </c>
      <c r="D44" s="50">
        <v>103.77730567107984</v>
      </c>
      <c r="E44" s="50">
        <v>102.18407064604246</v>
      </c>
      <c r="F44" s="50">
        <v>101.51938880188104</v>
      </c>
      <c r="G44" s="50">
        <v>101.41184978313207</v>
      </c>
      <c r="H44" s="50">
        <v>100.11094800060715</v>
      </c>
      <c r="I44" s="50">
        <v>97.857564755641775</v>
      </c>
      <c r="J44" s="50">
        <v>98.184203535298707</v>
      </c>
      <c r="K44" s="50">
        <v>96.909600151492185</v>
      </c>
      <c r="L44" s="50">
        <v>94.747349433557602</v>
      </c>
      <c r="M44" s="50">
        <v>94.350339957810661</v>
      </c>
      <c r="N44" s="50">
        <v>93.820578122815533</v>
      </c>
    </row>
    <row r="45" spans="1:14" x14ac:dyDescent="0.25">
      <c r="A45" s="51" t="s">
        <v>48</v>
      </c>
      <c r="B45" s="51"/>
      <c r="C45" s="52">
        <v>100.25554052684517</v>
      </c>
      <c r="D45" s="52">
        <v>103.77730567107984</v>
      </c>
      <c r="E45" s="52">
        <v>102.61445862657399</v>
      </c>
      <c r="F45" s="52">
        <v>102.33255618645472</v>
      </c>
      <c r="G45" s="52">
        <v>102.57802209281236</v>
      </c>
      <c r="H45" s="52">
        <v>101.62625114330784</v>
      </c>
      <c r="I45" s="52">
        <v>99.668441835148982</v>
      </c>
      <c r="J45" s="52">
        <v>100.27991429456758</v>
      </c>
      <c r="K45" s="52">
        <v>99.214067776290122</v>
      </c>
      <c r="L45" s="52">
        <v>97.24345855565636</v>
      </c>
      <c r="M45" s="52">
        <v>97.072865927576444</v>
      </c>
      <c r="N45" s="52">
        <v>96.711324136882894</v>
      </c>
    </row>
    <row r="47" spans="1:14" x14ac:dyDescent="0.25">
      <c r="A47" s="48" t="s">
        <v>32</v>
      </c>
      <c r="B47" s="48"/>
      <c r="C47" s="49">
        <v>79.295869372809435</v>
      </c>
      <c r="D47" s="49">
        <v>79.029472367708863</v>
      </c>
      <c r="E47" s="49">
        <v>79.197725793809525</v>
      </c>
      <c r="F47" s="49">
        <v>79.246650194847206</v>
      </c>
      <c r="G47" s="49">
        <v>79.237888690229624</v>
      </c>
      <c r="H47" s="49">
        <v>79.373296153228353</v>
      </c>
      <c r="I47" s="49">
        <v>79.622076375093215</v>
      </c>
      <c r="J47" s="49">
        <v>79.560684576036167</v>
      </c>
      <c r="K47" s="49">
        <v>79.702540798564286</v>
      </c>
      <c r="L47" s="49">
        <v>79.952173969233385</v>
      </c>
      <c r="M47" s="49">
        <v>79.991682138856461</v>
      </c>
      <c r="N47" s="49">
        <v>80.056351872828628</v>
      </c>
    </row>
    <row r="48" spans="1:14" x14ac:dyDescent="0.25">
      <c r="A48" s="19" t="s">
        <v>45</v>
      </c>
      <c r="B48" s="19"/>
      <c r="C48" s="50">
        <v>77.077147766327244</v>
      </c>
      <c r="D48" s="50">
        <v>76.930939048704829</v>
      </c>
      <c r="E48" s="50">
        <v>77.133192349858362</v>
      </c>
      <c r="F48" s="50">
        <v>77.220133287132498</v>
      </c>
      <c r="G48" s="50">
        <v>77.234882006692672</v>
      </c>
      <c r="H48" s="50">
        <v>77.400809046403054</v>
      </c>
      <c r="I48" s="50">
        <v>77.689442299821934</v>
      </c>
      <c r="J48" s="50">
        <v>77.645651093224288</v>
      </c>
      <c r="K48" s="50">
        <v>77.811758018149078</v>
      </c>
      <c r="L48" s="50">
        <v>78.092968810621656</v>
      </c>
      <c r="M48" s="50">
        <v>78.150211599248962</v>
      </c>
      <c r="N48" s="50">
        <v>78.227349516398945</v>
      </c>
    </row>
    <row r="49" spans="1:14" x14ac:dyDescent="0.25">
      <c r="A49" s="51" t="s">
        <v>46</v>
      </c>
      <c r="B49" s="51"/>
      <c r="C49" s="52">
        <v>81.353539361347913</v>
      </c>
      <c r="D49" s="52">
        <v>80.970671770232144</v>
      </c>
      <c r="E49" s="52">
        <v>81.105761092173111</v>
      </c>
      <c r="F49" s="52">
        <v>81.143704076913522</v>
      </c>
      <c r="G49" s="52">
        <v>81.122801193209526</v>
      </c>
      <c r="H49" s="52">
        <v>81.23315999699966</v>
      </c>
      <c r="I49" s="52">
        <v>81.455458463521197</v>
      </c>
      <c r="J49" s="52">
        <v>81.390162201384783</v>
      </c>
      <c r="K49" s="52">
        <v>81.51066592764812</v>
      </c>
      <c r="L49" s="52">
        <v>81.735151404357964</v>
      </c>
      <c r="M49" s="52">
        <v>81.761355742950997</v>
      </c>
      <c r="N49" s="52">
        <v>81.808787094505291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activeCell="D53" sqref="D5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77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9784</v>
      </c>
      <c r="D8" s="21">
        <v>9733.0719422343027</v>
      </c>
      <c r="E8" s="21">
        <v>9675.2811229889267</v>
      </c>
      <c r="F8" s="21">
        <v>9613.6485126124553</v>
      </c>
      <c r="G8" s="21">
        <v>9548.2293451776859</v>
      </c>
      <c r="H8" s="21">
        <v>9481.7971494399899</v>
      </c>
      <c r="I8" s="21">
        <v>9412.0490385973735</v>
      </c>
      <c r="J8" s="21">
        <v>9340.6322643584463</v>
      </c>
      <c r="K8" s="21">
        <v>9263.6822512222861</v>
      </c>
      <c r="L8" s="21">
        <v>9183.5148407351808</v>
      </c>
      <c r="M8" s="21">
        <v>9102.1864630506843</v>
      </c>
      <c r="N8" s="21">
        <v>9017.9780008558409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59.125490636726873</v>
      </c>
      <c r="D10" s="26">
        <f t="shared" ref="D10:N10" si="0">SUM(D11:D12)</f>
        <v>58.759973658428287</v>
      </c>
      <c r="E10" s="26">
        <f t="shared" si="0"/>
        <v>57.686299737785006</v>
      </c>
      <c r="F10" s="26">
        <f t="shared" si="0"/>
        <v>56.224394265300916</v>
      </c>
      <c r="G10" s="26">
        <f t="shared" si="0"/>
        <v>55.027038288142194</v>
      </c>
      <c r="H10" s="26">
        <f t="shared" si="0"/>
        <v>53.886312532957298</v>
      </c>
      <c r="I10" s="26">
        <f t="shared" si="0"/>
        <v>52.65583801677257</v>
      </c>
      <c r="J10" s="26">
        <f t="shared" si="0"/>
        <v>50.97652124126936</v>
      </c>
      <c r="K10" s="26">
        <f t="shared" si="0"/>
        <v>49.448804582411292</v>
      </c>
      <c r="L10" s="26">
        <f t="shared" si="0"/>
        <v>47.922302132610383</v>
      </c>
      <c r="M10" s="26">
        <f t="shared" si="0"/>
        <v>46.252443324014436</v>
      </c>
      <c r="N10" s="26">
        <f t="shared" si="0"/>
        <v>44.316403169871919</v>
      </c>
    </row>
    <row r="11" spans="1:14" x14ac:dyDescent="0.25">
      <c r="A11" s="20" t="s">
        <v>34</v>
      </c>
      <c r="B11" s="18"/>
      <c r="C11" s="22">
        <v>30.291139213208414</v>
      </c>
      <c r="D11" s="22">
        <v>30.025155458909722</v>
      </c>
      <c r="E11" s="22">
        <v>29.504802414737952</v>
      </c>
      <c r="F11" s="22">
        <v>28.78843555164892</v>
      </c>
      <c r="G11" s="22">
        <v>28.250700728743702</v>
      </c>
      <c r="H11" s="22">
        <v>27.6448009609182</v>
      </c>
      <c r="I11" s="22">
        <v>26.947669499429381</v>
      </c>
      <c r="J11" s="22">
        <v>26.139502521954864</v>
      </c>
      <c r="K11" s="22">
        <v>25.315685605521459</v>
      </c>
      <c r="L11" s="22">
        <v>24.49456938924164</v>
      </c>
      <c r="M11" s="22">
        <v>23.706449445641805</v>
      </c>
      <c r="N11" s="22">
        <v>22.63990161939109</v>
      </c>
    </row>
    <row r="12" spans="1:14" x14ac:dyDescent="0.25">
      <c r="A12" s="27" t="s">
        <v>35</v>
      </c>
      <c r="B12" s="28"/>
      <c r="C12" s="29">
        <v>28.834351423518459</v>
      </c>
      <c r="D12" s="29">
        <v>28.734818199518564</v>
      </c>
      <c r="E12" s="29">
        <v>28.181497323047054</v>
      </c>
      <c r="F12" s="29">
        <v>27.435958713651996</v>
      </c>
      <c r="G12" s="29">
        <v>26.776337559398492</v>
      </c>
      <c r="H12" s="29">
        <v>26.241511572039098</v>
      </c>
      <c r="I12" s="29">
        <v>25.708168517343189</v>
      </c>
      <c r="J12" s="29">
        <v>24.837018719314496</v>
      </c>
      <c r="K12" s="29">
        <v>24.133118976889833</v>
      </c>
      <c r="L12" s="29">
        <v>23.427732743368743</v>
      </c>
      <c r="M12" s="29">
        <v>22.545993878372631</v>
      </c>
      <c r="N12" s="29">
        <v>21.676501550480829</v>
      </c>
    </row>
    <row r="13" spans="1:14" x14ac:dyDescent="0.25">
      <c r="A13" s="33" t="s">
        <v>36</v>
      </c>
      <c r="B13" s="18"/>
      <c r="C13" s="26">
        <f>SUM(C14:C15)</f>
        <v>96.002928209327592</v>
      </c>
      <c r="D13" s="26">
        <f t="shared" ref="D13:N13" si="1">SUM(D14:D15)</f>
        <v>101.17742961886113</v>
      </c>
      <c r="E13" s="26">
        <f t="shared" si="1"/>
        <v>102.90010630353356</v>
      </c>
      <c r="F13" s="26">
        <f t="shared" si="1"/>
        <v>105.21247977225832</v>
      </c>
      <c r="G13" s="26">
        <f t="shared" si="1"/>
        <v>108.16540536000294</v>
      </c>
      <c r="H13" s="26">
        <f t="shared" si="1"/>
        <v>109.79128830543542</v>
      </c>
      <c r="I13" s="26">
        <f t="shared" si="1"/>
        <v>110.1463292443953</v>
      </c>
      <c r="J13" s="26">
        <f t="shared" si="1"/>
        <v>113.84252250851944</v>
      </c>
      <c r="K13" s="26">
        <f t="shared" si="1"/>
        <v>115.08889902291145</v>
      </c>
      <c r="L13" s="26">
        <f t="shared" si="1"/>
        <v>115.33855568886631</v>
      </c>
      <c r="M13" s="26">
        <f t="shared" si="1"/>
        <v>117.63107707636075</v>
      </c>
      <c r="N13" s="26">
        <f t="shared" si="1"/>
        <v>119.48653227432686</v>
      </c>
    </row>
    <row r="14" spans="1:14" x14ac:dyDescent="0.25">
      <c r="A14" s="20" t="s">
        <v>37</v>
      </c>
      <c r="B14" s="18"/>
      <c r="C14" s="22">
        <v>51.743155398681601</v>
      </c>
      <c r="D14" s="22">
        <v>53.902728221007116</v>
      </c>
      <c r="E14" s="22">
        <v>54.619781053375434</v>
      </c>
      <c r="F14" s="22">
        <v>55.326744586162917</v>
      </c>
      <c r="G14" s="22">
        <v>56.648108804373813</v>
      </c>
      <c r="H14" s="22">
        <v>57.406535986329025</v>
      </c>
      <c r="I14" s="22">
        <v>57.318047957611761</v>
      </c>
      <c r="J14" s="22">
        <v>59.083126589207701</v>
      </c>
      <c r="K14" s="22">
        <v>59.599931290530442</v>
      </c>
      <c r="L14" s="22">
        <v>59.554712800246904</v>
      </c>
      <c r="M14" s="22">
        <v>60.691322383416406</v>
      </c>
      <c r="N14" s="22">
        <v>61.549133048482503</v>
      </c>
    </row>
    <row r="15" spans="1:14" x14ac:dyDescent="0.25">
      <c r="A15" s="10" t="s">
        <v>38</v>
      </c>
      <c r="B15" s="12"/>
      <c r="C15" s="23">
        <v>44.259772810645998</v>
      </c>
      <c r="D15" s="23">
        <v>47.27470139785401</v>
      </c>
      <c r="E15" s="23">
        <v>48.280325250158135</v>
      </c>
      <c r="F15" s="23">
        <v>49.885735186095403</v>
      </c>
      <c r="G15" s="23">
        <v>51.517296555629123</v>
      </c>
      <c r="H15" s="23">
        <v>52.384752319106397</v>
      </c>
      <c r="I15" s="23">
        <v>52.82828128678355</v>
      </c>
      <c r="J15" s="23">
        <v>54.759395919311743</v>
      </c>
      <c r="K15" s="23">
        <v>55.488967732380999</v>
      </c>
      <c r="L15" s="23">
        <v>55.783842888619397</v>
      </c>
      <c r="M15" s="23">
        <v>56.939754692944341</v>
      </c>
      <c r="N15" s="23">
        <v>57.937399225844366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-36.877437572600719</v>
      </c>
      <c r="D17" s="32">
        <f t="shared" ref="D17:N17" si="2">D10-D13</f>
        <v>-42.417455960432839</v>
      </c>
      <c r="E17" s="32">
        <f t="shared" si="2"/>
        <v>-45.213806565748555</v>
      </c>
      <c r="F17" s="32">
        <f t="shared" si="2"/>
        <v>-48.988085506957404</v>
      </c>
      <c r="G17" s="32">
        <f t="shared" si="2"/>
        <v>-53.138367071860742</v>
      </c>
      <c r="H17" s="32">
        <f t="shared" si="2"/>
        <v>-55.904975772478117</v>
      </c>
      <c r="I17" s="32">
        <f t="shared" si="2"/>
        <v>-57.490491227622734</v>
      </c>
      <c r="J17" s="32">
        <f t="shared" si="2"/>
        <v>-62.866001267250077</v>
      </c>
      <c r="K17" s="32">
        <f t="shared" si="2"/>
        <v>-65.64009444050015</v>
      </c>
      <c r="L17" s="32">
        <f t="shared" si="2"/>
        <v>-67.416253556255924</v>
      </c>
      <c r="M17" s="32">
        <f t="shared" si="2"/>
        <v>-71.378633752346317</v>
      </c>
      <c r="N17" s="32">
        <f t="shared" si="2"/>
        <v>-75.170129104454944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185.78199754098839</v>
      </c>
      <c r="D19" s="26">
        <f t="shared" ref="D19:N19" si="3">SUM(D20:D21)</f>
        <v>185.38301430955926</v>
      </c>
      <c r="E19" s="26">
        <f t="shared" si="3"/>
        <v>185.10399326132335</v>
      </c>
      <c r="F19" s="26">
        <f t="shared" si="3"/>
        <v>185.77118315807959</v>
      </c>
      <c r="G19" s="26">
        <f t="shared" si="3"/>
        <v>187.19684283760256</v>
      </c>
      <c r="H19" s="26">
        <f t="shared" si="3"/>
        <v>186.83828497723511</v>
      </c>
      <c r="I19" s="26">
        <f t="shared" si="3"/>
        <v>186.71727018671521</v>
      </c>
      <c r="J19" s="26">
        <f t="shared" si="3"/>
        <v>187.58839257607843</v>
      </c>
      <c r="K19" s="26">
        <f t="shared" si="3"/>
        <v>187.77794167834463</v>
      </c>
      <c r="L19" s="26">
        <f t="shared" si="3"/>
        <v>187.60949977008428</v>
      </c>
      <c r="M19" s="26">
        <f t="shared" si="3"/>
        <v>187.73585310735862</v>
      </c>
      <c r="N19" s="26">
        <f t="shared" si="3"/>
        <v>187.96900268855077</v>
      </c>
    </row>
    <row r="20" spans="1:14" x14ac:dyDescent="0.25">
      <c r="A20" s="68" t="s">
        <v>40</v>
      </c>
      <c r="B20" s="68"/>
      <c r="C20" s="22">
        <v>94.968696456673243</v>
      </c>
      <c r="D20" s="22">
        <v>94.915705110906998</v>
      </c>
      <c r="E20" s="22">
        <v>94.230822694273911</v>
      </c>
      <c r="F20" s="22">
        <v>95.156375053167736</v>
      </c>
      <c r="G20" s="22">
        <v>95.871662684066493</v>
      </c>
      <c r="H20" s="22">
        <v>95.386876206471328</v>
      </c>
      <c r="I20" s="22">
        <v>95.44473797146847</v>
      </c>
      <c r="J20" s="22">
        <v>95.826116340412554</v>
      </c>
      <c r="K20" s="22">
        <v>95.553601887780871</v>
      </c>
      <c r="L20" s="22">
        <v>95.680369591142963</v>
      </c>
      <c r="M20" s="22">
        <v>96.192743939522018</v>
      </c>
      <c r="N20" s="22">
        <v>95.970395543518322</v>
      </c>
    </row>
    <row r="21" spans="1:14" x14ac:dyDescent="0.25">
      <c r="A21" s="27" t="s">
        <v>41</v>
      </c>
      <c r="B21" s="27"/>
      <c r="C21" s="29">
        <v>90.813301084315142</v>
      </c>
      <c r="D21" s="29">
        <v>90.467309198652245</v>
      </c>
      <c r="E21" s="29">
        <v>90.873170567049442</v>
      </c>
      <c r="F21" s="29">
        <v>90.614808104911859</v>
      </c>
      <c r="G21" s="29">
        <v>91.325180153536053</v>
      </c>
      <c r="H21" s="29">
        <v>91.451408770763791</v>
      </c>
      <c r="I21" s="29">
        <v>91.272532215246756</v>
      </c>
      <c r="J21" s="29">
        <v>91.762276235665894</v>
      </c>
      <c r="K21" s="29">
        <v>92.224339790563747</v>
      </c>
      <c r="L21" s="29">
        <v>91.929130178941321</v>
      </c>
      <c r="M21" s="29">
        <v>91.543109167836604</v>
      </c>
      <c r="N21" s="29">
        <v>91.998607145032452</v>
      </c>
    </row>
    <row r="22" spans="1:14" x14ac:dyDescent="0.25">
      <c r="A22" s="71" t="s">
        <v>44</v>
      </c>
      <c r="B22" s="71"/>
      <c r="C22" s="26">
        <f>SUM(C23:C24)</f>
        <v>199.83261773408469</v>
      </c>
      <c r="D22" s="26">
        <f t="shared" ref="D22:N22" si="4">SUM(D23:D24)</f>
        <v>200.75637759450305</v>
      </c>
      <c r="E22" s="26">
        <f t="shared" si="4"/>
        <v>201.52279707204679</v>
      </c>
      <c r="F22" s="26">
        <f t="shared" si="4"/>
        <v>202.20226508589076</v>
      </c>
      <c r="G22" s="26">
        <f t="shared" si="4"/>
        <v>200.4906715034391</v>
      </c>
      <c r="H22" s="26">
        <f t="shared" si="4"/>
        <v>200.68142004737112</v>
      </c>
      <c r="I22" s="26">
        <f t="shared" si="4"/>
        <v>200.64355319801973</v>
      </c>
      <c r="J22" s="26">
        <f t="shared" si="4"/>
        <v>201.67240444498776</v>
      </c>
      <c r="K22" s="26">
        <f t="shared" si="4"/>
        <v>202.30525772495278</v>
      </c>
      <c r="L22" s="26">
        <f t="shared" si="4"/>
        <v>201.52162389832262</v>
      </c>
      <c r="M22" s="26">
        <f t="shared" si="4"/>
        <v>200.56568154985746</v>
      </c>
      <c r="N22" s="26">
        <f t="shared" si="4"/>
        <v>200.71015152152273</v>
      </c>
    </row>
    <row r="23" spans="1:14" x14ac:dyDescent="0.25">
      <c r="A23" s="68" t="s">
        <v>42</v>
      </c>
      <c r="B23" s="68"/>
      <c r="C23" s="23">
        <v>100.14673508426988</v>
      </c>
      <c r="D23" s="22">
        <v>100.94602022371591</v>
      </c>
      <c r="E23" s="22">
        <v>101.79408176143852</v>
      </c>
      <c r="F23" s="22">
        <v>101.4177632071611</v>
      </c>
      <c r="G23" s="22">
        <v>100.49828663896366</v>
      </c>
      <c r="H23" s="22">
        <v>100.54608097398044</v>
      </c>
      <c r="I23" s="22">
        <v>100.37353840102642</v>
      </c>
      <c r="J23" s="22">
        <v>100.67453271985046</v>
      </c>
      <c r="K23" s="22">
        <v>101.54759559255876</v>
      </c>
      <c r="L23" s="22">
        <v>101.04775131004298</v>
      </c>
      <c r="M23" s="22">
        <v>100.03152789162448</v>
      </c>
      <c r="N23" s="22">
        <v>100.88521023187515</v>
      </c>
    </row>
    <row r="24" spans="1:14" x14ac:dyDescent="0.25">
      <c r="A24" s="10" t="s">
        <v>43</v>
      </c>
      <c r="B24" s="10"/>
      <c r="C24" s="23">
        <v>99.685882649814815</v>
      </c>
      <c r="D24" s="23">
        <v>99.810357370787145</v>
      </c>
      <c r="E24" s="23">
        <v>99.728715310608251</v>
      </c>
      <c r="F24" s="23">
        <v>100.78450187872967</v>
      </c>
      <c r="G24" s="23">
        <v>99.99238486447544</v>
      </c>
      <c r="H24" s="23">
        <v>100.13533907339068</v>
      </c>
      <c r="I24" s="23">
        <v>100.27001479699332</v>
      </c>
      <c r="J24" s="23">
        <v>100.99787172513732</v>
      </c>
      <c r="K24" s="23">
        <v>100.75766213239402</v>
      </c>
      <c r="L24" s="23">
        <v>100.47387258827965</v>
      </c>
      <c r="M24" s="23">
        <v>100.53415365823297</v>
      </c>
      <c r="N24" s="23">
        <v>99.824941289647583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-14.050620193096307</v>
      </c>
      <c r="D26" s="32">
        <f t="shared" ref="D26:N26" si="5">D19-D22</f>
        <v>-15.373363284943792</v>
      </c>
      <c r="E26" s="32">
        <f t="shared" si="5"/>
        <v>-16.418803810723432</v>
      </c>
      <c r="F26" s="32">
        <f t="shared" si="5"/>
        <v>-16.431081927811164</v>
      </c>
      <c r="G26" s="32">
        <f t="shared" si="5"/>
        <v>-13.293828665836543</v>
      </c>
      <c r="H26" s="32">
        <f t="shared" si="5"/>
        <v>-13.843135070136015</v>
      </c>
      <c r="I26" s="32">
        <f t="shared" si="5"/>
        <v>-13.92628301130452</v>
      </c>
      <c r="J26" s="32">
        <f t="shared" si="5"/>
        <v>-14.084011868909329</v>
      </c>
      <c r="K26" s="32">
        <f t="shared" si="5"/>
        <v>-14.527316046608149</v>
      </c>
      <c r="L26" s="32">
        <f t="shared" si="5"/>
        <v>-13.912124128238332</v>
      </c>
      <c r="M26" s="32">
        <f t="shared" si="5"/>
        <v>-12.829828442498837</v>
      </c>
      <c r="N26" s="32">
        <f t="shared" si="5"/>
        <v>-12.741148832971959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-50.928057765697027</v>
      </c>
      <c r="D30" s="32">
        <f t="shared" ref="D30:N30" si="6">D17+D26+D28</f>
        <v>-57.790819245376632</v>
      </c>
      <c r="E30" s="32">
        <f t="shared" si="6"/>
        <v>-61.632610376471987</v>
      </c>
      <c r="F30" s="32">
        <f t="shared" si="6"/>
        <v>-65.419167434768568</v>
      </c>
      <c r="G30" s="32">
        <f t="shared" si="6"/>
        <v>-66.432195737697285</v>
      </c>
      <c r="H30" s="32">
        <f t="shared" si="6"/>
        <v>-69.748110842614125</v>
      </c>
      <c r="I30" s="32">
        <f t="shared" si="6"/>
        <v>-71.416774238927246</v>
      </c>
      <c r="J30" s="32">
        <f t="shared" si="6"/>
        <v>-76.950013136159413</v>
      </c>
      <c r="K30" s="32">
        <f t="shared" si="6"/>
        <v>-80.167410487108299</v>
      </c>
      <c r="L30" s="32">
        <f t="shared" si="6"/>
        <v>-81.328377684494257</v>
      </c>
      <c r="M30" s="32">
        <f t="shared" si="6"/>
        <v>-84.208462194845154</v>
      </c>
      <c r="N30" s="32">
        <f t="shared" si="6"/>
        <v>-87.911277937426902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9733.0719422343027</v>
      </c>
      <c r="D32" s="21">
        <v>9675.2811229889267</v>
      </c>
      <c r="E32" s="21">
        <v>9613.6485126124553</v>
      </c>
      <c r="F32" s="21">
        <v>9548.2293451776859</v>
      </c>
      <c r="G32" s="21">
        <v>9481.7971494399899</v>
      </c>
      <c r="H32" s="21">
        <v>9412.0490385973735</v>
      </c>
      <c r="I32" s="21">
        <v>9340.6322643584463</v>
      </c>
      <c r="J32" s="21">
        <v>9263.6822512222861</v>
      </c>
      <c r="K32" s="21">
        <v>9183.5148407351808</v>
      </c>
      <c r="L32" s="21">
        <v>9102.1864630506843</v>
      </c>
      <c r="M32" s="21">
        <v>9017.9780008558409</v>
      </c>
      <c r="N32" s="21">
        <v>8930.0667229184128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-5.2052389376223696E-3</v>
      </c>
      <c r="D34" s="39">
        <f t="shared" ref="D34:N34" si="7">(D32/D8)-1</f>
        <v>-5.9375723911591072E-3</v>
      </c>
      <c r="E34" s="39">
        <f t="shared" si="7"/>
        <v>-6.3701105521398738E-3</v>
      </c>
      <c r="F34" s="39">
        <f t="shared" si="7"/>
        <v>-6.8048220557412886E-3</v>
      </c>
      <c r="G34" s="39">
        <f t="shared" si="7"/>
        <v>-6.9575408524563676E-3</v>
      </c>
      <c r="H34" s="39">
        <f t="shared" si="7"/>
        <v>-7.3560011613131859E-3</v>
      </c>
      <c r="I34" s="39">
        <f t="shared" si="7"/>
        <v>-7.5878030326933521E-3</v>
      </c>
      <c r="J34" s="39">
        <f t="shared" si="7"/>
        <v>-8.2382017574744726E-3</v>
      </c>
      <c r="K34" s="39">
        <f t="shared" si="7"/>
        <v>-8.6539464883446104E-3</v>
      </c>
      <c r="L34" s="39">
        <f t="shared" si="7"/>
        <v>-8.855909648422311E-3</v>
      </c>
      <c r="M34" s="39">
        <f t="shared" si="7"/>
        <v>-9.2514543111897884E-3</v>
      </c>
      <c r="N34" s="39">
        <f t="shared" si="7"/>
        <v>-9.7484467060227065E-3</v>
      </c>
    </row>
    <row r="35" spans="1:14" ht="15.75" thickBot="1" x14ac:dyDescent="0.3">
      <c r="A35" s="40" t="s">
        <v>15</v>
      </c>
      <c r="B35" s="41"/>
      <c r="C35" s="42">
        <f>(C32/$C$8)-1</f>
        <v>-5.2052389376223696E-3</v>
      </c>
      <c r="D35" s="42">
        <f t="shared" ref="D35:N35" si="8">(D32/$C$8)-1</f>
        <v>-1.1111904845776066E-2</v>
      </c>
      <c r="E35" s="42">
        <f t="shared" si="8"/>
        <v>-1.7411231335603516E-2</v>
      </c>
      <c r="F35" s="42">
        <f t="shared" si="8"/>
        <v>-2.4097573060334665E-2</v>
      </c>
      <c r="G35" s="42">
        <f t="shared" si="8"/>
        <v>-3.0887454063778685E-2</v>
      </c>
      <c r="H35" s="42">
        <f t="shared" si="8"/>
        <v>-3.8016247077128584E-2</v>
      </c>
      <c r="I35" s="42">
        <f t="shared" si="8"/>
        <v>-4.5315590314958465E-2</v>
      </c>
      <c r="J35" s="42">
        <f t="shared" si="8"/>
        <v>-5.3180473096659187E-2</v>
      </c>
      <c r="K35" s="42">
        <f t="shared" si="8"/>
        <v>-6.1374198616600539E-2</v>
      </c>
      <c r="L35" s="42">
        <f t="shared" si="8"/>
        <v>-6.9686583907329847E-2</v>
      </c>
      <c r="M35" s="42">
        <f t="shared" si="8"/>
        <v>-7.8293335971398093E-2</v>
      </c>
      <c r="N35" s="42">
        <f t="shared" si="8"/>
        <v>-8.7278544264266844E-2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1.3572850508120824</v>
      </c>
      <c r="D41" s="47">
        <v>1.3692049764014307</v>
      </c>
      <c r="E41" s="47">
        <v>1.3676032419491859</v>
      </c>
      <c r="F41" s="47">
        <v>1.360292366614501</v>
      </c>
      <c r="G41" s="47">
        <v>1.3612371703725239</v>
      </c>
      <c r="H41" s="47">
        <v>1.3656471592533288</v>
      </c>
      <c r="I41" s="47">
        <v>1.3714045195078735</v>
      </c>
      <c r="J41" s="47">
        <v>1.3704950908596016</v>
      </c>
      <c r="K41" s="47">
        <v>1.3770043128134546</v>
      </c>
      <c r="L41" s="47">
        <v>1.3838020221135614</v>
      </c>
      <c r="M41" s="47">
        <v>1.3905723250479387</v>
      </c>
      <c r="N41" s="47">
        <v>1.3919730253092046</v>
      </c>
    </row>
    <row r="43" spans="1:14" x14ac:dyDescent="0.25">
      <c r="A43" s="48" t="s">
        <v>31</v>
      </c>
      <c r="B43" s="48"/>
      <c r="C43" s="49">
        <v>64.034672787671042</v>
      </c>
      <c r="D43" s="49">
        <v>65.490532705050384</v>
      </c>
      <c r="E43" s="49">
        <v>64.639612072538284</v>
      </c>
      <c r="F43" s="49">
        <v>64.366393144060339</v>
      </c>
      <c r="G43" s="49">
        <v>64.45326808228468</v>
      </c>
      <c r="H43" s="49">
        <v>63.791848963333081</v>
      </c>
      <c r="I43" s="49">
        <v>62.514410412088303</v>
      </c>
      <c r="J43" s="49">
        <v>62.877697422693323</v>
      </c>
      <c r="K43" s="49">
        <v>62.200011180913386</v>
      </c>
      <c r="L43" s="49">
        <v>60.97040869588642</v>
      </c>
      <c r="M43" s="49">
        <v>60.83596116573635</v>
      </c>
      <c r="N43" s="49">
        <v>60.606127570193365</v>
      </c>
    </row>
    <row r="44" spans="1:14" x14ac:dyDescent="0.25">
      <c r="A44" s="19" t="s">
        <v>47</v>
      </c>
      <c r="B44" s="19"/>
      <c r="C44" s="50">
        <v>64.705859255566011</v>
      </c>
      <c r="D44" s="50">
        <v>65.490532705050384</v>
      </c>
      <c r="E44" s="50">
        <v>64.520451569636506</v>
      </c>
      <c r="F44" s="50">
        <v>64.132336386742267</v>
      </c>
      <c r="G44" s="50">
        <v>64.108460222349692</v>
      </c>
      <c r="H44" s="50">
        <v>63.345271545552862</v>
      </c>
      <c r="I44" s="50">
        <v>61.975688312744367</v>
      </c>
      <c r="J44" s="50">
        <v>62.25303705514731</v>
      </c>
      <c r="K44" s="50">
        <v>61.504547146273502</v>
      </c>
      <c r="L44" s="50">
        <v>60.215568264993124</v>
      </c>
      <c r="M44" s="50">
        <v>60.016144109474645</v>
      </c>
      <c r="N44" s="50">
        <v>59.733368041882407</v>
      </c>
    </row>
    <row r="45" spans="1:14" x14ac:dyDescent="0.25">
      <c r="A45" s="51" t="s">
        <v>48</v>
      </c>
      <c r="B45" s="51"/>
      <c r="C45" s="52">
        <v>63.267446248869376</v>
      </c>
      <c r="D45" s="52">
        <v>65.490532705050384</v>
      </c>
      <c r="E45" s="52">
        <v>64.774950706324574</v>
      </c>
      <c r="F45" s="52">
        <v>64.627984551642371</v>
      </c>
      <c r="G45" s="52">
        <v>64.836723805139201</v>
      </c>
      <c r="H45" s="52">
        <v>64.288524144152376</v>
      </c>
      <c r="I45" s="52">
        <v>63.109611683839994</v>
      </c>
      <c r="J45" s="52">
        <v>63.565893808827397</v>
      </c>
      <c r="K45" s="52">
        <v>62.964733799210862</v>
      </c>
      <c r="L45" s="52">
        <v>61.797445030604422</v>
      </c>
      <c r="M45" s="52">
        <v>61.734816982910509</v>
      </c>
      <c r="N45" s="52">
        <v>61.561672137143027</v>
      </c>
    </row>
    <row r="47" spans="1:14" x14ac:dyDescent="0.25">
      <c r="A47" s="48" t="s">
        <v>32</v>
      </c>
      <c r="B47" s="48"/>
      <c r="C47" s="49">
        <v>84.829040129854064</v>
      </c>
      <c r="D47" s="49">
        <v>84.529128205801072</v>
      </c>
      <c r="E47" s="49">
        <v>84.674049672027976</v>
      </c>
      <c r="F47" s="49">
        <v>84.736806954753021</v>
      </c>
      <c r="G47" s="49">
        <v>84.719273894086371</v>
      </c>
      <c r="H47" s="49">
        <v>84.834212705973357</v>
      </c>
      <c r="I47" s="49">
        <v>85.081413962555104</v>
      </c>
      <c r="J47" s="49">
        <v>85.013057265938443</v>
      </c>
      <c r="K47" s="49">
        <v>85.144389871126606</v>
      </c>
      <c r="L47" s="49">
        <v>85.386869905740696</v>
      </c>
      <c r="M47" s="49">
        <v>85.411449203632714</v>
      </c>
      <c r="N47" s="49">
        <v>85.461079933168108</v>
      </c>
    </row>
    <row r="48" spans="1:14" x14ac:dyDescent="0.25">
      <c r="A48" s="19" t="s">
        <v>45</v>
      </c>
      <c r="B48" s="19"/>
      <c r="C48" s="50">
        <v>82.992508698116538</v>
      </c>
      <c r="D48" s="50">
        <v>82.833968890766087</v>
      </c>
      <c r="E48" s="50">
        <v>83.02167011431618</v>
      </c>
      <c r="F48" s="50">
        <v>83.095781561030591</v>
      </c>
      <c r="G48" s="50">
        <v>83.097553807239748</v>
      </c>
      <c r="H48" s="50">
        <v>83.248112101187019</v>
      </c>
      <c r="I48" s="50">
        <v>83.521448906486498</v>
      </c>
      <c r="J48" s="50">
        <v>83.464962938099077</v>
      </c>
      <c r="K48" s="50">
        <v>83.617814172485936</v>
      </c>
      <c r="L48" s="50">
        <v>83.88534697385191</v>
      </c>
      <c r="M48" s="50">
        <v>83.930385231162091</v>
      </c>
      <c r="N48" s="50">
        <v>83.994860381401466</v>
      </c>
    </row>
    <row r="49" spans="1:14" x14ac:dyDescent="0.25">
      <c r="A49" s="51" t="s">
        <v>46</v>
      </c>
      <c r="B49" s="51"/>
      <c r="C49" s="52">
        <v>86.579536895483528</v>
      </c>
      <c r="D49" s="52">
        <v>86.171740385837623</v>
      </c>
      <c r="E49" s="52">
        <v>86.292276252952689</v>
      </c>
      <c r="F49" s="52">
        <v>86.316546100081737</v>
      </c>
      <c r="G49" s="52">
        <v>86.281571480438856</v>
      </c>
      <c r="H49" s="52">
        <v>86.376440846354541</v>
      </c>
      <c r="I49" s="52">
        <v>86.586392354934503</v>
      </c>
      <c r="J49" s="52">
        <v>86.506744302970233</v>
      </c>
      <c r="K49" s="52">
        <v>86.615398958603777</v>
      </c>
      <c r="L49" s="52">
        <v>86.829752812902001</v>
      </c>
      <c r="M49" s="52">
        <v>86.841357430161537</v>
      </c>
      <c r="N49" s="52">
        <v>86.874778736701003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activeCell="E44" sqref="E44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78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15439</v>
      </c>
      <c r="D8" s="21">
        <v>15413.520467221058</v>
      </c>
      <c r="E8" s="21">
        <v>15376.085242541654</v>
      </c>
      <c r="F8" s="21">
        <v>15333.249313778342</v>
      </c>
      <c r="G8" s="21">
        <v>15285.544800748137</v>
      </c>
      <c r="H8" s="21">
        <v>15235.571521214901</v>
      </c>
      <c r="I8" s="21">
        <v>15184.242237792507</v>
      </c>
      <c r="J8" s="21">
        <v>15134.954179024448</v>
      </c>
      <c r="K8" s="21">
        <v>15080.778109424286</v>
      </c>
      <c r="L8" s="21">
        <v>15025.796272744619</v>
      </c>
      <c r="M8" s="21">
        <v>14972.677795829448</v>
      </c>
      <c r="N8" s="21">
        <v>14917.207697001175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112.45311490365411</v>
      </c>
      <c r="D10" s="26">
        <f t="shared" ref="D10:N10" si="0">SUM(D11:D12)</f>
        <v>112.56148964422698</v>
      </c>
      <c r="E10" s="26">
        <f t="shared" si="0"/>
        <v>111.36528721531748</v>
      </c>
      <c r="F10" s="26">
        <f t="shared" si="0"/>
        <v>109.7649334440156</v>
      </c>
      <c r="G10" s="26">
        <f t="shared" si="0"/>
        <v>109.02488965935181</v>
      </c>
      <c r="H10" s="26">
        <f t="shared" si="0"/>
        <v>108.76350659910875</v>
      </c>
      <c r="I10" s="26">
        <f t="shared" si="0"/>
        <v>108.67549312880855</v>
      </c>
      <c r="J10" s="26">
        <f t="shared" si="0"/>
        <v>108.01609752577102</v>
      </c>
      <c r="K10" s="26">
        <f t="shared" si="0"/>
        <v>107.95501222661342</v>
      </c>
      <c r="L10" s="26">
        <f t="shared" si="0"/>
        <v>108.04023943372236</v>
      </c>
      <c r="M10" s="26">
        <f t="shared" si="0"/>
        <v>108.16756968658736</v>
      </c>
      <c r="N10" s="26">
        <f t="shared" si="0"/>
        <v>107.80310214026819</v>
      </c>
    </row>
    <row r="11" spans="1:14" x14ac:dyDescent="0.25">
      <c r="A11" s="20" t="s">
        <v>34</v>
      </c>
      <c r="B11" s="18"/>
      <c r="C11" s="22">
        <v>57.611918680461706</v>
      </c>
      <c r="D11" s="22">
        <v>57.51663955638287</v>
      </c>
      <c r="E11" s="22">
        <v>56.959985474614378</v>
      </c>
      <c r="F11" s="22">
        <v>56.202663516007981</v>
      </c>
      <c r="G11" s="22">
        <v>55.973020274550542</v>
      </c>
      <c r="H11" s="22">
        <v>55.797944791730274</v>
      </c>
      <c r="I11" s="22">
        <v>55.616839116487029</v>
      </c>
      <c r="J11" s="22">
        <v>55.387990096915189</v>
      </c>
      <c r="K11" s="22">
        <v>55.26837649865594</v>
      </c>
      <c r="L11" s="22">
        <v>55.222704750629241</v>
      </c>
      <c r="M11" s="22">
        <v>55.440725681655877</v>
      </c>
      <c r="N11" s="22">
        <v>55.073323919484842</v>
      </c>
    </row>
    <row r="12" spans="1:14" x14ac:dyDescent="0.25">
      <c r="A12" s="27" t="s">
        <v>35</v>
      </c>
      <c r="B12" s="28"/>
      <c r="C12" s="29">
        <v>54.841196223192405</v>
      </c>
      <c r="D12" s="29">
        <v>55.044850087844111</v>
      </c>
      <c r="E12" s="29">
        <v>54.405301740703102</v>
      </c>
      <c r="F12" s="29">
        <v>53.562269928007616</v>
      </c>
      <c r="G12" s="29">
        <v>53.051869384801272</v>
      </c>
      <c r="H12" s="29">
        <v>52.965561807378478</v>
      </c>
      <c r="I12" s="29">
        <v>53.058654012321526</v>
      </c>
      <c r="J12" s="29">
        <v>52.628107428855827</v>
      </c>
      <c r="K12" s="29">
        <v>52.68663572795748</v>
      </c>
      <c r="L12" s="29">
        <v>52.817534683093122</v>
      </c>
      <c r="M12" s="29">
        <v>52.726844004931479</v>
      </c>
      <c r="N12" s="29">
        <v>52.729778220783352</v>
      </c>
    </row>
    <row r="13" spans="1:14" x14ac:dyDescent="0.25">
      <c r="A13" s="33" t="s">
        <v>36</v>
      </c>
      <c r="B13" s="18"/>
      <c r="C13" s="26">
        <f>SUM(C14:C15)</f>
        <v>219.19855300753238</v>
      </c>
      <c r="D13" s="26">
        <f t="shared" ref="D13:N13" si="1">SUM(D14:D15)</f>
        <v>229.99849610823966</v>
      </c>
      <c r="E13" s="26">
        <f t="shared" si="1"/>
        <v>232.24748747505976</v>
      </c>
      <c r="F13" s="26">
        <f t="shared" si="1"/>
        <v>236.08187836095257</v>
      </c>
      <c r="G13" s="26">
        <f t="shared" si="1"/>
        <v>240.81683914435084</v>
      </c>
      <c r="H13" s="26">
        <f t="shared" si="1"/>
        <v>241.66889928111038</v>
      </c>
      <c r="I13" s="26">
        <f t="shared" si="1"/>
        <v>240.29492009052586</v>
      </c>
      <c r="J13" s="26">
        <f t="shared" si="1"/>
        <v>245.40839614914995</v>
      </c>
      <c r="K13" s="26">
        <f t="shared" si="1"/>
        <v>245.98970023336943</v>
      </c>
      <c r="L13" s="26">
        <f t="shared" si="1"/>
        <v>244.1938936526966</v>
      </c>
      <c r="M13" s="26">
        <f t="shared" si="1"/>
        <v>246.97277967771194</v>
      </c>
      <c r="N13" s="26">
        <f t="shared" si="1"/>
        <v>249.2632324880226</v>
      </c>
    </row>
    <row r="14" spans="1:14" x14ac:dyDescent="0.25">
      <c r="A14" s="20" t="s">
        <v>37</v>
      </c>
      <c r="B14" s="18"/>
      <c r="C14" s="22">
        <v>115.82235294691139</v>
      </c>
      <c r="D14" s="22">
        <v>120.48488737276011</v>
      </c>
      <c r="E14" s="22">
        <v>121.33943351836812</v>
      </c>
      <c r="F14" s="22">
        <v>123.01907385525185</v>
      </c>
      <c r="G14" s="22">
        <v>125.44560896974397</v>
      </c>
      <c r="H14" s="22">
        <v>125.75255388416031</v>
      </c>
      <c r="I14" s="22">
        <v>125.11099450099019</v>
      </c>
      <c r="J14" s="22">
        <v>127.57620500294847</v>
      </c>
      <c r="K14" s="22">
        <v>127.53062877843391</v>
      </c>
      <c r="L14" s="22">
        <v>126.15997925789924</v>
      </c>
      <c r="M14" s="22">
        <v>127.31075569064578</v>
      </c>
      <c r="N14" s="22">
        <v>127.9781000492014</v>
      </c>
    </row>
    <row r="15" spans="1:14" x14ac:dyDescent="0.25">
      <c r="A15" s="10" t="s">
        <v>38</v>
      </c>
      <c r="B15" s="12"/>
      <c r="C15" s="23">
        <v>103.37620006062099</v>
      </c>
      <c r="D15" s="23">
        <v>109.51360873547955</v>
      </c>
      <c r="E15" s="23">
        <v>110.90805395669163</v>
      </c>
      <c r="F15" s="23">
        <v>113.06280450570073</v>
      </c>
      <c r="G15" s="23">
        <v>115.37123017460686</v>
      </c>
      <c r="H15" s="23">
        <v>115.91634539695009</v>
      </c>
      <c r="I15" s="23">
        <v>115.18392558953568</v>
      </c>
      <c r="J15" s="23">
        <v>117.83219114620147</v>
      </c>
      <c r="K15" s="23">
        <v>118.45907145493553</v>
      </c>
      <c r="L15" s="23">
        <v>118.03391439479738</v>
      </c>
      <c r="M15" s="23">
        <v>119.66202398706616</v>
      </c>
      <c r="N15" s="23">
        <v>121.28513243882119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-106.74543810387827</v>
      </c>
      <c r="D17" s="32">
        <f t="shared" ref="D17:N17" si="2">D10-D13</f>
        <v>-117.43700646401268</v>
      </c>
      <c r="E17" s="32">
        <f t="shared" si="2"/>
        <v>-120.88220025974228</v>
      </c>
      <c r="F17" s="32">
        <f t="shared" si="2"/>
        <v>-126.31694491693698</v>
      </c>
      <c r="G17" s="32">
        <f t="shared" si="2"/>
        <v>-131.79194948499901</v>
      </c>
      <c r="H17" s="32">
        <f t="shared" si="2"/>
        <v>-132.90539268200163</v>
      </c>
      <c r="I17" s="32">
        <f t="shared" si="2"/>
        <v>-131.61942696171729</v>
      </c>
      <c r="J17" s="32">
        <f t="shared" si="2"/>
        <v>-137.39229862337893</v>
      </c>
      <c r="K17" s="32">
        <f t="shared" si="2"/>
        <v>-138.03468800675603</v>
      </c>
      <c r="L17" s="32">
        <f t="shared" si="2"/>
        <v>-136.15365421897422</v>
      </c>
      <c r="M17" s="32">
        <f t="shared" si="2"/>
        <v>-138.80520999112457</v>
      </c>
      <c r="N17" s="32">
        <f t="shared" si="2"/>
        <v>-141.46013034775439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277.04136570492619</v>
      </c>
      <c r="D19" s="26">
        <f t="shared" ref="D19:N19" si="3">SUM(D20:D21)</f>
        <v>276.4056037786973</v>
      </c>
      <c r="E19" s="26">
        <f t="shared" si="3"/>
        <v>275.70859984835909</v>
      </c>
      <c r="F19" s="26">
        <f t="shared" si="3"/>
        <v>275.9028410604086</v>
      </c>
      <c r="G19" s="26">
        <f t="shared" si="3"/>
        <v>277.86356765175344</v>
      </c>
      <c r="H19" s="26">
        <f t="shared" si="3"/>
        <v>278.1287472246056</v>
      </c>
      <c r="I19" s="26">
        <f t="shared" si="3"/>
        <v>278.13641217557358</v>
      </c>
      <c r="J19" s="26">
        <f t="shared" si="3"/>
        <v>278.99958660046047</v>
      </c>
      <c r="K19" s="26">
        <f t="shared" si="3"/>
        <v>278.79622215799736</v>
      </c>
      <c r="L19" s="26">
        <f t="shared" si="3"/>
        <v>278.49776720317027</v>
      </c>
      <c r="M19" s="26">
        <f t="shared" si="3"/>
        <v>278.81005741045431</v>
      </c>
      <c r="N19" s="26">
        <f t="shared" si="3"/>
        <v>279.59813922153921</v>
      </c>
    </row>
    <row r="20" spans="1:14" x14ac:dyDescent="0.25">
      <c r="A20" s="68" t="s">
        <v>40</v>
      </c>
      <c r="B20" s="68"/>
      <c r="C20" s="22">
        <v>137.92556570872159</v>
      </c>
      <c r="D20" s="22">
        <v>137.46084290796057</v>
      </c>
      <c r="E20" s="22">
        <v>136.41832962147839</v>
      </c>
      <c r="F20" s="22">
        <v>137.89284787874314</v>
      </c>
      <c r="G20" s="22">
        <v>138.17508396441258</v>
      </c>
      <c r="H20" s="22">
        <v>138.64620671940122</v>
      </c>
      <c r="I20" s="22">
        <v>138.85722689053515</v>
      </c>
      <c r="J20" s="22">
        <v>139.25667510064324</v>
      </c>
      <c r="K20" s="22">
        <v>138.78003171036767</v>
      </c>
      <c r="L20" s="22">
        <v>138.48825861824037</v>
      </c>
      <c r="M20" s="22">
        <v>139.59467869151831</v>
      </c>
      <c r="N20" s="22">
        <v>139.57193203946278</v>
      </c>
    </row>
    <row r="21" spans="1:14" x14ac:dyDescent="0.25">
      <c r="A21" s="27" t="s">
        <v>41</v>
      </c>
      <c r="B21" s="27"/>
      <c r="C21" s="29">
        <v>139.11579999620457</v>
      </c>
      <c r="D21" s="29">
        <v>138.94476087073673</v>
      </c>
      <c r="E21" s="29">
        <v>139.29027022688069</v>
      </c>
      <c r="F21" s="29">
        <v>138.00999318166544</v>
      </c>
      <c r="G21" s="29">
        <v>139.68848368734083</v>
      </c>
      <c r="H21" s="29">
        <v>139.48254050520441</v>
      </c>
      <c r="I21" s="29">
        <v>139.27918528503844</v>
      </c>
      <c r="J21" s="29">
        <v>139.74291149981727</v>
      </c>
      <c r="K21" s="29">
        <v>140.01619044762973</v>
      </c>
      <c r="L21" s="29">
        <v>140.00950858492988</v>
      </c>
      <c r="M21" s="29">
        <v>139.21537871893602</v>
      </c>
      <c r="N21" s="29">
        <v>140.02620718207643</v>
      </c>
    </row>
    <row r="22" spans="1:14" x14ac:dyDescent="0.25">
      <c r="A22" s="71" t="s">
        <v>44</v>
      </c>
      <c r="B22" s="71"/>
      <c r="C22" s="26">
        <f>SUM(C23:C24)</f>
        <v>195.77546037998974</v>
      </c>
      <c r="D22" s="26">
        <f t="shared" ref="D22:N22" si="4">SUM(D23:D24)</f>
        <v>196.4038219940897</v>
      </c>
      <c r="E22" s="26">
        <f t="shared" si="4"/>
        <v>197.66232835192926</v>
      </c>
      <c r="F22" s="26">
        <f t="shared" si="4"/>
        <v>197.29040917367377</v>
      </c>
      <c r="G22" s="26">
        <f t="shared" si="4"/>
        <v>196.04489769999509</v>
      </c>
      <c r="H22" s="26">
        <f t="shared" si="4"/>
        <v>196.55263796499543</v>
      </c>
      <c r="I22" s="26">
        <f t="shared" si="4"/>
        <v>195.80504398191169</v>
      </c>
      <c r="J22" s="26">
        <f t="shared" si="4"/>
        <v>195.78335757724753</v>
      </c>
      <c r="K22" s="26">
        <f t="shared" si="4"/>
        <v>195.7433708309087</v>
      </c>
      <c r="L22" s="26">
        <f t="shared" si="4"/>
        <v>195.46258989936723</v>
      </c>
      <c r="M22" s="26">
        <f t="shared" si="4"/>
        <v>195.47494624760202</v>
      </c>
      <c r="N22" s="26">
        <f t="shared" si="4"/>
        <v>195.09761483880575</v>
      </c>
    </row>
    <row r="23" spans="1:14" x14ac:dyDescent="0.25">
      <c r="A23" s="68" t="s">
        <v>42</v>
      </c>
      <c r="B23" s="68"/>
      <c r="C23" s="23">
        <v>94.383399103552335</v>
      </c>
      <c r="D23" s="22">
        <v>95.316004583335072</v>
      </c>
      <c r="E23" s="22">
        <v>96.44420564830989</v>
      </c>
      <c r="F23" s="22">
        <v>95.322749982483302</v>
      </c>
      <c r="G23" s="22">
        <v>94.554913162712666</v>
      </c>
      <c r="H23" s="22">
        <v>95.140155300658691</v>
      </c>
      <c r="I23" s="22">
        <v>94.874295542268442</v>
      </c>
      <c r="J23" s="22">
        <v>94.139878082498171</v>
      </c>
      <c r="K23" s="22">
        <v>95.029360019363139</v>
      </c>
      <c r="L23" s="22">
        <v>94.871930885972361</v>
      </c>
      <c r="M23" s="22">
        <v>94.384030096773714</v>
      </c>
      <c r="N23" s="22">
        <v>94.401416775059658</v>
      </c>
    </row>
    <row r="24" spans="1:14" x14ac:dyDescent="0.25">
      <c r="A24" s="10" t="s">
        <v>43</v>
      </c>
      <c r="B24" s="10"/>
      <c r="C24" s="23">
        <v>101.39206127643742</v>
      </c>
      <c r="D24" s="23">
        <v>101.08781741075464</v>
      </c>
      <c r="E24" s="23">
        <v>101.21812270361936</v>
      </c>
      <c r="F24" s="23">
        <v>101.96765919119048</v>
      </c>
      <c r="G24" s="23">
        <v>101.48998453728242</v>
      </c>
      <c r="H24" s="23">
        <v>101.41248266433672</v>
      </c>
      <c r="I24" s="23">
        <v>100.93074843964327</v>
      </c>
      <c r="J24" s="23">
        <v>101.64347949474936</v>
      </c>
      <c r="K24" s="23">
        <v>100.71401081154558</v>
      </c>
      <c r="L24" s="23">
        <v>100.59065901339488</v>
      </c>
      <c r="M24" s="23">
        <v>101.09091615082829</v>
      </c>
      <c r="N24" s="23">
        <v>100.6961980637461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81.265905324936455</v>
      </c>
      <c r="D26" s="32">
        <f t="shared" ref="D26:N26" si="5">D19-D22</f>
        <v>80.001781784607601</v>
      </c>
      <c r="E26" s="32">
        <f t="shared" si="5"/>
        <v>78.046271496429824</v>
      </c>
      <c r="F26" s="32">
        <f t="shared" si="5"/>
        <v>78.612431886734839</v>
      </c>
      <c r="G26" s="32">
        <f t="shared" si="5"/>
        <v>81.818669951758352</v>
      </c>
      <c r="H26" s="32">
        <f t="shared" si="5"/>
        <v>81.576109259610178</v>
      </c>
      <c r="I26" s="32">
        <f t="shared" si="5"/>
        <v>82.331368193661888</v>
      </c>
      <c r="J26" s="32">
        <f t="shared" si="5"/>
        <v>83.216229023212946</v>
      </c>
      <c r="K26" s="32">
        <f t="shared" si="5"/>
        <v>83.052851327088661</v>
      </c>
      <c r="L26" s="32">
        <f t="shared" si="5"/>
        <v>83.035177303803039</v>
      </c>
      <c r="M26" s="32">
        <f t="shared" si="5"/>
        <v>83.335111162852286</v>
      </c>
      <c r="N26" s="32">
        <f t="shared" si="5"/>
        <v>84.50052438273346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-25.479532778941817</v>
      </c>
      <c r="D30" s="32">
        <f t="shared" ref="D30:N30" si="6">D17+D26+D28</f>
        <v>-37.435224679405081</v>
      </c>
      <c r="E30" s="32">
        <f t="shared" si="6"/>
        <v>-42.835928763312452</v>
      </c>
      <c r="F30" s="32">
        <f t="shared" si="6"/>
        <v>-47.704513030202136</v>
      </c>
      <c r="G30" s="32">
        <f t="shared" si="6"/>
        <v>-49.973279533240657</v>
      </c>
      <c r="H30" s="32">
        <f t="shared" si="6"/>
        <v>-51.329283422391455</v>
      </c>
      <c r="I30" s="32">
        <f t="shared" si="6"/>
        <v>-49.288058768055407</v>
      </c>
      <c r="J30" s="32">
        <f t="shared" si="6"/>
        <v>-54.176069600165988</v>
      </c>
      <c r="K30" s="32">
        <f t="shared" si="6"/>
        <v>-54.981836679667367</v>
      </c>
      <c r="L30" s="32">
        <f t="shared" si="6"/>
        <v>-53.118476915171186</v>
      </c>
      <c r="M30" s="32">
        <f t="shared" si="6"/>
        <v>-55.470098828272285</v>
      </c>
      <c r="N30" s="32">
        <f t="shared" si="6"/>
        <v>-56.959605965020927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15413.520467221058</v>
      </c>
      <c r="D32" s="21">
        <v>15376.085242541654</v>
      </c>
      <c r="E32" s="21">
        <v>15333.249313778342</v>
      </c>
      <c r="F32" s="21">
        <v>15285.544800748137</v>
      </c>
      <c r="G32" s="21">
        <v>15235.571521214901</v>
      </c>
      <c r="H32" s="21">
        <v>15184.242237792507</v>
      </c>
      <c r="I32" s="21">
        <v>15134.954179024448</v>
      </c>
      <c r="J32" s="21">
        <v>15080.778109424286</v>
      </c>
      <c r="K32" s="21">
        <v>15025.796272744619</v>
      </c>
      <c r="L32" s="21">
        <v>14972.677795829448</v>
      </c>
      <c r="M32" s="21">
        <v>14917.207697001175</v>
      </c>
      <c r="N32" s="21">
        <v>14860.248091036152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-1.65033569395312E-3</v>
      </c>
      <c r="D34" s="39">
        <f t="shared" ref="D34:N34" si="7">(D32/D8)-1</f>
        <v>-2.4287264391684715E-3</v>
      </c>
      <c r="E34" s="39">
        <f t="shared" si="7"/>
        <v>-2.7858800265230244E-3</v>
      </c>
      <c r="F34" s="39">
        <f t="shared" si="7"/>
        <v>-3.1111809411028535E-3</v>
      </c>
      <c r="G34" s="39">
        <f t="shared" si="7"/>
        <v>-3.2693162189934011E-3</v>
      </c>
      <c r="H34" s="39">
        <f t="shared" si="7"/>
        <v>-3.3690422017264021E-3</v>
      </c>
      <c r="I34" s="39">
        <f t="shared" si="7"/>
        <v>-3.2460005574321826E-3</v>
      </c>
      <c r="J34" s="39">
        <f t="shared" si="7"/>
        <v>-3.5795331098685823E-3</v>
      </c>
      <c r="K34" s="39">
        <f t="shared" si="7"/>
        <v>-3.6458222699601306E-3</v>
      </c>
      <c r="L34" s="39">
        <f t="shared" si="7"/>
        <v>-3.535152210969561E-3</v>
      </c>
      <c r="M34" s="39">
        <f t="shared" si="7"/>
        <v>-3.7047547262203384E-3</v>
      </c>
      <c r="N34" s="39">
        <f t="shared" si="7"/>
        <v>-3.8183825768192126E-3</v>
      </c>
    </row>
    <row r="35" spans="1:14" ht="15.75" thickBot="1" x14ac:dyDescent="0.3">
      <c r="A35" s="40" t="s">
        <v>15</v>
      </c>
      <c r="B35" s="41"/>
      <c r="C35" s="42">
        <f>(C32/$C$8)-1</f>
        <v>-1.65033569395312E-3</v>
      </c>
      <c r="D35" s="42">
        <f t="shared" ref="D35:N35" si="8">(D32/$C$8)-1</f>
        <v>-4.0750539191881652E-3</v>
      </c>
      <c r="E35" s="42">
        <f t="shared" si="8"/>
        <v>-6.8495813343907308E-3</v>
      </c>
      <c r="F35" s="42">
        <f t="shared" si="8"/>
        <v>-9.9394519885913635E-3</v>
      </c>
      <c r="G35" s="42">
        <f t="shared" si="8"/>
        <v>-1.3176272995990668E-2</v>
      </c>
      <c r="H35" s="42">
        <f t="shared" si="8"/>
        <v>-1.6500923777932108E-2</v>
      </c>
      <c r="I35" s="42">
        <f t="shared" si="8"/>
        <v>-1.9693362327582897E-2</v>
      </c>
      <c r="J35" s="42">
        <f t="shared" si="8"/>
        <v>-2.3202402394955302E-2</v>
      </c>
      <c r="K35" s="42">
        <f t="shared" si="8"/>
        <v>-2.6763632829547301E-2</v>
      </c>
      <c r="L35" s="42">
        <f t="shared" si="8"/>
        <v>-3.020417152474586E-2</v>
      </c>
      <c r="M35" s="42">
        <f t="shared" si="8"/>
        <v>-3.3797027203758323E-2</v>
      </c>
      <c r="N35" s="42">
        <f t="shared" si="8"/>
        <v>-3.7486359800754432E-2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1.5693829653547433</v>
      </c>
      <c r="D41" s="47">
        <v>1.5835729380833861</v>
      </c>
      <c r="E41" s="47">
        <v>1.5811336458103009</v>
      </c>
      <c r="F41" s="47">
        <v>1.5726927169317362</v>
      </c>
      <c r="G41" s="47">
        <v>1.5736765881522667</v>
      </c>
      <c r="H41" s="47">
        <v>1.5787127610961138</v>
      </c>
      <c r="I41" s="47">
        <v>1.5854270262135526</v>
      </c>
      <c r="J41" s="47">
        <v>1.5837564272990068</v>
      </c>
      <c r="K41" s="47">
        <v>1.5915425013566107</v>
      </c>
      <c r="L41" s="47">
        <v>1.5991532709038725</v>
      </c>
      <c r="M41" s="47">
        <v>1.6064826106980572</v>
      </c>
      <c r="N41" s="47">
        <v>1.6077048657950033</v>
      </c>
    </row>
    <row r="43" spans="1:14" x14ac:dyDescent="0.25">
      <c r="A43" s="48" t="s">
        <v>31</v>
      </c>
      <c r="B43" s="48"/>
      <c r="C43" s="49">
        <v>98.490585126696033</v>
      </c>
      <c r="D43" s="49">
        <v>100.75466570007752</v>
      </c>
      <c r="E43" s="49">
        <v>99.444535887856972</v>
      </c>
      <c r="F43" s="49">
        <v>99.022195788405639</v>
      </c>
      <c r="G43" s="49">
        <v>99.143176770502677</v>
      </c>
      <c r="H43" s="49">
        <v>98.105813056223226</v>
      </c>
      <c r="I43" s="49">
        <v>96.12617894437534</v>
      </c>
      <c r="J43" s="49">
        <v>96.671957571483475</v>
      </c>
      <c r="K43" s="49">
        <v>95.619979429814506</v>
      </c>
      <c r="L43" s="49">
        <v>93.69793156351696</v>
      </c>
      <c r="M43" s="49">
        <v>93.46536331130676</v>
      </c>
      <c r="N43" s="49">
        <v>93.083128305093439</v>
      </c>
    </row>
    <row r="44" spans="1:14" x14ac:dyDescent="0.25">
      <c r="A44" s="19" t="s">
        <v>47</v>
      </c>
      <c r="B44" s="19"/>
      <c r="C44" s="50">
        <v>99.565192941325037</v>
      </c>
      <c r="D44" s="50">
        <v>100.7546657000775</v>
      </c>
      <c r="E44" s="50">
        <v>99.253893824247584</v>
      </c>
      <c r="F44" s="50">
        <v>98.657126385454447</v>
      </c>
      <c r="G44" s="50">
        <v>98.618223816690303</v>
      </c>
      <c r="H44" s="50">
        <v>97.43044933623618</v>
      </c>
      <c r="I44" s="50">
        <v>95.320505455903259</v>
      </c>
      <c r="J44" s="50">
        <v>95.742425632990376</v>
      </c>
      <c r="K44" s="50">
        <v>94.579671258133317</v>
      </c>
      <c r="L44" s="50">
        <v>92.573304852827988</v>
      </c>
      <c r="M44" s="50">
        <v>92.241787970455917</v>
      </c>
      <c r="N44" s="50">
        <v>91.76306554957435</v>
      </c>
    </row>
    <row r="45" spans="1:14" x14ac:dyDescent="0.25">
      <c r="A45" s="51" t="s">
        <v>48</v>
      </c>
      <c r="B45" s="51"/>
      <c r="C45" s="52">
        <v>97.313822663042785</v>
      </c>
      <c r="D45" s="52">
        <v>100.75466570007752</v>
      </c>
      <c r="E45" s="52">
        <v>99.653949336846139</v>
      </c>
      <c r="F45" s="52">
        <v>99.422494626226751</v>
      </c>
      <c r="G45" s="52">
        <v>99.720348346264615</v>
      </c>
      <c r="H45" s="52">
        <v>98.849154098442156</v>
      </c>
      <c r="I45" s="52">
        <v>97.016862765701617</v>
      </c>
      <c r="J45" s="52">
        <v>97.698921968240271</v>
      </c>
      <c r="K45" s="52">
        <v>96.765841821660459</v>
      </c>
      <c r="L45" s="52">
        <v>94.930592451161246</v>
      </c>
      <c r="M45" s="52">
        <v>94.803298896852311</v>
      </c>
      <c r="N45" s="52">
        <v>94.517853101457277</v>
      </c>
    </row>
    <row r="47" spans="1:14" x14ac:dyDescent="0.25">
      <c r="A47" s="48" t="s">
        <v>32</v>
      </c>
      <c r="B47" s="48"/>
      <c r="C47" s="49">
        <v>79.602489191462936</v>
      </c>
      <c r="D47" s="49">
        <v>79.325954836967242</v>
      </c>
      <c r="E47" s="49">
        <v>79.49625631217728</v>
      </c>
      <c r="F47" s="49">
        <v>79.560003541373263</v>
      </c>
      <c r="G47" s="49">
        <v>79.553274382027965</v>
      </c>
      <c r="H47" s="49">
        <v>79.690113488046777</v>
      </c>
      <c r="I47" s="49">
        <v>79.9413598934253</v>
      </c>
      <c r="J47" s="49">
        <v>79.884971710116346</v>
      </c>
      <c r="K47" s="49">
        <v>80.026767105418941</v>
      </c>
      <c r="L47" s="49">
        <v>80.279111768044046</v>
      </c>
      <c r="M47" s="49">
        <v>80.317481704377101</v>
      </c>
      <c r="N47" s="49">
        <v>80.379822884076518</v>
      </c>
    </row>
    <row r="48" spans="1:14" x14ac:dyDescent="0.25">
      <c r="A48" s="19" t="s">
        <v>45</v>
      </c>
      <c r="B48" s="19"/>
      <c r="C48" s="50">
        <v>77.459291091464166</v>
      </c>
      <c r="D48" s="50">
        <v>77.312502268934637</v>
      </c>
      <c r="E48" s="50">
        <v>77.513681887585264</v>
      </c>
      <c r="F48" s="50">
        <v>77.599769773546711</v>
      </c>
      <c r="G48" s="50">
        <v>77.613742255214333</v>
      </c>
      <c r="H48" s="50">
        <v>77.778591619135526</v>
      </c>
      <c r="I48" s="50">
        <v>78.065999098802365</v>
      </c>
      <c r="J48" s="50">
        <v>78.021530625589776</v>
      </c>
      <c r="K48" s="50">
        <v>78.186669556076794</v>
      </c>
      <c r="L48" s="50">
        <v>78.466734889551688</v>
      </c>
      <c r="M48" s="50">
        <v>78.52320590845757</v>
      </c>
      <c r="N48" s="50">
        <v>78.599520722834939</v>
      </c>
    </row>
    <row r="49" spans="1:14" x14ac:dyDescent="0.25">
      <c r="A49" s="51" t="s">
        <v>46</v>
      </c>
      <c r="B49" s="51"/>
      <c r="C49" s="52">
        <v>81.688718781618462</v>
      </c>
      <c r="D49" s="52">
        <v>81.30517811956733</v>
      </c>
      <c r="E49" s="52">
        <v>81.439138606846342</v>
      </c>
      <c r="F49" s="52">
        <v>81.476195284838809</v>
      </c>
      <c r="G49" s="52">
        <v>81.454503376021236</v>
      </c>
      <c r="H49" s="52">
        <v>81.563727437918715</v>
      </c>
      <c r="I49" s="52">
        <v>81.78483503208561</v>
      </c>
      <c r="J49" s="52">
        <v>81.718837800801765</v>
      </c>
      <c r="K49" s="52">
        <v>81.838395305093329</v>
      </c>
      <c r="L49" s="52">
        <v>82.061808507517569</v>
      </c>
      <c r="M49" s="52">
        <v>82.087116622775454</v>
      </c>
      <c r="N49" s="52">
        <v>82.133640168549022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79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14816</v>
      </c>
      <c r="D8" s="21">
        <v>14796.371319070691</v>
      </c>
      <c r="E8" s="21">
        <v>14769.936093187696</v>
      </c>
      <c r="F8" s="21">
        <v>14738.752626988771</v>
      </c>
      <c r="G8" s="21">
        <v>14705.160168848901</v>
      </c>
      <c r="H8" s="21">
        <v>14670.834193134791</v>
      </c>
      <c r="I8" s="21">
        <v>14634.539372589928</v>
      </c>
      <c r="J8" s="21">
        <v>14597.472139902633</v>
      </c>
      <c r="K8" s="21">
        <v>14556.956244093115</v>
      </c>
      <c r="L8" s="21">
        <v>14514.033495192354</v>
      </c>
      <c r="M8" s="21">
        <v>14471.253699375506</v>
      </c>
      <c r="N8" s="21">
        <v>14424.101254139547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122.35412618130661</v>
      </c>
      <c r="D10" s="26">
        <f t="shared" ref="D10:N10" si="0">SUM(D11:D12)</f>
        <v>123.51121714071755</v>
      </c>
      <c r="E10" s="26">
        <f t="shared" si="0"/>
        <v>123.25338524426225</v>
      </c>
      <c r="F10" s="26">
        <f t="shared" si="0"/>
        <v>122.25517928085378</v>
      </c>
      <c r="G10" s="26">
        <f t="shared" si="0"/>
        <v>121.84027497799872</v>
      </c>
      <c r="H10" s="26">
        <f t="shared" si="0"/>
        <v>121.51751694729425</v>
      </c>
      <c r="I10" s="26">
        <f t="shared" si="0"/>
        <v>121.02711585025503</v>
      </c>
      <c r="J10" s="26">
        <f t="shared" si="0"/>
        <v>119.73820147163767</v>
      </c>
      <c r="K10" s="26">
        <f t="shared" si="0"/>
        <v>118.97834096093753</v>
      </c>
      <c r="L10" s="26">
        <f t="shared" si="0"/>
        <v>118.13807766174318</v>
      </c>
      <c r="M10" s="26">
        <f t="shared" si="0"/>
        <v>117.35154439056937</v>
      </c>
      <c r="N10" s="26">
        <f t="shared" si="0"/>
        <v>116.03037001825653</v>
      </c>
    </row>
    <row r="11" spans="1:14" x14ac:dyDescent="0.25">
      <c r="A11" s="20" t="s">
        <v>34</v>
      </c>
      <c r="B11" s="18"/>
      <c r="C11" s="22">
        <v>62.684399394501177</v>
      </c>
      <c r="D11" s="22">
        <v>63.111728353153815</v>
      </c>
      <c r="E11" s="22">
        <v>63.040389054414504</v>
      </c>
      <c r="F11" s="22">
        <v>62.59801275892513</v>
      </c>
      <c r="G11" s="22">
        <v>62.552397006855003</v>
      </c>
      <c r="H11" s="22">
        <v>62.341017808898357</v>
      </c>
      <c r="I11" s="22">
        <v>61.938027030601312</v>
      </c>
      <c r="J11" s="22">
        <v>61.398795820698794</v>
      </c>
      <c r="K11" s="22">
        <v>60.911852148292198</v>
      </c>
      <c r="L11" s="22">
        <v>60.384021885877644</v>
      </c>
      <c r="M11" s="22">
        <v>60.14792418584738</v>
      </c>
      <c r="N11" s="22">
        <v>59.276384683239755</v>
      </c>
    </row>
    <row r="12" spans="1:14" x14ac:dyDescent="0.25">
      <c r="A12" s="27" t="s">
        <v>35</v>
      </c>
      <c r="B12" s="28"/>
      <c r="C12" s="29">
        <v>59.669726786805434</v>
      </c>
      <c r="D12" s="29">
        <v>60.399488787563733</v>
      </c>
      <c r="E12" s="29">
        <v>60.212996189847743</v>
      </c>
      <c r="F12" s="29">
        <v>59.657166521928652</v>
      </c>
      <c r="G12" s="29">
        <v>59.287877971143715</v>
      </c>
      <c r="H12" s="29">
        <v>59.176499138395897</v>
      </c>
      <c r="I12" s="29">
        <v>59.089088819653718</v>
      </c>
      <c r="J12" s="29">
        <v>58.339405650938872</v>
      </c>
      <c r="K12" s="29">
        <v>58.066488812645332</v>
      </c>
      <c r="L12" s="29">
        <v>57.754055775865538</v>
      </c>
      <c r="M12" s="29">
        <v>57.203620204721993</v>
      </c>
      <c r="N12" s="29">
        <v>56.753985335016779</v>
      </c>
    </row>
    <row r="13" spans="1:14" x14ac:dyDescent="0.25">
      <c r="A13" s="33" t="s">
        <v>36</v>
      </c>
      <c r="B13" s="18"/>
      <c r="C13" s="26">
        <f>SUM(C14:C15)</f>
        <v>169.52588424037464</v>
      </c>
      <c r="D13" s="26">
        <f t="shared" ref="D13:N13" si="1">SUM(D14:D15)</f>
        <v>177.77375255184685</v>
      </c>
      <c r="E13" s="26">
        <f t="shared" si="1"/>
        <v>179.02627193662408</v>
      </c>
      <c r="F13" s="26">
        <f t="shared" si="1"/>
        <v>182.01704177935716</v>
      </c>
      <c r="G13" s="26">
        <f t="shared" si="1"/>
        <v>185.60095446111399</v>
      </c>
      <c r="H13" s="26">
        <f t="shared" si="1"/>
        <v>187.19818744891359</v>
      </c>
      <c r="I13" s="26">
        <f t="shared" si="1"/>
        <v>186.9005087536388</v>
      </c>
      <c r="J13" s="26">
        <f t="shared" si="1"/>
        <v>191.18552781108883</v>
      </c>
      <c r="K13" s="26">
        <f t="shared" si="1"/>
        <v>192.57746674447645</v>
      </c>
      <c r="L13" s="26">
        <f t="shared" si="1"/>
        <v>192.15649734751412</v>
      </c>
      <c r="M13" s="26">
        <f t="shared" si="1"/>
        <v>195.49040669332692</v>
      </c>
      <c r="N13" s="26">
        <f t="shared" si="1"/>
        <v>198.37985804136628</v>
      </c>
    </row>
    <row r="14" spans="1:14" x14ac:dyDescent="0.25">
      <c r="A14" s="20" t="s">
        <v>37</v>
      </c>
      <c r="B14" s="18"/>
      <c r="C14" s="22">
        <v>85.842468479627982</v>
      </c>
      <c r="D14" s="22">
        <v>89.7338366579027</v>
      </c>
      <c r="E14" s="22">
        <v>90.924029909244894</v>
      </c>
      <c r="F14" s="22">
        <v>93.002300690473916</v>
      </c>
      <c r="G14" s="22">
        <v>95.463358790694159</v>
      </c>
      <c r="H14" s="22">
        <v>96.586062822139496</v>
      </c>
      <c r="I14" s="22">
        <v>96.590736338003936</v>
      </c>
      <c r="J14" s="22">
        <v>99.066286870855023</v>
      </c>
      <c r="K14" s="22">
        <v>100.07679559256596</v>
      </c>
      <c r="L14" s="22">
        <v>100.11530180433911</v>
      </c>
      <c r="M14" s="22">
        <v>102.10089098026874</v>
      </c>
      <c r="N14" s="22">
        <v>103.80287028880666</v>
      </c>
    </row>
    <row r="15" spans="1:14" x14ac:dyDescent="0.25">
      <c r="A15" s="10" t="s">
        <v>38</v>
      </c>
      <c r="B15" s="12"/>
      <c r="C15" s="23">
        <v>83.683415760746669</v>
      </c>
      <c r="D15" s="23">
        <v>88.039915893944155</v>
      </c>
      <c r="E15" s="23">
        <v>88.102242027379177</v>
      </c>
      <c r="F15" s="23">
        <v>89.014741088883227</v>
      </c>
      <c r="G15" s="23">
        <v>90.137595670419813</v>
      </c>
      <c r="H15" s="23">
        <v>90.612124626774076</v>
      </c>
      <c r="I15" s="23">
        <v>90.309772415634853</v>
      </c>
      <c r="J15" s="23">
        <v>92.119240940233823</v>
      </c>
      <c r="K15" s="23">
        <v>92.50067115191051</v>
      </c>
      <c r="L15" s="23">
        <v>92.041195543175007</v>
      </c>
      <c r="M15" s="23">
        <v>93.389515713058159</v>
      </c>
      <c r="N15" s="23">
        <v>94.576987752559603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-47.171758059068026</v>
      </c>
      <c r="D17" s="32">
        <f t="shared" ref="D17:N17" si="2">D10-D13</f>
        <v>-54.262535411129306</v>
      </c>
      <c r="E17" s="32">
        <f t="shared" si="2"/>
        <v>-55.772886692361837</v>
      </c>
      <c r="F17" s="32">
        <f t="shared" si="2"/>
        <v>-59.761862498503376</v>
      </c>
      <c r="G17" s="32">
        <f t="shared" si="2"/>
        <v>-63.760679483115268</v>
      </c>
      <c r="H17" s="32">
        <f t="shared" si="2"/>
        <v>-65.680670501619332</v>
      </c>
      <c r="I17" s="32">
        <f t="shared" si="2"/>
        <v>-65.873392903383774</v>
      </c>
      <c r="J17" s="32">
        <f t="shared" si="2"/>
        <v>-71.447326339451166</v>
      </c>
      <c r="K17" s="32">
        <f t="shared" si="2"/>
        <v>-73.599125783538923</v>
      </c>
      <c r="L17" s="32">
        <f t="shared" si="2"/>
        <v>-74.018419685770937</v>
      </c>
      <c r="M17" s="32">
        <f t="shared" si="2"/>
        <v>-78.138862302757545</v>
      </c>
      <c r="N17" s="32">
        <f t="shared" si="2"/>
        <v>-82.349488023109743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222.39647281355548</v>
      </c>
      <c r="D19" s="26">
        <f t="shared" ref="D19:N19" si="3">SUM(D20:D21)</f>
        <v>221.81632097976984</v>
      </c>
      <c r="E19" s="26">
        <f t="shared" si="3"/>
        <v>220.76579140693636</v>
      </c>
      <c r="F19" s="26">
        <f t="shared" si="3"/>
        <v>221.91112893013457</v>
      </c>
      <c r="G19" s="26">
        <f t="shared" si="3"/>
        <v>224.24684171422908</v>
      </c>
      <c r="H19" s="26">
        <f t="shared" si="3"/>
        <v>224.53660968914664</v>
      </c>
      <c r="I19" s="26">
        <f t="shared" si="3"/>
        <v>223.6805863335511</v>
      </c>
      <c r="J19" s="26">
        <f t="shared" si="3"/>
        <v>225.19701865595704</v>
      </c>
      <c r="K19" s="26">
        <f t="shared" si="3"/>
        <v>225.33004045509827</v>
      </c>
      <c r="L19" s="26">
        <f t="shared" si="3"/>
        <v>224.55537484225923</v>
      </c>
      <c r="M19" s="26">
        <f t="shared" si="3"/>
        <v>224.76389455726576</v>
      </c>
      <c r="N19" s="26">
        <f t="shared" si="3"/>
        <v>225.05283856454076</v>
      </c>
    </row>
    <row r="20" spans="1:14" x14ac:dyDescent="0.25">
      <c r="A20" s="68" t="s">
        <v>40</v>
      </c>
      <c r="B20" s="68"/>
      <c r="C20" s="22">
        <v>112.65064622547504</v>
      </c>
      <c r="D20" s="22">
        <v>112.63932538860182</v>
      </c>
      <c r="E20" s="22">
        <v>111.11215753542436</v>
      </c>
      <c r="F20" s="22">
        <v>112.58522215684806</v>
      </c>
      <c r="G20" s="22">
        <v>113.57896466570823</v>
      </c>
      <c r="H20" s="22">
        <v>113.47062717998851</v>
      </c>
      <c r="I20" s="22">
        <v>113.1888187405488</v>
      </c>
      <c r="J20" s="22">
        <v>113.92102230603751</v>
      </c>
      <c r="K20" s="22">
        <v>113.58310222086514</v>
      </c>
      <c r="L20" s="22">
        <v>113.5428576859631</v>
      </c>
      <c r="M20" s="22">
        <v>113.90505667776394</v>
      </c>
      <c r="N20" s="22">
        <v>113.87052091136479</v>
      </c>
    </row>
    <row r="21" spans="1:14" x14ac:dyDescent="0.25">
      <c r="A21" s="27" t="s">
        <v>41</v>
      </c>
      <c r="B21" s="27"/>
      <c r="C21" s="29">
        <v>109.74582658808045</v>
      </c>
      <c r="D21" s="29">
        <v>109.17699559116804</v>
      </c>
      <c r="E21" s="29">
        <v>109.653633871512</v>
      </c>
      <c r="F21" s="29">
        <v>109.3259067732865</v>
      </c>
      <c r="G21" s="29">
        <v>110.66787704852085</v>
      </c>
      <c r="H21" s="29">
        <v>111.06598250915815</v>
      </c>
      <c r="I21" s="29">
        <v>110.49176759300231</v>
      </c>
      <c r="J21" s="29">
        <v>111.27599634991954</v>
      </c>
      <c r="K21" s="29">
        <v>111.74693823423313</v>
      </c>
      <c r="L21" s="29">
        <v>111.01251715629613</v>
      </c>
      <c r="M21" s="29">
        <v>110.85883787950183</v>
      </c>
      <c r="N21" s="29">
        <v>111.18231765317597</v>
      </c>
    </row>
    <row r="22" spans="1:14" x14ac:dyDescent="0.25">
      <c r="A22" s="71" t="s">
        <v>44</v>
      </c>
      <c r="B22" s="71"/>
      <c r="C22" s="26">
        <f>SUM(C23:C24)</f>
        <v>194.85339568379715</v>
      </c>
      <c r="D22" s="26">
        <f t="shared" ref="D22:N22" si="4">SUM(D23:D24)</f>
        <v>193.98901145163467</v>
      </c>
      <c r="E22" s="26">
        <f t="shared" si="4"/>
        <v>196.17637091350232</v>
      </c>
      <c r="F22" s="26">
        <f t="shared" si="4"/>
        <v>195.74172457150075</v>
      </c>
      <c r="G22" s="26">
        <f t="shared" si="4"/>
        <v>194.8121379452233</v>
      </c>
      <c r="H22" s="26">
        <f t="shared" si="4"/>
        <v>195.1507597323893</v>
      </c>
      <c r="I22" s="26">
        <f t="shared" si="4"/>
        <v>194.87442611746337</v>
      </c>
      <c r="J22" s="26">
        <f t="shared" si="4"/>
        <v>194.26558812602377</v>
      </c>
      <c r="K22" s="26">
        <f t="shared" si="4"/>
        <v>194.65366357232057</v>
      </c>
      <c r="L22" s="26">
        <f t="shared" si="4"/>
        <v>193.31675097333448</v>
      </c>
      <c r="M22" s="26">
        <f t="shared" si="4"/>
        <v>193.77747749046713</v>
      </c>
      <c r="N22" s="26">
        <f t="shared" si="4"/>
        <v>193.37630793319238</v>
      </c>
    </row>
    <row r="23" spans="1:14" x14ac:dyDescent="0.25">
      <c r="A23" s="68" t="s">
        <v>42</v>
      </c>
      <c r="B23" s="68"/>
      <c r="C23" s="23">
        <v>95.222683183742205</v>
      </c>
      <c r="D23" s="22">
        <v>94.754675547972653</v>
      </c>
      <c r="E23" s="22">
        <v>95.796899922870836</v>
      </c>
      <c r="F23" s="22">
        <v>94.965665862487242</v>
      </c>
      <c r="G23" s="22">
        <v>94.547417268326512</v>
      </c>
      <c r="H23" s="22">
        <v>94.289429608333833</v>
      </c>
      <c r="I23" s="22">
        <v>94.734197390591731</v>
      </c>
      <c r="J23" s="22">
        <v>94.009004718391367</v>
      </c>
      <c r="K23" s="22">
        <v>94.558467519502472</v>
      </c>
      <c r="L23" s="22">
        <v>94.512919361625976</v>
      </c>
      <c r="M23" s="22">
        <v>93.576686639510285</v>
      </c>
      <c r="N23" s="22">
        <v>94.041000541949543</v>
      </c>
    </row>
    <row r="24" spans="1:14" x14ac:dyDescent="0.25">
      <c r="A24" s="10" t="s">
        <v>43</v>
      </c>
      <c r="B24" s="10"/>
      <c r="C24" s="23">
        <v>99.630712500054941</v>
      </c>
      <c r="D24" s="23">
        <v>99.234335903662028</v>
      </c>
      <c r="E24" s="23">
        <v>100.37947099063149</v>
      </c>
      <c r="F24" s="23">
        <v>100.77605870901353</v>
      </c>
      <c r="G24" s="23">
        <v>100.2647206768968</v>
      </c>
      <c r="H24" s="23">
        <v>100.86133012405548</v>
      </c>
      <c r="I24" s="23">
        <v>100.14022872687164</v>
      </c>
      <c r="J24" s="23">
        <v>100.25658340763239</v>
      </c>
      <c r="K24" s="23">
        <v>100.0951960528181</v>
      </c>
      <c r="L24" s="23">
        <v>98.803831611708489</v>
      </c>
      <c r="M24" s="23">
        <v>100.20079085095685</v>
      </c>
      <c r="N24" s="23">
        <v>99.335307391242821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27.543077129758331</v>
      </c>
      <c r="D26" s="32">
        <f t="shared" ref="D26:N26" si="5">D19-D22</f>
        <v>27.827309528135174</v>
      </c>
      <c r="E26" s="32">
        <f t="shared" si="5"/>
        <v>24.589420493434034</v>
      </c>
      <c r="F26" s="32">
        <f t="shared" si="5"/>
        <v>26.169404358633813</v>
      </c>
      <c r="G26" s="32">
        <f t="shared" si="5"/>
        <v>29.434703769005779</v>
      </c>
      <c r="H26" s="32">
        <f t="shared" si="5"/>
        <v>29.38584995675734</v>
      </c>
      <c r="I26" s="32">
        <f t="shared" si="5"/>
        <v>28.806160216087733</v>
      </c>
      <c r="J26" s="32">
        <f t="shared" si="5"/>
        <v>30.931430529933266</v>
      </c>
      <c r="K26" s="32">
        <f t="shared" si="5"/>
        <v>30.676376882777703</v>
      </c>
      <c r="L26" s="32">
        <f t="shared" si="5"/>
        <v>31.238623868924748</v>
      </c>
      <c r="M26" s="32">
        <f t="shared" si="5"/>
        <v>30.986417066798623</v>
      </c>
      <c r="N26" s="32">
        <f t="shared" si="5"/>
        <v>31.676530631348385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-19.628680929309695</v>
      </c>
      <c r="D30" s="32">
        <f t="shared" ref="D30:N30" si="6">D17+D26+D28</f>
        <v>-26.435225882994132</v>
      </c>
      <c r="E30" s="32">
        <f t="shared" si="6"/>
        <v>-31.183466198927803</v>
      </c>
      <c r="F30" s="32">
        <f t="shared" si="6"/>
        <v>-33.592458139869564</v>
      </c>
      <c r="G30" s="32">
        <f t="shared" si="6"/>
        <v>-34.325975714109489</v>
      </c>
      <c r="H30" s="32">
        <f t="shared" si="6"/>
        <v>-36.294820544861992</v>
      </c>
      <c r="I30" s="32">
        <f t="shared" si="6"/>
        <v>-37.067232687296041</v>
      </c>
      <c r="J30" s="32">
        <f t="shared" si="6"/>
        <v>-40.5158958095179</v>
      </c>
      <c r="K30" s="32">
        <f t="shared" si="6"/>
        <v>-42.922748900761221</v>
      </c>
      <c r="L30" s="32">
        <f t="shared" si="6"/>
        <v>-42.779795816846189</v>
      </c>
      <c r="M30" s="32">
        <f t="shared" si="6"/>
        <v>-47.152445235958922</v>
      </c>
      <c r="N30" s="32">
        <f t="shared" si="6"/>
        <v>-50.672957391761358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14796.371319070691</v>
      </c>
      <c r="D32" s="21">
        <v>14769.936093187696</v>
      </c>
      <c r="E32" s="21">
        <v>14738.752626988771</v>
      </c>
      <c r="F32" s="21">
        <v>14705.160168848901</v>
      </c>
      <c r="G32" s="21">
        <v>14670.834193134791</v>
      </c>
      <c r="H32" s="21">
        <v>14634.539372589928</v>
      </c>
      <c r="I32" s="21">
        <v>14597.472139902633</v>
      </c>
      <c r="J32" s="21">
        <v>14556.956244093115</v>
      </c>
      <c r="K32" s="21">
        <v>14514.033495192354</v>
      </c>
      <c r="L32" s="21">
        <v>14471.253699375506</v>
      </c>
      <c r="M32" s="21">
        <v>14424.101254139547</v>
      </c>
      <c r="N32" s="21">
        <v>14373.428296747785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-1.3248299763302107E-3</v>
      </c>
      <c r="D34" s="39">
        <f t="shared" ref="D34:N34" si="7">(D32/D8)-1</f>
        <v>-1.7866019521234344E-3</v>
      </c>
      <c r="E34" s="39">
        <f t="shared" si="7"/>
        <v>-2.1112796969586789E-3</v>
      </c>
      <c r="F34" s="39">
        <f t="shared" si="7"/>
        <v>-2.2791927505695364E-3</v>
      </c>
      <c r="G34" s="39">
        <f t="shared" si="7"/>
        <v>-2.3342809816396803E-3</v>
      </c>
      <c r="H34" s="39">
        <f t="shared" si="7"/>
        <v>-2.4739438853345064E-3</v>
      </c>
      <c r="I34" s="39">
        <f t="shared" si="7"/>
        <v>-2.5328595416348465E-3</v>
      </c>
      <c r="J34" s="39">
        <f t="shared" si="7"/>
        <v>-2.7755419172040829E-3</v>
      </c>
      <c r="K34" s="39">
        <f t="shared" si="7"/>
        <v>-2.9486073998592488E-3</v>
      </c>
      <c r="L34" s="39">
        <f t="shared" si="7"/>
        <v>-2.947478096355427E-3</v>
      </c>
      <c r="M34" s="39">
        <f t="shared" si="7"/>
        <v>-3.2583524700415811E-3</v>
      </c>
      <c r="N34" s="39">
        <f t="shared" si="7"/>
        <v>-3.5130755461952878E-3</v>
      </c>
    </row>
    <row r="35" spans="1:14" ht="15.75" thickBot="1" x14ac:dyDescent="0.3">
      <c r="A35" s="40" t="s">
        <v>15</v>
      </c>
      <c r="B35" s="41"/>
      <c r="C35" s="42">
        <f>(C32/$C$8)-1</f>
        <v>-1.3248299763302107E-3</v>
      </c>
      <c r="D35" s="42">
        <f t="shared" ref="D35:N35" si="8">(D32/$C$8)-1</f>
        <v>-3.1090649846317042E-3</v>
      </c>
      <c r="E35" s="42">
        <f t="shared" si="8"/>
        <v>-5.2137805758118994E-3</v>
      </c>
      <c r="F35" s="42">
        <f t="shared" si="8"/>
        <v>-7.481090115489919E-3</v>
      </c>
      <c r="G35" s="42">
        <f t="shared" si="8"/>
        <v>-9.7979081307510985E-3</v>
      </c>
      <c r="H35" s="42">
        <f t="shared" si="8"/>
        <v>-1.2247612541176567E-2</v>
      </c>
      <c r="I35" s="42">
        <f t="shared" si="8"/>
        <v>-1.4749450600524239E-2</v>
      </c>
      <c r="J35" s="42">
        <f t="shared" si="8"/>
        <v>-1.7484054799330795E-2</v>
      </c>
      <c r="K35" s="42">
        <f t="shared" si="8"/>
        <v>-2.03811085858292E-2</v>
      </c>
      <c r="L35" s="42">
        <f t="shared" si="8"/>
        <v>-2.3268513811048441E-2</v>
      </c>
      <c r="M35" s="42">
        <f t="shared" si="8"/>
        <v>-2.6451049261639659E-2</v>
      </c>
      <c r="N35" s="42">
        <f t="shared" si="8"/>
        <v>-2.9871200273502652E-2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1.6423509399354477</v>
      </c>
      <c r="D41" s="47">
        <v>1.6570063986199595</v>
      </c>
      <c r="E41" s="47">
        <v>1.6543659340056749</v>
      </c>
      <c r="F41" s="47">
        <v>1.6455206770711461</v>
      </c>
      <c r="G41" s="47">
        <v>1.6468086747682957</v>
      </c>
      <c r="H41" s="47">
        <v>1.6522154627944958</v>
      </c>
      <c r="I41" s="47">
        <v>1.6589980033577163</v>
      </c>
      <c r="J41" s="47">
        <v>1.6572557255297136</v>
      </c>
      <c r="K41" s="47">
        <v>1.6654385922781361</v>
      </c>
      <c r="L41" s="47">
        <v>1.6735985018573385</v>
      </c>
      <c r="M41" s="47">
        <v>1.6811018290911308</v>
      </c>
      <c r="N41" s="47">
        <v>1.6824950170136579</v>
      </c>
    </row>
    <row r="43" spans="1:14" x14ac:dyDescent="0.25">
      <c r="A43" s="48" t="s">
        <v>31</v>
      </c>
      <c r="B43" s="48"/>
      <c r="C43" s="49">
        <v>91.573479844537886</v>
      </c>
      <c r="D43" s="49">
        <v>93.70183910107211</v>
      </c>
      <c r="E43" s="49">
        <v>92.460147955186045</v>
      </c>
      <c r="F43" s="49">
        <v>92.032739282061641</v>
      </c>
      <c r="G43" s="49">
        <v>92.101137750118554</v>
      </c>
      <c r="H43" s="49">
        <v>91.107259299959409</v>
      </c>
      <c r="I43" s="49">
        <v>89.241189716850698</v>
      </c>
      <c r="J43" s="49">
        <v>89.690364054453482</v>
      </c>
      <c r="K43" s="49">
        <v>88.652502418158363</v>
      </c>
      <c r="L43" s="49">
        <v>86.834302949619413</v>
      </c>
      <c r="M43" s="49">
        <v>86.609761030606222</v>
      </c>
      <c r="N43" s="49">
        <v>86.22384736590746</v>
      </c>
    </row>
    <row r="44" spans="1:14" x14ac:dyDescent="0.25">
      <c r="A44" s="19" t="s">
        <v>47</v>
      </c>
      <c r="B44" s="19"/>
      <c r="C44" s="50">
        <v>92.636852129166286</v>
      </c>
      <c r="D44" s="50">
        <v>93.701839101072125</v>
      </c>
      <c r="E44" s="50">
        <v>92.257887508161517</v>
      </c>
      <c r="F44" s="50">
        <v>91.652231691358708</v>
      </c>
      <c r="G44" s="50">
        <v>91.564267107639239</v>
      </c>
      <c r="H44" s="50">
        <v>90.419940086516561</v>
      </c>
      <c r="I44" s="50">
        <v>88.440188783007201</v>
      </c>
      <c r="J44" s="50">
        <v>88.774790181063281</v>
      </c>
      <c r="K44" s="50">
        <v>87.648716895193701</v>
      </c>
      <c r="L44" s="50">
        <v>85.760909108306222</v>
      </c>
      <c r="M44" s="50">
        <v>85.449021194548408</v>
      </c>
      <c r="N44" s="50">
        <v>84.995887894168121</v>
      </c>
    </row>
    <row r="45" spans="1:14" x14ac:dyDescent="0.25">
      <c r="A45" s="51" t="s">
        <v>48</v>
      </c>
      <c r="B45" s="51"/>
      <c r="C45" s="52">
        <v>90.507742754245768</v>
      </c>
      <c r="D45" s="52">
        <v>93.70183910107211</v>
      </c>
      <c r="E45" s="52">
        <v>92.669818529579459</v>
      </c>
      <c r="F45" s="52">
        <v>92.433681965545233</v>
      </c>
      <c r="G45" s="52">
        <v>92.676636836945249</v>
      </c>
      <c r="H45" s="52">
        <v>91.851491803157657</v>
      </c>
      <c r="I45" s="52">
        <v>90.114114675057351</v>
      </c>
      <c r="J45" s="52">
        <v>90.696296520140564</v>
      </c>
      <c r="K45" s="52">
        <v>89.764719472784947</v>
      </c>
      <c r="L45" s="52">
        <v>88.032787350508244</v>
      </c>
      <c r="M45" s="52">
        <v>87.915403229445616</v>
      </c>
      <c r="N45" s="52">
        <v>87.613092918457411</v>
      </c>
    </row>
    <row r="47" spans="1:14" x14ac:dyDescent="0.25">
      <c r="A47" s="48" t="s">
        <v>32</v>
      </c>
      <c r="B47" s="48"/>
      <c r="C47" s="49">
        <v>80.523120878003027</v>
      </c>
      <c r="D47" s="49">
        <v>80.229667199053864</v>
      </c>
      <c r="E47" s="49">
        <v>80.38793189580997</v>
      </c>
      <c r="F47" s="49">
        <v>80.435815740061955</v>
      </c>
      <c r="G47" s="49">
        <v>80.417648949157112</v>
      </c>
      <c r="H47" s="49">
        <v>80.546067547868418</v>
      </c>
      <c r="I47" s="49">
        <v>80.798755152229361</v>
      </c>
      <c r="J47" s="49">
        <v>80.742454511343666</v>
      </c>
      <c r="K47" s="49">
        <v>80.881519735063549</v>
      </c>
      <c r="L47" s="49">
        <v>81.129065022429501</v>
      </c>
      <c r="M47" s="49">
        <v>81.161135319209095</v>
      </c>
      <c r="N47" s="49">
        <v>81.215364661045854</v>
      </c>
    </row>
    <row r="48" spans="1:14" x14ac:dyDescent="0.25">
      <c r="A48" s="19" t="s">
        <v>45</v>
      </c>
      <c r="B48" s="19"/>
      <c r="C48" s="50">
        <v>78.395285532006355</v>
      </c>
      <c r="D48" s="50">
        <v>78.246996185090325</v>
      </c>
      <c r="E48" s="50">
        <v>78.445571486152232</v>
      </c>
      <c r="F48" s="50">
        <v>78.529563731561453</v>
      </c>
      <c r="G48" s="50">
        <v>78.541598930570856</v>
      </c>
      <c r="H48" s="50">
        <v>78.703815026369796</v>
      </c>
      <c r="I48" s="50">
        <v>78.988278871875593</v>
      </c>
      <c r="J48" s="50">
        <v>78.942085068553268</v>
      </c>
      <c r="K48" s="50">
        <v>79.104873047285423</v>
      </c>
      <c r="L48" s="50">
        <v>79.382205370141691</v>
      </c>
      <c r="M48" s="50">
        <v>79.436762546383719</v>
      </c>
      <c r="N48" s="50">
        <v>79.511044419054969</v>
      </c>
    </row>
    <row r="49" spans="1:14" x14ac:dyDescent="0.25">
      <c r="A49" s="51" t="s">
        <v>46</v>
      </c>
      <c r="B49" s="51"/>
      <c r="C49" s="52">
        <v>82.510177732007747</v>
      </c>
      <c r="D49" s="52">
        <v>82.124574692108212</v>
      </c>
      <c r="E49" s="52">
        <v>82.255843064193868</v>
      </c>
      <c r="F49" s="52">
        <v>82.290724235783117</v>
      </c>
      <c r="G49" s="52">
        <v>82.26704218363696</v>
      </c>
      <c r="H49" s="52">
        <v>82.373535756025362</v>
      </c>
      <c r="I49" s="52">
        <v>82.591889399469196</v>
      </c>
      <c r="J49" s="52">
        <v>82.524069624833317</v>
      </c>
      <c r="K49" s="52">
        <v>82.641380616485264</v>
      </c>
      <c r="L49" s="52">
        <v>82.862342500308856</v>
      </c>
      <c r="M49" s="52">
        <v>82.885424408062391</v>
      </c>
      <c r="N49" s="52">
        <v>82.929715267685651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activeCell="E42" sqref="E4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80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8625</v>
      </c>
      <c r="D8" s="21">
        <v>8604.6488802443491</v>
      </c>
      <c r="E8" s="21">
        <v>8579.2108981196816</v>
      </c>
      <c r="F8" s="21">
        <v>8552.5590689264245</v>
      </c>
      <c r="G8" s="21">
        <v>8524.2980191228453</v>
      </c>
      <c r="H8" s="21">
        <v>8499.0849219518968</v>
      </c>
      <c r="I8" s="21">
        <v>8473.2065370138298</v>
      </c>
      <c r="J8" s="21">
        <v>8449.3368058913529</v>
      </c>
      <c r="K8" s="21">
        <v>8425.4393517058979</v>
      </c>
      <c r="L8" s="21">
        <v>8402.0835873033939</v>
      </c>
      <c r="M8" s="21">
        <v>8380.524530470444</v>
      </c>
      <c r="N8" s="21">
        <v>8360.0569924016672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65.318539885433864</v>
      </c>
      <c r="D10" s="26">
        <f t="shared" ref="D10:N10" si="0">SUM(D11:D12)</f>
        <v>66.459925064682238</v>
      </c>
      <c r="E10" s="26">
        <f t="shared" si="0"/>
        <v>66.969769192918136</v>
      </c>
      <c r="F10" s="26">
        <f t="shared" si="0"/>
        <v>67.217318893844578</v>
      </c>
      <c r="G10" s="26">
        <f t="shared" si="0"/>
        <v>67.947345853309955</v>
      </c>
      <c r="H10" s="26">
        <f t="shared" si="0"/>
        <v>68.992033448502568</v>
      </c>
      <c r="I10" s="26">
        <f t="shared" si="0"/>
        <v>70.044117207270858</v>
      </c>
      <c r="J10" s="26">
        <f t="shared" si="0"/>
        <v>70.598576357364436</v>
      </c>
      <c r="K10" s="26">
        <f t="shared" si="0"/>
        <v>71.402685983104547</v>
      </c>
      <c r="L10" s="26">
        <f t="shared" si="0"/>
        <v>72.06627219234467</v>
      </c>
      <c r="M10" s="26">
        <f t="shared" si="0"/>
        <v>72.54448844115997</v>
      </c>
      <c r="N10" s="26">
        <f t="shared" si="0"/>
        <v>72.583635156817095</v>
      </c>
    </row>
    <row r="11" spans="1:14" x14ac:dyDescent="0.25">
      <c r="A11" s="20" t="s">
        <v>34</v>
      </c>
      <c r="B11" s="18"/>
      <c r="C11" s="22">
        <v>33.463958836802568</v>
      </c>
      <c r="D11" s="22">
        <v>33.959674547409421</v>
      </c>
      <c r="E11" s="22">
        <v>34.253017038348951</v>
      </c>
      <c r="F11" s="22">
        <v>34.417115172449627</v>
      </c>
      <c r="G11" s="22">
        <v>34.883944197809953</v>
      </c>
      <c r="H11" s="22">
        <v>35.394350493112</v>
      </c>
      <c r="I11" s="22">
        <v>35.846466260390578</v>
      </c>
      <c r="J11" s="22">
        <v>36.201208317168373</v>
      </c>
      <c r="K11" s="22">
        <v>36.555139502421994</v>
      </c>
      <c r="L11" s="22">
        <v>36.835298520397011</v>
      </c>
      <c r="M11" s="22">
        <v>37.182300527189518</v>
      </c>
      <c r="N11" s="22">
        <v>37.080770134460913</v>
      </c>
    </row>
    <row r="12" spans="1:14" x14ac:dyDescent="0.25">
      <c r="A12" s="27" t="s">
        <v>35</v>
      </c>
      <c r="B12" s="28"/>
      <c r="C12" s="29">
        <v>31.854581048631296</v>
      </c>
      <c r="D12" s="29">
        <v>32.500250517272818</v>
      </c>
      <c r="E12" s="29">
        <v>32.716752154569186</v>
      </c>
      <c r="F12" s="29">
        <v>32.800203721394951</v>
      </c>
      <c r="G12" s="29">
        <v>33.063401655500002</v>
      </c>
      <c r="H12" s="29">
        <v>33.597682955390567</v>
      </c>
      <c r="I12" s="29">
        <v>34.19765094688028</v>
      </c>
      <c r="J12" s="29">
        <v>34.397368040196064</v>
      </c>
      <c r="K12" s="29">
        <v>34.847546480682553</v>
      </c>
      <c r="L12" s="29">
        <v>35.230973671947659</v>
      </c>
      <c r="M12" s="29">
        <v>35.362187913970452</v>
      </c>
      <c r="N12" s="29">
        <v>35.502865022356183</v>
      </c>
    </row>
    <row r="13" spans="1:14" x14ac:dyDescent="0.25">
      <c r="A13" s="33" t="s">
        <v>36</v>
      </c>
      <c r="B13" s="18"/>
      <c r="C13" s="26">
        <f>SUM(C14:C15)</f>
        <v>117.53824073962463</v>
      </c>
      <c r="D13" s="26">
        <f t="shared" ref="D13:N13" si="1">SUM(D14:D15)</f>
        <v>123.04017391237278</v>
      </c>
      <c r="E13" s="26">
        <f t="shared" si="1"/>
        <v>122.91581676064806</v>
      </c>
      <c r="F13" s="26">
        <f t="shared" si="1"/>
        <v>124.42148152433336</v>
      </c>
      <c r="G13" s="26">
        <f t="shared" si="1"/>
        <v>126.40512144974554</v>
      </c>
      <c r="H13" s="26">
        <f t="shared" si="1"/>
        <v>126.27985507475373</v>
      </c>
      <c r="I13" s="26">
        <f t="shared" si="1"/>
        <v>125.03632116198607</v>
      </c>
      <c r="J13" s="26">
        <f t="shared" si="1"/>
        <v>127.51471842006815</v>
      </c>
      <c r="K13" s="26">
        <f t="shared" si="1"/>
        <v>127.50267524768016</v>
      </c>
      <c r="L13" s="26">
        <f t="shared" si="1"/>
        <v>126.24918912640517</v>
      </c>
      <c r="M13" s="26">
        <f t="shared" si="1"/>
        <v>127.27556663394651</v>
      </c>
      <c r="N13" s="26">
        <f t="shared" si="1"/>
        <v>128.14881231749581</v>
      </c>
    </row>
    <row r="14" spans="1:14" x14ac:dyDescent="0.25">
      <c r="A14" s="20" t="s">
        <v>37</v>
      </c>
      <c r="B14" s="18"/>
      <c r="C14" s="22">
        <v>59.810495504611126</v>
      </c>
      <c r="D14" s="22">
        <v>61.954102281837599</v>
      </c>
      <c r="E14" s="22">
        <v>61.996368967921306</v>
      </c>
      <c r="F14" s="22">
        <v>62.682158361283754</v>
      </c>
      <c r="G14" s="22">
        <v>63.632545976424723</v>
      </c>
      <c r="H14" s="22">
        <v>63.754813743757488</v>
      </c>
      <c r="I14" s="22">
        <v>63.13281176324017</v>
      </c>
      <c r="J14" s="22">
        <v>64.41178441883136</v>
      </c>
      <c r="K14" s="22">
        <v>64.379146084543549</v>
      </c>
      <c r="L14" s="22">
        <v>63.662904946639692</v>
      </c>
      <c r="M14" s="22">
        <v>64.19958655159455</v>
      </c>
      <c r="N14" s="22">
        <v>64.681345307741665</v>
      </c>
    </row>
    <row r="15" spans="1:14" x14ac:dyDescent="0.25">
      <c r="A15" s="10" t="s">
        <v>38</v>
      </c>
      <c r="B15" s="12"/>
      <c r="C15" s="23">
        <v>57.727745235013508</v>
      </c>
      <c r="D15" s="23">
        <v>61.086071630535173</v>
      </c>
      <c r="E15" s="23">
        <v>60.919447792726743</v>
      </c>
      <c r="F15" s="23">
        <v>61.739323163049598</v>
      </c>
      <c r="G15" s="23">
        <v>62.772575473320806</v>
      </c>
      <c r="H15" s="23">
        <v>62.525041330996245</v>
      </c>
      <c r="I15" s="23">
        <v>61.903509398745896</v>
      </c>
      <c r="J15" s="23">
        <v>63.10293400123679</v>
      </c>
      <c r="K15" s="23">
        <v>63.12352916313661</v>
      </c>
      <c r="L15" s="23">
        <v>62.586284179765478</v>
      </c>
      <c r="M15" s="23">
        <v>63.075980082351968</v>
      </c>
      <c r="N15" s="23">
        <v>63.467467009754152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-52.219700854190762</v>
      </c>
      <c r="D17" s="32">
        <f t="shared" ref="D17:N17" si="2">D10-D13</f>
        <v>-56.580248847690541</v>
      </c>
      <c r="E17" s="32">
        <f t="shared" si="2"/>
        <v>-55.94604756772992</v>
      </c>
      <c r="F17" s="32">
        <f t="shared" si="2"/>
        <v>-57.204162630488781</v>
      </c>
      <c r="G17" s="32">
        <f t="shared" si="2"/>
        <v>-58.457775596435582</v>
      </c>
      <c r="H17" s="32">
        <f t="shared" si="2"/>
        <v>-57.287821626251159</v>
      </c>
      <c r="I17" s="32">
        <f t="shared" si="2"/>
        <v>-54.992203954715208</v>
      </c>
      <c r="J17" s="32">
        <f t="shared" si="2"/>
        <v>-56.916142062703713</v>
      </c>
      <c r="K17" s="32">
        <f t="shared" si="2"/>
        <v>-56.099989264575612</v>
      </c>
      <c r="L17" s="32">
        <f t="shared" si="2"/>
        <v>-54.182916934060501</v>
      </c>
      <c r="M17" s="32">
        <f t="shared" si="2"/>
        <v>-54.731078192786541</v>
      </c>
      <c r="N17" s="32">
        <f t="shared" si="2"/>
        <v>-55.565177160678715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197.90375371721757</v>
      </c>
      <c r="D19" s="26">
        <f t="shared" ref="D19:N19" si="3">SUM(D20:D21)</f>
        <v>197.17645160887946</v>
      </c>
      <c r="E19" s="26">
        <f t="shared" si="3"/>
        <v>196.99149639979362</v>
      </c>
      <c r="F19" s="26">
        <f t="shared" si="3"/>
        <v>196.51855113479942</v>
      </c>
      <c r="G19" s="26">
        <f t="shared" si="3"/>
        <v>197.79491965020458</v>
      </c>
      <c r="H19" s="26">
        <f t="shared" si="3"/>
        <v>197.65814898055586</v>
      </c>
      <c r="I19" s="26">
        <f t="shared" si="3"/>
        <v>197.7160246514274</v>
      </c>
      <c r="J19" s="26">
        <f t="shared" si="3"/>
        <v>197.80212181229672</v>
      </c>
      <c r="K19" s="26">
        <f t="shared" si="3"/>
        <v>197.58434801440791</v>
      </c>
      <c r="L19" s="26">
        <f t="shared" si="3"/>
        <v>198.15480233111336</v>
      </c>
      <c r="M19" s="26">
        <f t="shared" si="3"/>
        <v>197.91251300269175</v>
      </c>
      <c r="N19" s="26">
        <f t="shared" si="3"/>
        <v>198.03402190586877</v>
      </c>
    </row>
    <row r="20" spans="1:14" x14ac:dyDescent="0.25">
      <c r="A20" s="68" t="s">
        <v>40</v>
      </c>
      <c r="B20" s="68"/>
      <c r="C20" s="22">
        <v>100.00453197514472</v>
      </c>
      <c r="D20" s="22">
        <v>99.655480858434558</v>
      </c>
      <c r="E20" s="22">
        <v>98.999568320026455</v>
      </c>
      <c r="F20" s="22">
        <v>99.593806325122955</v>
      </c>
      <c r="G20" s="22">
        <v>99.745569951480931</v>
      </c>
      <c r="H20" s="22">
        <v>99.871862574516669</v>
      </c>
      <c r="I20" s="22">
        <v>100.0910911122275</v>
      </c>
      <c r="J20" s="22">
        <v>99.934515109501319</v>
      </c>
      <c r="K20" s="22">
        <v>99.500194750634464</v>
      </c>
      <c r="L20" s="22">
        <v>99.586153414872584</v>
      </c>
      <c r="M20" s="22">
        <v>100.44550444163622</v>
      </c>
      <c r="N20" s="22">
        <v>100.12244904795116</v>
      </c>
    </row>
    <row r="21" spans="1:14" x14ac:dyDescent="0.25">
      <c r="A21" s="27" t="s">
        <v>41</v>
      </c>
      <c r="B21" s="27"/>
      <c r="C21" s="29">
        <v>97.899221742072854</v>
      </c>
      <c r="D21" s="29">
        <v>97.520970750444889</v>
      </c>
      <c r="E21" s="29">
        <v>97.991928079767163</v>
      </c>
      <c r="F21" s="29">
        <v>96.924744809676469</v>
      </c>
      <c r="G21" s="29">
        <v>98.049349698723631</v>
      </c>
      <c r="H21" s="29">
        <v>97.786286406039196</v>
      </c>
      <c r="I21" s="29">
        <v>97.624933539199915</v>
      </c>
      <c r="J21" s="29">
        <v>97.867606702795385</v>
      </c>
      <c r="K21" s="29">
        <v>98.08415326377343</v>
      </c>
      <c r="L21" s="29">
        <v>98.568648916240775</v>
      </c>
      <c r="M21" s="29">
        <v>97.46700856105555</v>
      </c>
      <c r="N21" s="29">
        <v>97.911572857917605</v>
      </c>
    </row>
    <row r="22" spans="1:14" x14ac:dyDescent="0.25">
      <c r="A22" s="71" t="s">
        <v>44</v>
      </c>
      <c r="B22" s="71"/>
      <c r="C22" s="26">
        <f>SUM(C23:C24)</f>
        <v>166.03517261867938</v>
      </c>
      <c r="D22" s="26">
        <f t="shared" ref="D22:N22" si="4">SUM(D23:D24)</f>
        <v>166.03418488585322</v>
      </c>
      <c r="E22" s="26">
        <f t="shared" si="4"/>
        <v>167.69727802532265</v>
      </c>
      <c r="F22" s="26">
        <f t="shared" si="4"/>
        <v>167.57543830788842</v>
      </c>
      <c r="G22" s="26">
        <f t="shared" si="4"/>
        <v>164.55024122471752</v>
      </c>
      <c r="H22" s="26">
        <f t="shared" si="4"/>
        <v>166.24871229237294</v>
      </c>
      <c r="I22" s="26">
        <f t="shared" si="4"/>
        <v>166.59355181918954</v>
      </c>
      <c r="J22" s="26">
        <f t="shared" si="4"/>
        <v>164.78343393504542</v>
      </c>
      <c r="K22" s="26">
        <f t="shared" si="4"/>
        <v>164.84012315233929</v>
      </c>
      <c r="L22" s="26">
        <f t="shared" si="4"/>
        <v>165.53094223000164</v>
      </c>
      <c r="M22" s="26">
        <f t="shared" si="4"/>
        <v>163.64897287868325</v>
      </c>
      <c r="N22" s="26">
        <f t="shared" si="4"/>
        <v>163.2745943712091</v>
      </c>
    </row>
    <row r="23" spans="1:14" x14ac:dyDescent="0.25">
      <c r="A23" s="68" t="s">
        <v>42</v>
      </c>
      <c r="B23" s="68"/>
      <c r="C23" s="23">
        <v>81.382520802951248</v>
      </c>
      <c r="D23" s="22">
        <v>81.318931580591439</v>
      </c>
      <c r="E23" s="22">
        <v>82.658484217401252</v>
      </c>
      <c r="F23" s="22">
        <v>82.03124395052572</v>
      </c>
      <c r="G23" s="22">
        <v>80.183115584177372</v>
      </c>
      <c r="H23" s="22">
        <v>81.145456741342741</v>
      </c>
      <c r="I23" s="22">
        <v>82.053040365523046</v>
      </c>
      <c r="J23" s="22">
        <v>80.2011931229775</v>
      </c>
      <c r="K23" s="22">
        <v>80.632491193464077</v>
      </c>
      <c r="L23" s="22">
        <v>80.963320163769723</v>
      </c>
      <c r="M23" s="22">
        <v>79.802671686611831</v>
      </c>
      <c r="N23" s="22">
        <v>79.77296952981024</v>
      </c>
    </row>
    <row r="24" spans="1:14" x14ac:dyDescent="0.25">
      <c r="A24" s="10" t="s">
        <v>43</v>
      </c>
      <c r="B24" s="10"/>
      <c r="C24" s="23">
        <v>84.65265181572812</v>
      </c>
      <c r="D24" s="23">
        <v>84.715253305261783</v>
      </c>
      <c r="E24" s="23">
        <v>85.038793807921408</v>
      </c>
      <c r="F24" s="23">
        <v>85.544194357362684</v>
      </c>
      <c r="G24" s="23">
        <v>84.367125640540138</v>
      </c>
      <c r="H24" s="23">
        <v>85.103255551030202</v>
      </c>
      <c r="I24" s="23">
        <v>84.540511453666483</v>
      </c>
      <c r="J24" s="23">
        <v>84.582240812067909</v>
      </c>
      <c r="K24" s="23">
        <v>84.207631958875226</v>
      </c>
      <c r="L24" s="23">
        <v>84.567622066231934</v>
      </c>
      <c r="M24" s="23">
        <v>83.846301192071437</v>
      </c>
      <c r="N24" s="23">
        <v>83.501624841398865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31.868581098538186</v>
      </c>
      <c r="D26" s="32">
        <f t="shared" ref="D26:N26" si="5">D19-D22</f>
        <v>31.142266723026239</v>
      </c>
      <c r="E26" s="32">
        <f t="shared" si="5"/>
        <v>29.294218374470972</v>
      </c>
      <c r="F26" s="32">
        <f t="shared" si="5"/>
        <v>28.943112826911005</v>
      </c>
      <c r="G26" s="32">
        <f t="shared" si="5"/>
        <v>33.244678425487052</v>
      </c>
      <c r="H26" s="32">
        <f t="shared" si="5"/>
        <v>31.409436688182922</v>
      </c>
      <c r="I26" s="32">
        <f t="shared" si="5"/>
        <v>31.122472832237861</v>
      </c>
      <c r="J26" s="32">
        <f t="shared" si="5"/>
        <v>33.018687877251296</v>
      </c>
      <c r="K26" s="32">
        <f t="shared" si="5"/>
        <v>32.74422486206862</v>
      </c>
      <c r="L26" s="32">
        <f t="shared" si="5"/>
        <v>32.623860101111717</v>
      </c>
      <c r="M26" s="32">
        <f t="shared" si="5"/>
        <v>34.2635401240085</v>
      </c>
      <c r="N26" s="32">
        <f t="shared" si="5"/>
        <v>34.759427534659665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-20.351119755652576</v>
      </c>
      <c r="D30" s="32">
        <f t="shared" ref="D30:N30" si="6">D17+D26+D28</f>
        <v>-25.437982124664302</v>
      </c>
      <c r="E30" s="32">
        <f t="shared" si="6"/>
        <v>-26.651829193258948</v>
      </c>
      <c r="F30" s="32">
        <f t="shared" si="6"/>
        <v>-28.261049803577777</v>
      </c>
      <c r="G30" s="32">
        <f t="shared" si="6"/>
        <v>-25.213097170948529</v>
      </c>
      <c r="H30" s="32">
        <f t="shared" si="6"/>
        <v>-25.878384938068237</v>
      </c>
      <c r="I30" s="32">
        <f t="shared" si="6"/>
        <v>-23.869731122477347</v>
      </c>
      <c r="J30" s="32">
        <f t="shared" si="6"/>
        <v>-23.897454185452418</v>
      </c>
      <c r="K30" s="32">
        <f t="shared" si="6"/>
        <v>-23.355764402506992</v>
      </c>
      <c r="L30" s="32">
        <f t="shared" si="6"/>
        <v>-21.559056832948784</v>
      </c>
      <c r="M30" s="32">
        <f t="shared" si="6"/>
        <v>-20.46753806877804</v>
      </c>
      <c r="N30" s="32">
        <f t="shared" si="6"/>
        <v>-20.80574962601905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8604.6488802443491</v>
      </c>
      <c r="D32" s="21">
        <v>8579.2108981196816</v>
      </c>
      <c r="E32" s="21">
        <v>8552.5590689264245</v>
      </c>
      <c r="F32" s="21">
        <v>8524.2980191228453</v>
      </c>
      <c r="G32" s="21">
        <v>8499.0849219518968</v>
      </c>
      <c r="H32" s="21">
        <v>8473.2065370138298</v>
      </c>
      <c r="I32" s="21">
        <v>8449.3368058913529</v>
      </c>
      <c r="J32" s="21">
        <v>8425.4393517058979</v>
      </c>
      <c r="K32" s="21">
        <v>8402.0835873033939</v>
      </c>
      <c r="L32" s="21">
        <v>8380.524530470444</v>
      </c>
      <c r="M32" s="21">
        <v>8360.0569924016672</v>
      </c>
      <c r="N32" s="21">
        <v>8339.2512427756465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-2.3595501165971644E-3</v>
      </c>
      <c r="D34" s="39">
        <f t="shared" ref="D34:N34" si="7">(D32/D8)-1</f>
        <v>-2.9563068149208727E-3</v>
      </c>
      <c r="E34" s="39">
        <f t="shared" si="7"/>
        <v>-3.1065595087653719E-3</v>
      </c>
      <c r="F34" s="39">
        <f t="shared" si="7"/>
        <v>-3.3043969151009822E-3</v>
      </c>
      <c r="G34" s="39">
        <f t="shared" si="7"/>
        <v>-2.9577916110379299E-3</v>
      </c>
      <c r="H34" s="39">
        <f t="shared" si="7"/>
        <v>-3.0448436714907157E-3</v>
      </c>
      <c r="I34" s="39">
        <f t="shared" si="7"/>
        <v>-2.8170835938208239E-3</v>
      </c>
      <c r="J34" s="39">
        <f t="shared" si="7"/>
        <v>-2.8283230665857584E-3</v>
      </c>
      <c r="K34" s="39">
        <f t="shared" si="7"/>
        <v>-2.7720529965924445E-3</v>
      </c>
      <c r="L34" s="39">
        <f t="shared" si="7"/>
        <v>-2.5659179189229109E-3</v>
      </c>
      <c r="M34" s="39">
        <f t="shared" si="7"/>
        <v>-2.4422741075883492E-3</v>
      </c>
      <c r="N34" s="39">
        <f t="shared" si="7"/>
        <v>-2.4887090656117161E-3</v>
      </c>
    </row>
    <row r="35" spans="1:14" ht="15.75" thickBot="1" x14ac:dyDescent="0.3">
      <c r="A35" s="40" t="s">
        <v>15</v>
      </c>
      <c r="B35" s="41"/>
      <c r="C35" s="42">
        <f>(C32/$C$8)-1</f>
        <v>-2.3595501165971644E-3</v>
      </c>
      <c r="D35" s="42">
        <f t="shared" ref="D35:N35" si="8">(D32/$C$8)-1</f>
        <v>-5.3088813774282428E-3</v>
      </c>
      <c r="E35" s="42">
        <f t="shared" si="8"/>
        <v>-8.3989485302695677E-3</v>
      </c>
      <c r="F35" s="42">
        <f t="shared" si="8"/>
        <v>-1.1675591985757072E-2</v>
      </c>
      <c r="G35" s="42">
        <f t="shared" si="8"/>
        <v>-1.4598849628765564E-2</v>
      </c>
      <c r="H35" s="42">
        <f t="shared" si="8"/>
        <v>-1.7599242085353017E-2</v>
      </c>
      <c r="I35" s="42">
        <f t="shared" si="8"/>
        <v>-2.0366747143031549E-2</v>
      </c>
      <c r="J35" s="42">
        <f t="shared" si="8"/>
        <v>-2.3137466468881374E-2</v>
      </c>
      <c r="K35" s="42">
        <f t="shared" si="8"/>
        <v>-2.5845381182215243E-2</v>
      </c>
      <c r="L35" s="42">
        <f t="shared" si="8"/>
        <v>-2.8344981974441241E-2</v>
      </c>
      <c r="M35" s="42">
        <f t="shared" si="8"/>
        <v>-3.0718029866473318E-2</v>
      </c>
      <c r="N35" s="42">
        <f t="shared" si="8"/>
        <v>-3.3130290692678699E-2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1.6211506296648499</v>
      </c>
      <c r="D41" s="47">
        <v>1.6354085993350647</v>
      </c>
      <c r="E41" s="47">
        <v>1.6334699253791034</v>
      </c>
      <c r="F41" s="47">
        <v>1.6244735478265928</v>
      </c>
      <c r="G41" s="47">
        <v>1.6253931382167415</v>
      </c>
      <c r="H41" s="47">
        <v>1.6305084721736989</v>
      </c>
      <c r="I41" s="47">
        <v>1.6378463565214068</v>
      </c>
      <c r="J41" s="47">
        <v>1.636418720144692</v>
      </c>
      <c r="K41" s="47">
        <v>1.6441677853688641</v>
      </c>
      <c r="L41" s="47">
        <v>1.6522381859194002</v>
      </c>
      <c r="M41" s="47">
        <v>1.6597590497105355</v>
      </c>
      <c r="N41" s="47">
        <v>1.6609876017903005</v>
      </c>
    </row>
    <row r="43" spans="1:14" x14ac:dyDescent="0.25">
      <c r="A43" s="48" t="s">
        <v>31</v>
      </c>
      <c r="B43" s="48"/>
      <c r="C43" s="49">
        <v>92.529842875563247</v>
      </c>
      <c r="D43" s="49">
        <v>94.70938575807287</v>
      </c>
      <c r="E43" s="49">
        <v>93.491109751721211</v>
      </c>
      <c r="F43" s="49">
        <v>93.10466420289535</v>
      </c>
      <c r="G43" s="49">
        <v>93.23148133630346</v>
      </c>
      <c r="H43" s="49">
        <v>92.261144838619828</v>
      </c>
      <c r="I43" s="49">
        <v>90.399990891679039</v>
      </c>
      <c r="J43" s="49">
        <v>90.899769494720985</v>
      </c>
      <c r="K43" s="49">
        <v>89.895837292981852</v>
      </c>
      <c r="L43" s="49">
        <v>88.08580198223855</v>
      </c>
      <c r="M43" s="49">
        <v>87.872906268378046</v>
      </c>
      <c r="N43" s="49">
        <v>87.510980838939261</v>
      </c>
    </row>
    <row r="44" spans="1:14" x14ac:dyDescent="0.25">
      <c r="A44" s="19" t="s">
        <v>47</v>
      </c>
      <c r="B44" s="19"/>
      <c r="C44" s="50">
        <v>93.581609028944854</v>
      </c>
      <c r="D44" s="50">
        <v>94.709385758072841</v>
      </c>
      <c r="E44" s="50">
        <v>93.301041062474113</v>
      </c>
      <c r="F44" s="50">
        <v>92.738285298603387</v>
      </c>
      <c r="G44" s="50">
        <v>92.704080504406448</v>
      </c>
      <c r="H44" s="50">
        <v>91.580200948681707</v>
      </c>
      <c r="I44" s="50">
        <v>89.593847511452353</v>
      </c>
      <c r="J44" s="50">
        <v>89.965678997544273</v>
      </c>
      <c r="K44" s="50">
        <v>88.862485015482093</v>
      </c>
      <c r="L44" s="50">
        <v>86.987015541491303</v>
      </c>
      <c r="M44" s="50">
        <v>86.67098873857033</v>
      </c>
      <c r="N44" s="50">
        <v>86.241596604305442</v>
      </c>
    </row>
    <row r="45" spans="1:14" x14ac:dyDescent="0.25">
      <c r="A45" s="51" t="s">
        <v>48</v>
      </c>
      <c r="B45" s="51"/>
      <c r="C45" s="52">
        <v>91.464779671970945</v>
      </c>
      <c r="D45" s="52">
        <v>94.709385758072855</v>
      </c>
      <c r="E45" s="52">
        <v>93.685335141233551</v>
      </c>
      <c r="F45" s="52">
        <v>93.479611627961106</v>
      </c>
      <c r="G45" s="52">
        <v>93.772267698665928</v>
      </c>
      <c r="H45" s="52">
        <v>92.965988535974461</v>
      </c>
      <c r="I45" s="52">
        <v>91.23722328992659</v>
      </c>
      <c r="J45" s="52">
        <v>91.873453218763359</v>
      </c>
      <c r="K45" s="52">
        <v>90.974796386004229</v>
      </c>
      <c r="L45" s="52">
        <v>89.232339910623224</v>
      </c>
      <c r="M45" s="52">
        <v>89.130955698705549</v>
      </c>
      <c r="N45" s="52">
        <v>88.843675654873934</v>
      </c>
    </row>
    <row r="47" spans="1:14" x14ac:dyDescent="0.25">
      <c r="A47" s="48" t="s">
        <v>32</v>
      </c>
      <c r="B47" s="48"/>
      <c r="C47" s="49">
        <v>80.382354085808899</v>
      </c>
      <c r="D47" s="49">
        <v>80.1042480270239</v>
      </c>
      <c r="E47" s="49">
        <v>80.266416843384974</v>
      </c>
      <c r="F47" s="49">
        <v>80.325103455683987</v>
      </c>
      <c r="G47" s="49">
        <v>80.318892947022576</v>
      </c>
      <c r="H47" s="49">
        <v>80.448732014117411</v>
      </c>
      <c r="I47" s="49">
        <v>80.701167163316484</v>
      </c>
      <c r="J47" s="49">
        <v>80.642568544273388</v>
      </c>
      <c r="K47" s="49">
        <v>80.782569994788133</v>
      </c>
      <c r="L47" s="49">
        <v>81.033900750368517</v>
      </c>
      <c r="M47" s="49">
        <v>81.070550431432082</v>
      </c>
      <c r="N47" s="49">
        <v>81.12999330590587</v>
      </c>
    </row>
    <row r="48" spans="1:14" x14ac:dyDescent="0.25">
      <c r="A48" s="19" t="s">
        <v>45</v>
      </c>
      <c r="B48" s="19"/>
      <c r="C48" s="50">
        <v>78.257526594572127</v>
      </c>
      <c r="D48" s="50">
        <v>78.109466165167987</v>
      </c>
      <c r="E48" s="50">
        <v>78.308421405130176</v>
      </c>
      <c r="F48" s="50">
        <v>78.39272221482301</v>
      </c>
      <c r="G48" s="50">
        <v>78.405045755606636</v>
      </c>
      <c r="H48" s="50">
        <v>78.567647945815835</v>
      </c>
      <c r="I48" s="50">
        <v>78.852538115505681</v>
      </c>
      <c r="J48" s="50">
        <v>78.806604526561642</v>
      </c>
      <c r="K48" s="50">
        <v>78.969735777078768</v>
      </c>
      <c r="L48" s="50">
        <v>79.247462162246151</v>
      </c>
      <c r="M48" s="50">
        <v>79.302302816515763</v>
      </c>
      <c r="N48" s="50">
        <v>79.376884974926028</v>
      </c>
    </row>
    <row r="49" spans="1:14" x14ac:dyDescent="0.25">
      <c r="A49" s="51" t="s">
        <v>46</v>
      </c>
      <c r="B49" s="51"/>
      <c r="C49" s="52">
        <v>82.389211950174271</v>
      </c>
      <c r="D49" s="52">
        <v>82.003952319541099</v>
      </c>
      <c r="E49" s="52">
        <v>82.135609585637923</v>
      </c>
      <c r="F49" s="52">
        <v>82.170811210451944</v>
      </c>
      <c r="G49" s="52">
        <v>82.147427469127436</v>
      </c>
      <c r="H49" s="52">
        <v>82.254317888841356</v>
      </c>
      <c r="I49" s="52">
        <v>82.473060830933179</v>
      </c>
      <c r="J49" s="52">
        <v>82.40551929853919</v>
      </c>
      <c r="K49" s="52">
        <v>82.523153810917862</v>
      </c>
      <c r="L49" s="52">
        <v>82.744459316251493</v>
      </c>
      <c r="M49" s="52">
        <v>82.767871553732462</v>
      </c>
      <c r="N49" s="52">
        <v>82.812491584987598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activeCell="D48" sqref="D48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4" t="s">
        <v>8</v>
      </c>
      <c r="B1" s="64"/>
      <c r="C1" s="64"/>
      <c r="D1" s="64"/>
      <c r="E1" s="64"/>
    </row>
    <row r="2" spans="1:14" x14ac:dyDescent="0.25">
      <c r="A2" s="65" t="s">
        <v>81</v>
      </c>
      <c r="B2" s="65"/>
      <c r="C2" s="65"/>
      <c r="D2" s="65"/>
      <c r="E2" s="65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6" t="s">
        <v>7</v>
      </c>
      <c r="B5" s="66"/>
      <c r="C5" s="66"/>
      <c r="D5" s="66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7" t="s">
        <v>9</v>
      </c>
      <c r="B8" s="67"/>
      <c r="C8" s="21">
        <v>10669</v>
      </c>
      <c r="D8" s="21">
        <v>10700.297775586094</v>
      </c>
      <c r="E8" s="21">
        <v>10725.293732794717</v>
      </c>
      <c r="F8" s="21">
        <v>10747.37550921257</v>
      </c>
      <c r="G8" s="21">
        <v>10768.426804229211</v>
      </c>
      <c r="H8" s="21">
        <v>10788.539377420708</v>
      </c>
      <c r="I8" s="21">
        <v>10807.838432678076</v>
      </c>
      <c r="J8" s="21">
        <v>10828.568453175172</v>
      </c>
      <c r="K8" s="21">
        <v>10845.661786752245</v>
      </c>
      <c r="L8" s="21">
        <v>10862.769502266226</v>
      </c>
      <c r="M8" s="21">
        <v>10880.457215760522</v>
      </c>
      <c r="N8" s="21">
        <v>10894.524322037061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65.320640828875653</v>
      </c>
      <c r="D10" s="26">
        <f t="shared" ref="D10:N10" si="0">SUM(D11:D12)</f>
        <v>66.180232337526988</v>
      </c>
      <c r="E10" s="26">
        <f t="shared" si="0"/>
        <v>66.200229925266228</v>
      </c>
      <c r="F10" s="26">
        <f t="shared" si="0"/>
        <v>65.821998764633165</v>
      </c>
      <c r="G10" s="26">
        <f t="shared" si="0"/>
        <v>65.72787359142761</v>
      </c>
      <c r="H10" s="26">
        <f t="shared" si="0"/>
        <v>65.623028873978214</v>
      </c>
      <c r="I10" s="26">
        <f t="shared" si="0"/>
        <v>65.541755600074779</v>
      </c>
      <c r="J10" s="26">
        <f t="shared" si="0"/>
        <v>65.059023297794411</v>
      </c>
      <c r="K10" s="26">
        <f t="shared" si="0"/>
        <v>64.993129238768759</v>
      </c>
      <c r="L10" s="26">
        <f t="shared" si="0"/>
        <v>64.945576294690611</v>
      </c>
      <c r="M10" s="26">
        <f t="shared" si="0"/>
        <v>64.747766396103984</v>
      </c>
      <c r="N10" s="26">
        <f t="shared" si="0"/>
        <v>64.261444417672834</v>
      </c>
    </row>
    <row r="11" spans="1:14" x14ac:dyDescent="0.25">
      <c r="A11" s="20" t="s">
        <v>34</v>
      </c>
      <c r="B11" s="18"/>
      <c r="C11" s="22">
        <v>33.465035191004262</v>
      </c>
      <c r="D11" s="22">
        <v>33.816757233280256</v>
      </c>
      <c r="E11" s="22">
        <v>33.859420913347719</v>
      </c>
      <c r="F11" s="22">
        <v>33.702672906977114</v>
      </c>
      <c r="G11" s="22">
        <v>33.744474428096801</v>
      </c>
      <c r="H11" s="22">
        <v>33.665980958785703</v>
      </c>
      <c r="I11" s="22">
        <v>33.542293406489883</v>
      </c>
      <c r="J11" s="22">
        <v>33.360662166798548</v>
      </c>
      <c r="K11" s="22">
        <v>33.273718954834671</v>
      </c>
      <c r="L11" s="22">
        <v>33.195690822041328</v>
      </c>
      <c r="M11" s="22">
        <v>33.18613116359451</v>
      </c>
      <c r="N11" s="22">
        <v>32.829216169898082</v>
      </c>
    </row>
    <row r="12" spans="1:14" x14ac:dyDescent="0.25">
      <c r="A12" s="27" t="s">
        <v>35</v>
      </c>
      <c r="B12" s="28"/>
      <c r="C12" s="29">
        <v>31.855605637871392</v>
      </c>
      <c r="D12" s="29">
        <v>32.363475104246731</v>
      </c>
      <c r="E12" s="29">
        <v>32.340809011918509</v>
      </c>
      <c r="F12" s="29">
        <v>32.119325857656051</v>
      </c>
      <c r="G12" s="29">
        <v>31.983399163330809</v>
      </c>
      <c r="H12" s="29">
        <v>31.957047915192511</v>
      </c>
      <c r="I12" s="29">
        <v>31.999462193584897</v>
      </c>
      <c r="J12" s="29">
        <v>31.698361130995863</v>
      </c>
      <c r="K12" s="29">
        <v>31.719410283934089</v>
      </c>
      <c r="L12" s="29">
        <v>31.749885472649282</v>
      </c>
      <c r="M12" s="29">
        <v>31.561635232509474</v>
      </c>
      <c r="N12" s="29">
        <v>31.432228247774752</v>
      </c>
    </row>
    <row r="13" spans="1:14" x14ac:dyDescent="0.25">
      <c r="A13" s="33" t="s">
        <v>36</v>
      </c>
      <c r="B13" s="18"/>
      <c r="C13" s="26">
        <f>SUM(C14:C15)</f>
        <v>145.07573727249786</v>
      </c>
      <c r="D13" s="26">
        <f t="shared" ref="D13:N13" si="1">SUM(D14:D15)</f>
        <v>151.60068845251413</v>
      </c>
      <c r="E13" s="26">
        <f t="shared" si="1"/>
        <v>152.14168171656797</v>
      </c>
      <c r="F13" s="26">
        <f t="shared" si="1"/>
        <v>154.3825643552463</v>
      </c>
      <c r="G13" s="26">
        <f t="shared" si="1"/>
        <v>157.01482898072527</v>
      </c>
      <c r="H13" s="26">
        <f t="shared" si="1"/>
        <v>157.49998082965902</v>
      </c>
      <c r="I13" s="26">
        <f t="shared" si="1"/>
        <v>156.5178078987779</v>
      </c>
      <c r="J13" s="26">
        <f t="shared" si="1"/>
        <v>160.34287883863976</v>
      </c>
      <c r="K13" s="26">
        <f t="shared" si="1"/>
        <v>161.49228137288691</v>
      </c>
      <c r="L13" s="26">
        <f t="shared" si="1"/>
        <v>160.78204836305258</v>
      </c>
      <c r="M13" s="26">
        <f t="shared" si="1"/>
        <v>163.40986840110148</v>
      </c>
      <c r="N13" s="26">
        <f t="shared" si="1"/>
        <v>165.70857738206468</v>
      </c>
    </row>
    <row r="14" spans="1:14" x14ac:dyDescent="0.25">
      <c r="A14" s="20" t="s">
        <v>37</v>
      </c>
      <c r="B14" s="18"/>
      <c r="C14" s="22">
        <v>73.902512878339735</v>
      </c>
      <c r="D14" s="22">
        <v>76.359434729582304</v>
      </c>
      <c r="E14" s="22">
        <v>76.812653493244625</v>
      </c>
      <c r="F14" s="22">
        <v>78.050398571049357</v>
      </c>
      <c r="G14" s="22">
        <v>79.401542111979808</v>
      </c>
      <c r="H14" s="22">
        <v>79.90065236612331</v>
      </c>
      <c r="I14" s="22">
        <v>79.783384586831417</v>
      </c>
      <c r="J14" s="22">
        <v>81.959797639681753</v>
      </c>
      <c r="K14" s="22">
        <v>82.788264975743857</v>
      </c>
      <c r="L14" s="22">
        <v>82.65447916171253</v>
      </c>
      <c r="M14" s="22">
        <v>83.919568642906327</v>
      </c>
      <c r="N14" s="22">
        <v>85.202824965898657</v>
      </c>
    </row>
    <row r="15" spans="1:14" x14ac:dyDescent="0.25">
      <c r="A15" s="10" t="s">
        <v>38</v>
      </c>
      <c r="B15" s="12"/>
      <c r="C15" s="23">
        <v>71.173224394158112</v>
      </c>
      <c r="D15" s="23">
        <v>75.241253722931845</v>
      </c>
      <c r="E15" s="23">
        <v>75.329028223323348</v>
      </c>
      <c r="F15" s="23">
        <v>76.332165784196931</v>
      </c>
      <c r="G15" s="23">
        <v>77.613286868745476</v>
      </c>
      <c r="H15" s="23">
        <v>77.599328463535727</v>
      </c>
      <c r="I15" s="23">
        <v>76.734423311946472</v>
      </c>
      <c r="J15" s="23">
        <v>78.383081198958024</v>
      </c>
      <c r="K15" s="23">
        <v>78.70401639714305</v>
      </c>
      <c r="L15" s="23">
        <v>78.127569201340037</v>
      </c>
      <c r="M15" s="23">
        <v>79.49029975819515</v>
      </c>
      <c r="N15" s="23">
        <v>80.505752416166018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-79.755096443622207</v>
      </c>
      <c r="D17" s="32">
        <f t="shared" ref="D17:N17" si="2">D10-D13</f>
        <v>-85.420456114987147</v>
      </c>
      <c r="E17" s="32">
        <f t="shared" si="2"/>
        <v>-85.941451791301745</v>
      </c>
      <c r="F17" s="32">
        <f t="shared" si="2"/>
        <v>-88.560565590613137</v>
      </c>
      <c r="G17" s="32">
        <f t="shared" si="2"/>
        <v>-91.28695538929766</v>
      </c>
      <c r="H17" s="32">
        <f t="shared" si="2"/>
        <v>-91.876951955680809</v>
      </c>
      <c r="I17" s="32">
        <f t="shared" si="2"/>
        <v>-90.976052298703124</v>
      </c>
      <c r="J17" s="32">
        <f t="shared" si="2"/>
        <v>-95.283855540845352</v>
      </c>
      <c r="K17" s="32">
        <f t="shared" si="2"/>
        <v>-96.499152134118148</v>
      </c>
      <c r="L17" s="32">
        <f t="shared" si="2"/>
        <v>-95.836472068361971</v>
      </c>
      <c r="M17" s="32">
        <f t="shared" si="2"/>
        <v>-98.662102004997493</v>
      </c>
      <c r="N17" s="32">
        <f t="shared" si="2"/>
        <v>-101.44713296439184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1" t="s">
        <v>39</v>
      </c>
      <c r="B19" s="71"/>
      <c r="C19" s="26">
        <f>SUM(C20:C21)</f>
        <v>268.89084926066067</v>
      </c>
      <c r="D19" s="26">
        <f t="shared" ref="D19:N19" si="3">SUM(D20:D21)</f>
        <v>268.50927747886954</v>
      </c>
      <c r="E19" s="26">
        <f t="shared" si="3"/>
        <v>267.57538644859619</v>
      </c>
      <c r="F19" s="26">
        <f t="shared" si="3"/>
        <v>268.08636337034028</v>
      </c>
      <c r="G19" s="26">
        <f t="shared" si="3"/>
        <v>269.63053965261736</v>
      </c>
      <c r="H19" s="26">
        <f t="shared" si="3"/>
        <v>269.88752732146133</v>
      </c>
      <c r="I19" s="26">
        <f t="shared" si="3"/>
        <v>269.6121551328431</v>
      </c>
      <c r="J19" s="26">
        <f t="shared" si="3"/>
        <v>270.34637321971832</v>
      </c>
      <c r="K19" s="26">
        <f t="shared" si="3"/>
        <v>270.21717568228428</v>
      </c>
      <c r="L19" s="26">
        <f t="shared" si="3"/>
        <v>270.60273694217648</v>
      </c>
      <c r="M19" s="26">
        <f t="shared" si="3"/>
        <v>270.27840197030702</v>
      </c>
      <c r="N19" s="26">
        <f t="shared" si="3"/>
        <v>270.2516106626947</v>
      </c>
    </row>
    <row r="20" spans="1:14" x14ac:dyDescent="0.25">
      <c r="A20" s="68" t="s">
        <v>40</v>
      </c>
      <c r="B20" s="68"/>
      <c r="C20" s="22">
        <v>135.47953006443359</v>
      </c>
      <c r="D20" s="22">
        <v>135.27327145587088</v>
      </c>
      <c r="E20" s="22">
        <v>134.21631458525573</v>
      </c>
      <c r="F20" s="22">
        <v>135.06817571271995</v>
      </c>
      <c r="G20" s="22">
        <v>135.67152819649777</v>
      </c>
      <c r="H20" s="22">
        <v>135.94141520186051</v>
      </c>
      <c r="I20" s="22">
        <v>135.67113814627916</v>
      </c>
      <c r="J20" s="22">
        <v>135.93280321968749</v>
      </c>
      <c r="K20" s="22">
        <v>135.52063553383164</v>
      </c>
      <c r="L20" s="22">
        <v>135.9119682414009</v>
      </c>
      <c r="M20" s="22">
        <v>136.67093712141937</v>
      </c>
      <c r="N20" s="22">
        <v>136.08816241747573</v>
      </c>
    </row>
    <row r="21" spans="1:14" x14ac:dyDescent="0.25">
      <c r="A21" s="27" t="s">
        <v>41</v>
      </c>
      <c r="B21" s="27"/>
      <c r="C21" s="29">
        <v>133.41131919622708</v>
      </c>
      <c r="D21" s="29">
        <v>133.23600602299862</v>
      </c>
      <c r="E21" s="29">
        <v>133.35907186334046</v>
      </c>
      <c r="F21" s="29">
        <v>133.01818765762033</v>
      </c>
      <c r="G21" s="29">
        <v>133.95901145611961</v>
      </c>
      <c r="H21" s="29">
        <v>133.9461121196008</v>
      </c>
      <c r="I21" s="29">
        <v>133.94101698656397</v>
      </c>
      <c r="J21" s="29">
        <v>134.41357000003086</v>
      </c>
      <c r="K21" s="29">
        <v>134.69654014845267</v>
      </c>
      <c r="L21" s="29">
        <v>134.69076870077558</v>
      </c>
      <c r="M21" s="29">
        <v>133.60746484888764</v>
      </c>
      <c r="N21" s="29">
        <v>134.16344824521897</v>
      </c>
    </row>
    <row r="22" spans="1:14" x14ac:dyDescent="0.25">
      <c r="A22" s="71" t="s">
        <v>44</v>
      </c>
      <c r="B22" s="71"/>
      <c r="C22" s="26">
        <f>SUM(C23:C24)</f>
        <v>157.83797723094295</v>
      </c>
      <c r="D22" s="26">
        <f t="shared" ref="D22:N22" si="4">SUM(D23:D24)</f>
        <v>158.09286415526134</v>
      </c>
      <c r="E22" s="26">
        <f t="shared" si="4"/>
        <v>159.55215823944016</v>
      </c>
      <c r="F22" s="26">
        <f t="shared" si="4"/>
        <v>158.47450276308666</v>
      </c>
      <c r="G22" s="26">
        <f t="shared" si="4"/>
        <v>158.2310110718247</v>
      </c>
      <c r="H22" s="26">
        <f t="shared" si="4"/>
        <v>158.71152010841112</v>
      </c>
      <c r="I22" s="26">
        <f t="shared" si="4"/>
        <v>157.90608233704467</v>
      </c>
      <c r="J22" s="26">
        <f t="shared" si="4"/>
        <v>157.96918410179833</v>
      </c>
      <c r="K22" s="26">
        <f t="shared" si="4"/>
        <v>156.6103080341843</v>
      </c>
      <c r="L22" s="26">
        <f t="shared" si="4"/>
        <v>157.07855137951941</v>
      </c>
      <c r="M22" s="26">
        <f t="shared" si="4"/>
        <v>157.54919368877199</v>
      </c>
      <c r="N22" s="26">
        <f t="shared" si="4"/>
        <v>156.66719974479267</v>
      </c>
    </row>
    <row r="23" spans="1:14" x14ac:dyDescent="0.25">
      <c r="A23" s="68" t="s">
        <v>42</v>
      </c>
      <c r="B23" s="68"/>
      <c r="C23" s="23">
        <v>77.37411693626936</v>
      </c>
      <c r="D23" s="22">
        <v>77.775954630072448</v>
      </c>
      <c r="E23" s="22">
        <v>78.858146637437784</v>
      </c>
      <c r="F23" s="22">
        <v>77.268671143437516</v>
      </c>
      <c r="G23" s="22">
        <v>77.088239645592068</v>
      </c>
      <c r="H23" s="22">
        <v>77.417519453183189</v>
      </c>
      <c r="I23" s="22">
        <v>77.319222430916241</v>
      </c>
      <c r="J23" s="22">
        <v>76.638498228599289</v>
      </c>
      <c r="K23" s="22">
        <v>76.539288586340334</v>
      </c>
      <c r="L23" s="22">
        <v>76.844280534523747</v>
      </c>
      <c r="M23" s="22">
        <v>76.709064905875721</v>
      </c>
      <c r="N23" s="22">
        <v>76.398981919418745</v>
      </c>
    </row>
    <row r="24" spans="1:14" x14ac:dyDescent="0.25">
      <c r="A24" s="10" t="s">
        <v>43</v>
      </c>
      <c r="B24" s="10"/>
      <c r="C24" s="23">
        <v>80.463860294673609</v>
      </c>
      <c r="D24" s="23">
        <v>80.316909525188905</v>
      </c>
      <c r="E24" s="23">
        <v>80.694011602002377</v>
      </c>
      <c r="F24" s="23">
        <v>81.205831619649132</v>
      </c>
      <c r="G24" s="23">
        <v>81.142771426232613</v>
      </c>
      <c r="H24" s="23">
        <v>81.294000655227933</v>
      </c>
      <c r="I24" s="23">
        <v>80.586859906128424</v>
      </c>
      <c r="J24" s="23">
        <v>81.330685873199045</v>
      </c>
      <c r="K24" s="23">
        <v>80.071019447843952</v>
      </c>
      <c r="L24" s="23">
        <v>80.234270844995677</v>
      </c>
      <c r="M24" s="23">
        <v>80.840128782896258</v>
      </c>
      <c r="N24" s="23">
        <v>80.268217825373924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0" t="s">
        <v>11</v>
      </c>
      <c r="B26" s="70"/>
      <c r="C26" s="32">
        <f>C19-C22</f>
        <v>111.05287202971772</v>
      </c>
      <c r="D26" s="32">
        <f t="shared" ref="D26:N26" si="5">D19-D22</f>
        <v>110.4164133236082</v>
      </c>
      <c r="E26" s="32">
        <f t="shared" si="5"/>
        <v>108.02322820915603</v>
      </c>
      <c r="F26" s="32">
        <f t="shared" si="5"/>
        <v>109.61186060725362</v>
      </c>
      <c r="G26" s="32">
        <f t="shared" si="5"/>
        <v>111.39952858079266</v>
      </c>
      <c r="H26" s="32">
        <f t="shared" si="5"/>
        <v>111.17600721305021</v>
      </c>
      <c r="I26" s="32">
        <f t="shared" si="5"/>
        <v>111.70607279579843</v>
      </c>
      <c r="J26" s="32">
        <f t="shared" si="5"/>
        <v>112.37718911791998</v>
      </c>
      <c r="K26" s="32">
        <f t="shared" si="5"/>
        <v>113.60686764809998</v>
      </c>
      <c r="L26" s="32">
        <f t="shared" si="5"/>
        <v>113.52418556265707</v>
      </c>
      <c r="M26" s="32">
        <f t="shared" si="5"/>
        <v>112.72920828153502</v>
      </c>
      <c r="N26" s="32">
        <f t="shared" si="5"/>
        <v>113.58441091790203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9" t="s">
        <v>28</v>
      </c>
      <c r="B28" s="69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0" t="s">
        <v>12</v>
      </c>
      <c r="B30" s="70"/>
      <c r="C30" s="32">
        <f>C17+C26+C28</f>
        <v>31.297775586095511</v>
      </c>
      <c r="D30" s="32">
        <f t="shared" ref="D30:N30" si="6">D17+D26+D28</f>
        <v>24.99595720862105</v>
      </c>
      <c r="E30" s="32">
        <f t="shared" si="6"/>
        <v>22.081776417854286</v>
      </c>
      <c r="F30" s="32">
        <f t="shared" si="6"/>
        <v>21.051295016640481</v>
      </c>
      <c r="G30" s="32">
        <f t="shared" si="6"/>
        <v>20.112573191495002</v>
      </c>
      <c r="H30" s="32">
        <f t="shared" si="6"/>
        <v>19.299055257369403</v>
      </c>
      <c r="I30" s="32">
        <f t="shared" si="6"/>
        <v>20.73002049709531</v>
      </c>
      <c r="J30" s="32">
        <f t="shared" si="6"/>
        <v>17.093333577074631</v>
      </c>
      <c r="K30" s="32">
        <f t="shared" si="6"/>
        <v>17.10771551398183</v>
      </c>
      <c r="L30" s="32">
        <f t="shared" si="6"/>
        <v>17.687713494295096</v>
      </c>
      <c r="M30" s="32">
        <f t="shared" si="6"/>
        <v>14.06710627653753</v>
      </c>
      <c r="N30" s="32">
        <f t="shared" si="6"/>
        <v>12.137277953510193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7" t="s">
        <v>13</v>
      </c>
      <c r="B32" s="67"/>
      <c r="C32" s="21">
        <v>10700.297775586094</v>
      </c>
      <c r="D32" s="21">
        <v>10725.293732794717</v>
      </c>
      <c r="E32" s="21">
        <v>10747.37550921257</v>
      </c>
      <c r="F32" s="21">
        <v>10768.426804229211</v>
      </c>
      <c r="G32" s="21">
        <v>10788.539377420708</v>
      </c>
      <c r="H32" s="21">
        <v>10807.838432678076</v>
      </c>
      <c r="I32" s="21">
        <v>10828.568453175172</v>
      </c>
      <c r="J32" s="21">
        <v>10845.661786752245</v>
      </c>
      <c r="K32" s="21">
        <v>10862.769502266226</v>
      </c>
      <c r="L32" s="21">
        <v>10880.457215760522</v>
      </c>
      <c r="M32" s="21">
        <v>10894.524322037061</v>
      </c>
      <c r="N32" s="21">
        <v>10906.66159999057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2.9335247526567354E-3</v>
      </c>
      <c r="D34" s="39">
        <f t="shared" ref="D34:N34" si="7">(D32/D8)-1</f>
        <v>2.3360057573027504E-3</v>
      </c>
      <c r="E34" s="39">
        <f t="shared" si="7"/>
        <v>2.0588505049827788E-3</v>
      </c>
      <c r="F34" s="39">
        <f t="shared" si="7"/>
        <v>1.9587382053039004E-3</v>
      </c>
      <c r="G34" s="39">
        <f t="shared" si="7"/>
        <v>1.8677355157947773E-3</v>
      </c>
      <c r="H34" s="39">
        <f t="shared" si="7"/>
        <v>1.788847830296536E-3</v>
      </c>
      <c r="I34" s="39">
        <f t="shared" si="7"/>
        <v>1.9180542553649538E-3</v>
      </c>
      <c r="J34" s="39">
        <f t="shared" si="7"/>
        <v>1.5785404738390962E-3</v>
      </c>
      <c r="K34" s="39">
        <f t="shared" si="7"/>
        <v>1.5773786653459076E-3</v>
      </c>
      <c r="L34" s="39">
        <f t="shared" si="7"/>
        <v>1.6282876563480375E-3</v>
      </c>
      <c r="M34" s="39">
        <f t="shared" si="7"/>
        <v>1.2928782309040709E-3</v>
      </c>
      <c r="N34" s="39">
        <f t="shared" si="7"/>
        <v>1.1140713990567264E-3</v>
      </c>
    </row>
    <row r="35" spans="1:14" ht="15.75" thickBot="1" x14ac:dyDescent="0.3">
      <c r="A35" s="40" t="s">
        <v>15</v>
      </c>
      <c r="B35" s="41"/>
      <c r="C35" s="42">
        <f>(C32/$C$8)-1</f>
        <v>2.9335247526567354E-3</v>
      </c>
      <c r="D35" s="42">
        <f t="shared" ref="D35:N35" si="8">(D32/$C$8)-1</f>
        <v>5.2763832406708122E-3</v>
      </c>
      <c r="E35" s="42">
        <f t="shared" si="8"/>
        <v>7.346097029953258E-3</v>
      </c>
      <c r="F35" s="42">
        <f t="shared" si="8"/>
        <v>9.3192243161694943E-3</v>
      </c>
      <c r="G35" s="42">
        <f t="shared" si="8"/>
        <v>1.1204365678199268E-2</v>
      </c>
      <c r="H35" s="42">
        <f t="shared" si="8"/>
        <v>1.301325641372908E-2</v>
      </c>
      <c r="I35" s="42">
        <f t="shared" si="8"/>
        <v>1.4956270800934757E-2</v>
      </c>
      <c r="J35" s="42">
        <f t="shared" si="8"/>
        <v>1.6558420353570691E-2</v>
      </c>
      <c r="K35" s="42">
        <f t="shared" si="8"/>
        <v>1.8161917917914217E-2</v>
      </c>
      <c r="L35" s="42">
        <f t="shared" si="8"/>
        <v>1.9819778401023669E-2</v>
      </c>
      <c r="M35" s="42">
        <f t="shared" si="8"/>
        <v>2.1138281191963815E-2</v>
      </c>
      <c r="N35" s="42">
        <f t="shared" si="8"/>
        <v>2.2275902145521664E-2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1.4461799630860686</v>
      </c>
      <c r="D41" s="47">
        <v>1.4592587491227356</v>
      </c>
      <c r="E41" s="47">
        <v>1.4566791110079356</v>
      </c>
      <c r="F41" s="47">
        <v>1.4489161199160672</v>
      </c>
      <c r="G41" s="47">
        <v>1.4501271986758029</v>
      </c>
      <c r="H41" s="47">
        <v>1.4543859375738097</v>
      </c>
      <c r="I41" s="47">
        <v>1.4605031556055719</v>
      </c>
      <c r="J41" s="47">
        <v>1.4589131647796687</v>
      </c>
      <c r="K41" s="47">
        <v>1.4658109842155169</v>
      </c>
      <c r="L41" s="47">
        <v>1.4731599784089993</v>
      </c>
      <c r="M41" s="47">
        <v>1.4797898330709172</v>
      </c>
      <c r="N41" s="47">
        <v>1.4804864008516669</v>
      </c>
    </row>
    <row r="43" spans="1:14" x14ac:dyDescent="0.25">
      <c r="A43" s="48" t="s">
        <v>31</v>
      </c>
      <c r="B43" s="48"/>
      <c r="C43" s="49">
        <v>85.642547322740796</v>
      </c>
      <c r="D43" s="49">
        <v>87.656559159067456</v>
      </c>
      <c r="E43" s="49">
        <v>86.51653171252687</v>
      </c>
      <c r="F43" s="49">
        <v>86.142092524078109</v>
      </c>
      <c r="G43" s="49">
        <v>86.236130977318624</v>
      </c>
      <c r="H43" s="49">
        <v>85.315212976072374</v>
      </c>
      <c r="I43" s="49">
        <v>83.568923818450358</v>
      </c>
      <c r="J43" s="49">
        <v>84.001385886073422</v>
      </c>
      <c r="K43" s="49">
        <v>83.046347612801981</v>
      </c>
      <c r="L43" s="49">
        <v>81.352522237689143</v>
      </c>
      <c r="M43" s="49">
        <v>81.135917636934849</v>
      </c>
      <c r="N43" s="49">
        <v>80.789877147509401</v>
      </c>
    </row>
    <row r="44" spans="1:14" x14ac:dyDescent="0.25">
      <c r="A44" s="19" t="s">
        <v>47</v>
      </c>
      <c r="B44" s="19"/>
      <c r="C44" s="50">
        <v>86.6251423953358</v>
      </c>
      <c r="D44" s="50">
        <v>87.656559159067442</v>
      </c>
      <c r="E44" s="50">
        <v>86.331759257479774</v>
      </c>
      <c r="F44" s="50">
        <v>85.790894650920535</v>
      </c>
      <c r="G44" s="50">
        <v>85.732319358281103</v>
      </c>
      <c r="H44" s="50">
        <v>84.664237531681323</v>
      </c>
      <c r="I44" s="50">
        <v>82.807646247232839</v>
      </c>
      <c r="J44" s="50">
        <v>83.129395163625333</v>
      </c>
      <c r="K44" s="50">
        <v>82.084744964350207</v>
      </c>
      <c r="L44" s="50">
        <v>80.333337877885356</v>
      </c>
      <c r="M44" s="50">
        <v>80.032853965555304</v>
      </c>
      <c r="N44" s="50">
        <v>79.634628852694803</v>
      </c>
    </row>
    <row r="45" spans="1:14" x14ac:dyDescent="0.25">
      <c r="A45" s="51" t="s">
        <v>48</v>
      </c>
      <c r="B45" s="51"/>
      <c r="C45" s="52">
        <v>84.64558783610957</v>
      </c>
      <c r="D45" s="52">
        <v>87.656559159067442</v>
      </c>
      <c r="E45" s="52">
        <v>86.705759533533652</v>
      </c>
      <c r="F45" s="52">
        <v>86.504181516159178</v>
      </c>
      <c r="G45" s="52">
        <v>86.757715354081697</v>
      </c>
      <c r="H45" s="52">
        <v>85.996037842627658</v>
      </c>
      <c r="I45" s="52">
        <v>84.375435841886187</v>
      </c>
      <c r="J45" s="52">
        <v>84.93294836992213</v>
      </c>
      <c r="K45" s="52">
        <v>84.082468759547879</v>
      </c>
      <c r="L45" s="52">
        <v>82.459295449878397</v>
      </c>
      <c r="M45" s="52">
        <v>82.333927009606541</v>
      </c>
      <c r="N45" s="52">
        <v>82.049605647607876</v>
      </c>
    </row>
    <row r="47" spans="1:14" x14ac:dyDescent="0.25">
      <c r="A47" s="48" t="s">
        <v>32</v>
      </c>
      <c r="B47" s="48"/>
      <c r="C47" s="49">
        <v>81.30530741944176</v>
      </c>
      <c r="D47" s="49">
        <v>81.029820427599944</v>
      </c>
      <c r="E47" s="49">
        <v>81.186206702863188</v>
      </c>
      <c r="F47" s="49">
        <v>81.237307536933258</v>
      </c>
      <c r="G47" s="49">
        <v>81.231297484201718</v>
      </c>
      <c r="H47" s="49">
        <v>81.361442743498088</v>
      </c>
      <c r="I47" s="49">
        <v>81.607920168162096</v>
      </c>
      <c r="J47" s="49">
        <v>81.54682250983042</v>
      </c>
      <c r="K47" s="49">
        <v>81.6808904214775</v>
      </c>
      <c r="L47" s="49">
        <v>81.924571205339063</v>
      </c>
      <c r="M47" s="49">
        <v>81.960305077382671</v>
      </c>
      <c r="N47" s="49">
        <v>82.01539434600231</v>
      </c>
    </row>
    <row r="48" spans="1:14" x14ac:dyDescent="0.25">
      <c r="A48" s="19" t="s">
        <v>45</v>
      </c>
      <c r="B48" s="19"/>
      <c r="C48" s="50">
        <v>79.253030640791749</v>
      </c>
      <c r="D48" s="50">
        <v>79.103241149967232</v>
      </c>
      <c r="E48" s="50">
        <v>79.299490525185135</v>
      </c>
      <c r="F48" s="50">
        <v>79.381565819488131</v>
      </c>
      <c r="G48" s="50">
        <v>79.391780672600945</v>
      </c>
      <c r="H48" s="50">
        <v>79.551615434795863</v>
      </c>
      <c r="I48" s="50">
        <v>79.83349943051347</v>
      </c>
      <c r="J48" s="50">
        <v>79.785632225854243</v>
      </c>
      <c r="K48" s="50">
        <v>79.946315964582482</v>
      </c>
      <c r="L48" s="50">
        <v>80.221279290681181</v>
      </c>
      <c r="M48" s="50">
        <v>80.274061072989753</v>
      </c>
      <c r="N48" s="50">
        <v>80.346470096756832</v>
      </c>
    </row>
    <row r="49" spans="1:14" x14ac:dyDescent="0.25">
      <c r="A49" s="51" t="s">
        <v>46</v>
      </c>
      <c r="B49" s="51"/>
      <c r="C49" s="52">
        <v>83.264103913138797</v>
      </c>
      <c r="D49" s="52">
        <v>82.876017123924726</v>
      </c>
      <c r="E49" s="52">
        <v>83.004931092111264</v>
      </c>
      <c r="F49" s="52">
        <v>83.037816701847547</v>
      </c>
      <c r="G49" s="52">
        <v>83.012231956563127</v>
      </c>
      <c r="H49" s="52">
        <v>83.116301580587248</v>
      </c>
      <c r="I49" s="52">
        <v>83.332373771178368</v>
      </c>
      <c r="J49" s="52">
        <v>83.262736793395192</v>
      </c>
      <c r="K49" s="52">
        <v>83.378098028883301</v>
      </c>
      <c r="L49" s="52">
        <v>83.597072298575554</v>
      </c>
      <c r="M49" s="52">
        <v>83.618077668475266</v>
      </c>
      <c r="N49" s="52">
        <v>83.660317521037854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ea622ab-6d0b-4c8a-8736-27bd26b1fd54"/>
    <ds:schemaRef ds:uri="http://purl.org/dc/terms/"/>
    <ds:schemaRef ds:uri="1543e12e-b41e-4b3f-8a83-41e12152c6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Area Codes</vt:lpstr>
      <vt:lpstr>Dumfries &amp; Galloway</vt:lpstr>
      <vt:lpstr>Abbey</vt:lpstr>
      <vt:lpstr>AnnandaE</vt:lpstr>
      <vt:lpstr>AnnandaN</vt:lpstr>
      <vt:lpstr>AnnandaS</vt:lpstr>
      <vt:lpstr>CastleDo</vt:lpstr>
      <vt:lpstr>DeeandGl</vt:lpstr>
      <vt:lpstr>Lochar</vt:lpstr>
      <vt:lpstr>MidandUp</vt:lpstr>
      <vt:lpstr>MidGallo</vt:lpstr>
      <vt:lpstr>Nith</vt:lpstr>
      <vt:lpstr>NorthWes</vt:lpstr>
      <vt:lpstr>Stranrae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2020-07-15T14:42:44Z</dcterms:created>
  <dcterms:modified xsi:type="dcterms:W3CDTF">2020-08-13T15:05:51Z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