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91" documentId="8_{6284FCDE-FD4D-4171-AE34-8C64308D82AD}" xr6:coauthVersionLast="45" xr6:coauthVersionMax="45" xr10:uidLastSave="{5E38082B-0CDC-409D-837B-F91D45A9F754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Scottish Borders" sheetId="3" r:id="rId3"/>
    <sheet name="EastBerw" sheetId="4" r:id="rId4"/>
    <sheet name="Galashei" sheetId="5" r:id="rId5"/>
    <sheet name="HawickaD" sheetId="6" r:id="rId6"/>
    <sheet name="HawickaH" sheetId="7" r:id="rId7"/>
    <sheet name="Jedburgh" sheetId="8" r:id="rId8"/>
    <sheet name="KelsoDis" sheetId="9" r:id="rId9"/>
    <sheet name="Leaderda" sheetId="10" r:id="rId10"/>
    <sheet name="MidBerwi" sheetId="11" r:id="rId11"/>
    <sheet name="Selkirks" sheetId="12" r:id="rId12"/>
    <sheet name="TweeddaE" sheetId="13" r:id="rId13"/>
    <sheet name="TweeddaW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4" l="1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<sst xmlns="http://schemas.openxmlformats.org/spreadsheetml/2006/main" count="742" uniqueCount="102">
  <si>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</si>
  <si>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</si>
  <si>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</si>
  <si>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</si>
  <si>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</si>
  <si>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</si>
  <si>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</si>
  <si>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</si>
  <si>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</si>
  <si>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</si>
  <si>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</si>
  <si>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</si>
  <si>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</si>
  <si>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</si>
  <si>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</si>
  <si>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</si>
  <si>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</si>
  <si>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</si>
  <si>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</si>
  <si>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</si>
  <si>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</si>
  <si>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</si>
  <si>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</si>
  <si>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</si>
  <si>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</si>
  <si>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</si>
  <si>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</si>
  <si>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</si>
  <si>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</si>
  <si>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</si>
  <si>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</si>
  <si>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</si>
  <si>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</si>
  <si>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</si>
  <si>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</si>
  <si>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</si>
  <si>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</si>
  <si>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</si>
  <si>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</si>
  <si>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</si>
  <si>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</si>
  <si>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</si>
  <si>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</si>
  <si>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</si>
  <si>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</si>
  <si>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</si>
  <si>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</si>
  <si>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</si>
  <si>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</si>
  <si>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</si>
  <si>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</si>
  <si>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</si>
  <si>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</si>
  <si>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</si>
  <si>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Scottish Borders Multi Member Wards</t>
  </si>
  <si>
    <t>East Berwickshire</t>
  </si>
  <si>
    <t>EastBerw</t>
  </si>
  <si>
    <t>Galashiels and District</t>
  </si>
  <si>
    <t>Galashie</t>
  </si>
  <si>
    <t>Hawick and Denholm</t>
  </si>
  <si>
    <t>HawickaD</t>
  </si>
  <si>
    <t>Hawick and Hermitage</t>
  </si>
  <si>
    <t>HawickaH</t>
  </si>
  <si>
    <t>Jedburgh and District</t>
  </si>
  <si>
    <t>Jedburgh</t>
  </si>
  <si>
    <t>Kelso and District</t>
  </si>
  <si>
    <t>KelsoDis</t>
  </si>
  <si>
    <t>Leaderdale and Melrose</t>
  </si>
  <si>
    <t>Leaderda</t>
  </si>
  <si>
    <t>Mid Berwickshire</t>
  </si>
  <si>
    <t>MidBerwi</t>
  </si>
  <si>
    <t>Selkirkshire</t>
  </si>
  <si>
    <t>Selkirks</t>
  </si>
  <si>
    <t>Tweeddale East</t>
  </si>
  <si>
    <t>TweeddaE</t>
  </si>
  <si>
    <t>Tweeddale West</t>
  </si>
  <si>
    <t>TweeddaW</t>
  </si>
  <si>
    <t>Summary table for Scottish Borders</t>
  </si>
  <si>
    <t>Summary table for East Berwickshire</t>
  </si>
  <si>
    <t>Summary table for Galashiels and District</t>
  </si>
  <si>
    <t>Summary table for Hawick and Denholm</t>
  </si>
  <si>
    <t>Summary table for Hawick and Hermitage</t>
  </si>
  <si>
    <t>Summary table for Jedburgh and District</t>
  </si>
  <si>
    <t>Summary table for Kelso and District</t>
  </si>
  <si>
    <t>Summary table for Leaderdale and Melrose</t>
  </si>
  <si>
    <t>Summary table for Mid Berwickshire</t>
  </si>
  <si>
    <t>Summary table for Selkirkshire</t>
  </si>
  <si>
    <t>Summary table for Tweeddale East</t>
  </si>
  <si>
    <t>Summary table for Tweeddale West</t>
  </si>
  <si>
    <t>Scottish Borders</t>
  </si>
  <si>
    <t>2018-based principal population projection summary table - Scottish Borders</t>
  </si>
  <si>
    <t>2018-based principal population projection summary table - East Berwickshire</t>
  </si>
  <si>
    <t>2018-based principal population projection summary table - Galashiels and District</t>
  </si>
  <si>
    <t>2018-based principal population projection summary table - Hawick and Denholm</t>
  </si>
  <si>
    <t>2018-based principal population projection summary table - Hawick and Hermitage</t>
  </si>
  <si>
    <t>2018-based principal population projection summary table - Jedburgh and District</t>
  </si>
  <si>
    <t>2018-based principal population projection summary table - Kelso and District</t>
  </si>
  <si>
    <t>2018-based principal population projection summary table - Leaderdale and Melrose</t>
  </si>
  <si>
    <t>2018-based principal population projection summary table - Mid Berwickshire</t>
  </si>
  <si>
    <t>2018-based principal population projection summary table - Selkirkshire</t>
  </si>
  <si>
    <t>2018-based principal population projection summary table - Tweeddale East</t>
  </si>
  <si>
    <t>2018-based principal population projection summary table - Tweeddale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</si>
</sst>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89</v>
      </c>
      <c r="D9" s="55" t="s">
        <v>90</v>
      </c>
    </row>
    <row r="10" spans="1:4" x14ac:dyDescent="0.25">
      <c r="A10" s="54" t="s">
        <v>55</v>
      </c>
      <c r="D10" s="55" t="s">
        <v>91</v>
      </c>
    </row>
    <row r="11" spans="1:4" x14ac:dyDescent="0.25">
      <c r="A11" s="54" t="s">
        <v>57</v>
      </c>
      <c r="D11" s="55" t="s">
        <v>92</v>
      </c>
    </row>
    <row r="12" spans="1:4" x14ac:dyDescent="0.25">
      <c r="A12" s="54" t="s">
        <v>59</v>
      </c>
      <c r="D12" s="55" t="s">
        <v>93</v>
      </c>
    </row>
    <row r="13" spans="1:4" x14ac:dyDescent="0.25">
      <c r="A13" s="54" t="s">
        <v>61</v>
      </c>
      <c r="D13" s="55" t="s">
        <v>94</v>
      </c>
    </row>
    <row r="14" spans="1:4" x14ac:dyDescent="0.25">
      <c r="A14" s="54" t="s">
        <v>63</v>
      </c>
      <c r="D14" s="55" t="s">
        <v>95</v>
      </c>
    </row>
    <row r="15" spans="1:4" x14ac:dyDescent="0.25">
      <c r="A15" s="54" t="s">
        <v>65</v>
      </c>
      <c r="D15" s="55" t="s">
        <v>96</v>
      </c>
    </row>
    <row r="16" spans="1:4" x14ac:dyDescent="0.25">
      <c r="A16" s="54" t="s">
        <v>67</v>
      </c>
      <c r="D16" s="55" t="s">
        <v>97</v>
      </c>
    </row>
    <row r="17" spans="1:4" x14ac:dyDescent="0.25">
      <c r="A17" s="54" t="s">
        <v>69</v>
      </c>
      <c r="D17" s="55" t="s">
        <v>98</v>
      </c>
    </row>
    <row r="18" spans="1:4" x14ac:dyDescent="0.25">
      <c r="A18" s="54" t="s">
        <v>71</v>
      </c>
      <c r="D18" s="55" t="s">
        <v>99</v>
      </c>
    </row>
    <row r="19" spans="1:4" x14ac:dyDescent="0.25">
      <c r="A19" s="54" t="s">
        <v>73</v>
      </c>
      <c r="D19" s="55" t="s">
        <v>100</v>
      </c>
    </row>
    <row r="20" spans="1:4" x14ac:dyDescent="0.25">
      <c r="A20" s="54" t="s">
        <v>75</v>
      </c>
      <c r="D20" s="55" t="s">
        <v>101</v>
      </c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Scottish Borders'!A1" display="2018-based principal population projection summary table - Scottish Borders" xr:uid="{8C13A383-8A2F-4E4C-ADE7-42713AD6A7C8}"/>
    <hyperlink ref="D10" location="EastBerw!A1" display="2018-based principal population projection summary table - East Berwickshire" xr:uid="{EBE67AB4-B547-4A5A-A4B1-0D8E956FFDCC}"/>
    <hyperlink ref="D11" location="Galashei!A1" display="2018-based principal population projection summary table - Galashiels and District" xr:uid="{E1B18499-F634-4753-B982-D88ED63873AE}"/>
    <hyperlink ref="D12" location="HawickaD!A1" display="2018-based principal population projection summary table - Hawick and Denholm" xr:uid="{C4B50ADF-354F-4822-88CB-2FB03FE9CA6E}"/>
    <hyperlink ref="D13" location="HawickaH!A1" display="2018-based principal population projection summary table - Hawick and Hermitage" xr:uid="{0F36F2A4-F883-4E29-A8DB-11A050E9D77B}"/>
    <hyperlink ref="D14" location="Jedburgh!A1" display="2018-based principal population projection summary table - Jedburgh and District" xr:uid="{7EC15C19-EE2C-4ABB-B393-DADEBF6BF999}"/>
    <hyperlink ref="D15" location="KelsoDis!A1" display="2018-based principal population projection summary table - Kelso and District" xr:uid="{F816666B-5353-4820-B77B-D590E3FDED93}"/>
    <hyperlink ref="D16" location="Leaderda!A1" display="2018-based principal population projection summary table - Leaderdale and Melrose" xr:uid="{9602A636-BBF9-4DEE-B37C-99CBB204962B}"/>
    <hyperlink ref="D17" location="MidBerwi!A1" display="2018-based principal population projection summary table - Mid Berwickshire" xr:uid="{FA6AE335-210B-43A8-955B-6E4061BBAA98}"/>
    <hyperlink ref="D19:D26" location="Inverlei!A1" display="2018-based principal population projection summary table - Inverleith" xr:uid="{EB6201E9-A312-4118-8C91-F9F089FB03DA}"/>
    <hyperlink ref="D18" location="Selkirks!A1" display="2018-based principal population projection summary table - Selkirkshire" xr:uid="{BE39FC6E-6790-4A31-B541-3D550ABB2A91}"/>
    <hyperlink ref="D19" location="TweeddaE!A1" display="2018-based principal population projection summary table - Tweeddale East" xr:uid="{E6D42F0F-0FC7-48D5-9434-0DF28F3F204A}"/>
    <hyperlink ref="D20" location="TweeddaW!A1" display="2018-based principal population projection summary table - Tweeddale West" xr:uid="{94F3B7A2-CECB-4558-A617-F4B92378A21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10783</v>
      </c>
      <c r="D8" s="21">
        <v>10780.244323485027</v>
      </c>
      <c r="E8" s="21">
        <v>10776.449445805092</v>
      </c>
      <c r="F8" s="21">
        <v>10752.710514746977</v>
      </c>
      <c r="G8" s="21">
        <v>10735.270061448498</v>
      </c>
      <c r="H8" s="21">
        <v>10711.211226435058</v>
      </c>
      <c r="I8" s="21">
        <v>10688.515773022862</v>
      </c>
      <c r="J8" s="21">
        <v>10668.803465307488</v>
      </c>
      <c r="K8" s="21">
        <v>10649.753828592156</v>
      </c>
      <c r="L8" s="21">
        <v>10627.406373471926</v>
      </c>
      <c r="M8" s="21">
        <v>10605.253758580946</v>
      </c>
      <c r="N8" s="21">
        <v>10581.324143511647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67.720768404265684</v>
      </c>
      <c r="D10" s="26">
        <f t="shared" ref="D10:N10" si="0">SUM(D11:D12)</f>
        <v>68.269099946578393</v>
      </c>
      <c r="E10" s="26">
        <f t="shared" si="0"/>
        <v>67.489908598315495</v>
      </c>
      <c r="F10" s="26">
        <f t="shared" si="0"/>
        <v>67.264856920284515</v>
      </c>
      <c r="G10" s="26">
        <f t="shared" si="0"/>
        <v>66.999564400608818</v>
      </c>
      <c r="H10" s="26">
        <f t="shared" si="0"/>
        <v>67.45324469598863</v>
      </c>
      <c r="I10" s="26">
        <f t="shared" si="0"/>
        <v>68.086301638421105</v>
      </c>
      <c r="J10" s="26">
        <f t="shared" si="0"/>
        <v>68.913436415630756</v>
      </c>
      <c r="K10" s="26">
        <f t="shared" si="0"/>
        <v>69.337724512045028</v>
      </c>
      <c r="L10" s="26">
        <f t="shared" si="0"/>
        <v>69.680011381085876</v>
      </c>
      <c r="M10" s="26">
        <f t="shared" si="0"/>
        <v>70.148348264051535</v>
      </c>
      <c r="N10" s="26">
        <f t="shared" si="0"/>
        <v>70.78361619154235</v>
      </c>
    </row>
    <row r="11" spans="1:14" x14ac:dyDescent="0.25">
      <c r="A11" s="20" t="s">
        <v>34</v>
      </c>
      <c r="B11" s="18"/>
      <c r="C11" s="22">
        <v>34.831936139919868</v>
      </c>
      <c r="D11" s="22">
        <v>34.991484282242062</v>
      </c>
      <c r="E11" s="22">
        <v>34.632045631943178</v>
      </c>
      <c r="F11" s="22">
        <v>34.480304807876934</v>
      </c>
      <c r="G11" s="22">
        <v>34.3116841925141</v>
      </c>
      <c r="H11" s="22">
        <v>34.716502249193312</v>
      </c>
      <c r="I11" s="22">
        <v>34.894229589690816</v>
      </c>
      <c r="J11" s="22">
        <v>35.16863387326611</v>
      </c>
      <c r="K11" s="22">
        <v>35.561469420183755</v>
      </c>
      <c r="L11" s="22">
        <v>35.808780308096658</v>
      </c>
      <c r="M11" s="22">
        <v>35.832729906250833</v>
      </c>
      <c r="N11" s="22">
        <v>36.336558619888265</v>
      </c>
    </row>
    <row r="12" spans="1:14" x14ac:dyDescent="0.25">
      <c r="A12" s="27" t="s">
        <v>35</v>
      </c>
      <c r="B12" s="28"/>
      <c r="C12" s="29">
        <v>32.888832264345815</v>
      </c>
      <c r="D12" s="29">
        <v>33.277615664336331</v>
      </c>
      <c r="E12" s="29">
        <v>32.857862966372316</v>
      </c>
      <c r="F12" s="29">
        <v>32.784552112407582</v>
      </c>
      <c r="G12" s="29">
        <v>32.687880208094718</v>
      </c>
      <c r="H12" s="29">
        <v>32.736742446795319</v>
      </c>
      <c r="I12" s="29">
        <v>33.192072048730289</v>
      </c>
      <c r="J12" s="29">
        <v>33.744802542364646</v>
      </c>
      <c r="K12" s="29">
        <v>33.776255091861273</v>
      </c>
      <c r="L12" s="29">
        <v>33.871231072989218</v>
      </c>
      <c r="M12" s="29">
        <v>34.315618357800702</v>
      </c>
      <c r="N12" s="29">
        <v>34.447057571654085</v>
      </c>
    </row>
    <row r="13" spans="1:14" x14ac:dyDescent="0.25">
      <c r="A13" s="33" t="s">
        <v>36</v>
      </c>
      <c r="B13" s="18"/>
      <c r="C13" s="26">
        <f>SUM(C14:C15)</f>
        <v>100.99734884566763</v>
      </c>
      <c r="D13" s="26">
        <f t="shared" ref="D13:N13" si="1">SUM(D14:D15)</f>
        <v>105.06284375455658</v>
      </c>
      <c r="E13" s="26">
        <f t="shared" si="1"/>
        <v>127.09709577614504</v>
      </c>
      <c r="F13" s="26">
        <f t="shared" si="1"/>
        <v>123.63785125392803</v>
      </c>
      <c r="G13" s="26">
        <f t="shared" si="1"/>
        <v>126.21031120208374</v>
      </c>
      <c r="H13" s="26">
        <f t="shared" si="1"/>
        <v>127.61096515215044</v>
      </c>
      <c r="I13" s="26">
        <f t="shared" si="1"/>
        <v>128.15934142522912</v>
      </c>
      <c r="J13" s="26">
        <f t="shared" si="1"/>
        <v>128.15842871503014</v>
      </c>
      <c r="K13" s="26">
        <f t="shared" si="1"/>
        <v>130.86453896039853</v>
      </c>
      <c r="L13" s="26">
        <f t="shared" si="1"/>
        <v>132.36603352163502</v>
      </c>
      <c r="M13" s="26">
        <f t="shared" si="1"/>
        <v>135.27405312989865</v>
      </c>
      <c r="N13" s="26">
        <f t="shared" si="1"/>
        <v>135.71913913918951</v>
      </c>
    </row>
    <row r="14" spans="1:14" x14ac:dyDescent="0.25">
      <c r="A14" s="20" t="s">
        <v>37</v>
      </c>
      <c r="B14" s="18"/>
      <c r="C14" s="22">
        <v>51.98963671316934</v>
      </c>
      <c r="D14" s="22">
        <v>53.189106429607222</v>
      </c>
      <c r="E14" s="22">
        <v>64.188768919814819</v>
      </c>
      <c r="F14" s="22">
        <v>62.364660576608991</v>
      </c>
      <c r="G14" s="22">
        <v>63.616440788134163</v>
      </c>
      <c r="H14" s="22">
        <v>64.09516700385204</v>
      </c>
      <c r="I14" s="22">
        <v>64.26582909603259</v>
      </c>
      <c r="J14" s="22">
        <v>64.059311864846507</v>
      </c>
      <c r="K14" s="22">
        <v>65.317192693803989</v>
      </c>
      <c r="L14" s="22">
        <v>65.922989417312294</v>
      </c>
      <c r="M14" s="22">
        <v>67.04350883110385</v>
      </c>
      <c r="N14" s="22">
        <v>67.260163133808476</v>
      </c>
    </row>
    <row r="15" spans="1:14" x14ac:dyDescent="0.25">
      <c r="A15" s="10" t="s">
        <v>38</v>
      </c>
      <c r="B15" s="12"/>
      <c r="C15" s="23">
        <v>49.007712132498284</v>
      </c>
      <c r="D15" s="23">
        <v>51.87373732494936</v>
      </c>
      <c r="E15" s="23">
        <v>62.908326856330227</v>
      </c>
      <c r="F15" s="23">
        <v>61.273190677319043</v>
      </c>
      <c r="G15" s="23">
        <v>62.593870413949574</v>
      </c>
      <c r="H15" s="23">
        <v>63.515798148298394</v>
      </c>
      <c r="I15" s="23">
        <v>63.893512329196533</v>
      </c>
      <c r="J15" s="23">
        <v>64.09911685018362</v>
      </c>
      <c r="K15" s="23">
        <v>65.547346266594545</v>
      </c>
      <c r="L15" s="23">
        <v>66.443044104322709</v>
      </c>
      <c r="M15" s="23">
        <v>68.230544298794797</v>
      </c>
      <c r="N15" s="23">
        <v>68.458976005381047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-33.276580441401947</v>
      </c>
      <c r="D17" s="32">
        <f t="shared" ref="D17:N17" si="2">D10-D13</f>
        <v>-36.793743807978188</v>
      </c>
      <c r="E17" s="32">
        <f t="shared" si="2"/>
        <v>-59.607187177829545</v>
      </c>
      <c r="F17" s="32">
        <f t="shared" si="2"/>
        <v>-56.372994333643518</v>
      </c>
      <c r="G17" s="32">
        <f t="shared" si="2"/>
        <v>-59.210746801474926</v>
      </c>
      <c r="H17" s="32">
        <f t="shared" si="2"/>
        <v>-60.157720456161812</v>
      </c>
      <c r="I17" s="32">
        <f t="shared" si="2"/>
        <v>-60.07303978680801</v>
      </c>
      <c r="J17" s="32">
        <f t="shared" si="2"/>
        <v>-59.244992299399385</v>
      </c>
      <c r="K17" s="32">
        <f t="shared" si="2"/>
        <v>-61.526814448353505</v>
      </c>
      <c r="L17" s="32">
        <f t="shared" si="2"/>
        <v>-62.686022140549142</v>
      </c>
      <c r="M17" s="32">
        <f t="shared" si="2"/>
        <v>-65.125704865847112</v>
      </c>
      <c r="N17" s="32">
        <f t="shared" si="2"/>
        <v>-64.935522947647158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448.26320210684855</v>
      </c>
      <c r="D19" s="26">
        <f t="shared" ref="D19:N19" si="3">SUM(D20:D21)</f>
        <v>449.62318722168192</v>
      </c>
      <c r="E19" s="26">
        <f t="shared" si="3"/>
        <v>451.18194974820494</v>
      </c>
      <c r="F19" s="26">
        <f t="shared" si="3"/>
        <v>452.01188930189932</v>
      </c>
      <c r="G19" s="26">
        <f t="shared" si="3"/>
        <v>450.84324715080413</v>
      </c>
      <c r="H19" s="26">
        <f t="shared" si="3"/>
        <v>452.37583582895002</v>
      </c>
      <c r="I19" s="26">
        <f t="shared" si="3"/>
        <v>453.20382068913909</v>
      </c>
      <c r="J19" s="26">
        <f t="shared" si="3"/>
        <v>453.05131814972282</v>
      </c>
      <c r="K19" s="26">
        <f t="shared" si="3"/>
        <v>452.82790548268321</v>
      </c>
      <c r="L19" s="26">
        <f t="shared" si="3"/>
        <v>452.91238983713129</v>
      </c>
      <c r="M19" s="26">
        <f t="shared" si="3"/>
        <v>453.61314092863097</v>
      </c>
      <c r="N19" s="26">
        <f t="shared" si="3"/>
        <v>452.56246606376226</v>
      </c>
    </row>
    <row r="20" spans="1:14" x14ac:dyDescent="0.25">
      <c r="A20" s="68" t="s">
        <v>40</v>
      </c>
      <c r="B20" s="68"/>
      <c r="C20" s="22">
        <v>224.27716839774325</v>
      </c>
      <c r="D20" s="22">
        <v>225.11270361546008</v>
      </c>
      <c r="E20" s="22">
        <v>225.18870596231312</v>
      </c>
      <c r="F20" s="22">
        <v>225.65333046040047</v>
      </c>
      <c r="G20" s="22">
        <v>225.7663271770046</v>
      </c>
      <c r="H20" s="22">
        <v>226.26417410360853</v>
      </c>
      <c r="I20" s="22">
        <v>226.5504052474987</v>
      </c>
      <c r="J20" s="22">
        <v>226.72628536929815</v>
      </c>
      <c r="K20" s="22">
        <v>226.76565759936847</v>
      </c>
      <c r="L20" s="22">
        <v>226.60076228112285</v>
      </c>
      <c r="M20" s="22">
        <v>226.78833740006306</v>
      </c>
      <c r="N20" s="22">
        <v>225.82971873326508</v>
      </c>
    </row>
    <row r="21" spans="1:14" x14ac:dyDescent="0.25">
      <c r="A21" s="27" t="s">
        <v>41</v>
      </c>
      <c r="B21" s="27"/>
      <c r="C21" s="29">
        <v>223.9860337091053</v>
      </c>
      <c r="D21" s="29">
        <v>224.51048360622184</v>
      </c>
      <c r="E21" s="29">
        <v>225.99324378589185</v>
      </c>
      <c r="F21" s="29">
        <v>226.35855884149885</v>
      </c>
      <c r="G21" s="29">
        <v>225.07691997379951</v>
      </c>
      <c r="H21" s="29">
        <v>226.11166172534149</v>
      </c>
      <c r="I21" s="29">
        <v>226.65341544164042</v>
      </c>
      <c r="J21" s="29">
        <v>226.32503278042466</v>
      </c>
      <c r="K21" s="29">
        <v>226.06224788331474</v>
      </c>
      <c r="L21" s="29">
        <v>226.31162755600843</v>
      </c>
      <c r="M21" s="29">
        <v>226.82480352856794</v>
      </c>
      <c r="N21" s="29">
        <v>226.7327473304972</v>
      </c>
    </row>
    <row r="22" spans="1:14" x14ac:dyDescent="0.25">
      <c r="A22" s="71" t="s">
        <v>44</v>
      </c>
      <c r="B22" s="71"/>
      <c r="C22" s="26">
        <f>SUM(C23:C24)</f>
        <v>417.74229818041852</v>
      </c>
      <c r="D22" s="26">
        <f t="shared" ref="D22:N22" si="4">SUM(D23:D24)</f>
        <v>416.62432109364028</v>
      </c>
      <c r="E22" s="26">
        <f t="shared" si="4"/>
        <v>415.31369362849114</v>
      </c>
      <c r="F22" s="26">
        <f t="shared" si="4"/>
        <v>413.07934826673272</v>
      </c>
      <c r="G22" s="26">
        <f t="shared" si="4"/>
        <v>415.69133536276928</v>
      </c>
      <c r="H22" s="26">
        <f t="shared" si="4"/>
        <v>414.91356878498482</v>
      </c>
      <c r="I22" s="26">
        <f t="shared" si="4"/>
        <v>412.84308861770364</v>
      </c>
      <c r="J22" s="26">
        <f t="shared" si="4"/>
        <v>412.85596256565668</v>
      </c>
      <c r="K22" s="26">
        <f t="shared" si="4"/>
        <v>413.64854615456272</v>
      </c>
      <c r="L22" s="26">
        <f t="shared" si="4"/>
        <v>412.37898258756024</v>
      </c>
      <c r="M22" s="26">
        <f t="shared" si="4"/>
        <v>412.41705113208252</v>
      </c>
      <c r="N22" s="26">
        <f t="shared" si="4"/>
        <v>412.33964290381573</v>
      </c>
    </row>
    <row r="23" spans="1:14" x14ac:dyDescent="0.25">
      <c r="A23" s="68" t="s">
        <v>42</v>
      </c>
      <c r="B23" s="68"/>
      <c r="C23" s="23">
        <v>208.80815111838379</v>
      </c>
      <c r="D23" s="22">
        <v>208.63407218036212</v>
      </c>
      <c r="E23" s="22">
        <v>208.20770040105663</v>
      </c>
      <c r="F23" s="22">
        <v>206.48542481589456</v>
      </c>
      <c r="G23" s="22">
        <v>207.37678665809676</v>
      </c>
      <c r="H23" s="22">
        <v>206.94443582042825</v>
      </c>
      <c r="I23" s="22">
        <v>206.53033474564964</v>
      </c>
      <c r="J23" s="22">
        <v>206.46882242772955</v>
      </c>
      <c r="K23" s="22">
        <v>205.99927015935674</v>
      </c>
      <c r="L23" s="22">
        <v>206.35268819745809</v>
      </c>
      <c r="M23" s="22">
        <v>206.02669580862559</v>
      </c>
      <c r="N23" s="22">
        <v>206.93900850108739</v>
      </c>
    </row>
    <row r="24" spans="1:14" x14ac:dyDescent="0.25">
      <c r="A24" s="10" t="s">
        <v>43</v>
      </c>
      <c r="B24" s="10"/>
      <c r="C24" s="23">
        <v>208.93414706203475</v>
      </c>
      <c r="D24" s="23">
        <v>207.99024891327815</v>
      </c>
      <c r="E24" s="23">
        <v>207.10599322743454</v>
      </c>
      <c r="F24" s="23">
        <v>206.59392345083819</v>
      </c>
      <c r="G24" s="23">
        <v>208.31454870467252</v>
      </c>
      <c r="H24" s="23">
        <v>207.96913296455656</v>
      </c>
      <c r="I24" s="23">
        <v>206.312753872054</v>
      </c>
      <c r="J24" s="23">
        <v>206.38714013792713</v>
      </c>
      <c r="K24" s="23">
        <v>207.64927599520598</v>
      </c>
      <c r="L24" s="23">
        <v>206.02629439010215</v>
      </c>
      <c r="M24" s="23">
        <v>206.39035532345696</v>
      </c>
      <c r="N24" s="23">
        <v>205.40063440272834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30.520903926430037</v>
      </c>
      <c r="D26" s="32">
        <f t="shared" ref="D26:N26" si="5">D19-D22</f>
        <v>32.998866128041641</v>
      </c>
      <c r="E26" s="32">
        <f t="shared" si="5"/>
        <v>35.868256119713806</v>
      </c>
      <c r="F26" s="32">
        <f t="shared" si="5"/>
        <v>38.932541035166594</v>
      </c>
      <c r="G26" s="32">
        <f t="shared" si="5"/>
        <v>35.151911788034852</v>
      </c>
      <c r="H26" s="32">
        <f t="shared" si="5"/>
        <v>37.462267043965198</v>
      </c>
      <c r="I26" s="32">
        <f t="shared" si="5"/>
        <v>40.36073207143545</v>
      </c>
      <c r="J26" s="32">
        <f t="shared" si="5"/>
        <v>40.195355584066135</v>
      </c>
      <c r="K26" s="32">
        <f t="shared" si="5"/>
        <v>39.179359328120483</v>
      </c>
      <c r="L26" s="32">
        <f t="shared" si="5"/>
        <v>40.533407249571042</v>
      </c>
      <c r="M26" s="32">
        <f t="shared" si="5"/>
        <v>41.196089796548449</v>
      </c>
      <c r="N26" s="32">
        <f t="shared" si="5"/>
        <v>40.222823159946529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-2.7556765149719098</v>
      </c>
      <c r="D30" s="32">
        <f t="shared" ref="D30:N30" si="6">D17+D26+D28</f>
        <v>-3.7948776799365476</v>
      </c>
      <c r="E30" s="32">
        <f t="shared" si="6"/>
        <v>-23.738931058115739</v>
      </c>
      <c r="F30" s="32">
        <f t="shared" si="6"/>
        <v>-17.440453298476925</v>
      </c>
      <c r="G30" s="32">
        <f t="shared" si="6"/>
        <v>-24.058835013440074</v>
      </c>
      <c r="H30" s="32">
        <f t="shared" si="6"/>
        <v>-22.695453412196613</v>
      </c>
      <c r="I30" s="32">
        <f t="shared" si="6"/>
        <v>-19.71230771537256</v>
      </c>
      <c r="J30" s="32">
        <f t="shared" si="6"/>
        <v>-19.04963671533325</v>
      </c>
      <c r="K30" s="32">
        <f t="shared" si="6"/>
        <v>-22.347455120233022</v>
      </c>
      <c r="L30" s="32">
        <f t="shared" si="6"/>
        <v>-22.1526148909781</v>
      </c>
      <c r="M30" s="32">
        <f t="shared" si="6"/>
        <v>-23.929615069298663</v>
      </c>
      <c r="N30" s="32">
        <f t="shared" si="6"/>
        <v>-24.712699787700629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10780.244323485027</v>
      </c>
      <c r="D32" s="21">
        <v>10776.449445805092</v>
      </c>
      <c r="E32" s="21">
        <v>10752.710514746977</v>
      </c>
      <c r="F32" s="21">
        <v>10735.270061448498</v>
      </c>
      <c r="G32" s="21">
        <v>10711.211226435058</v>
      </c>
      <c r="H32" s="21">
        <v>10688.515773022862</v>
      </c>
      <c r="I32" s="21">
        <v>10668.803465307488</v>
      </c>
      <c r="J32" s="21">
        <v>10649.753828592156</v>
      </c>
      <c r="K32" s="21">
        <v>10627.406373471926</v>
      </c>
      <c r="L32" s="21">
        <v>10605.253758580946</v>
      </c>
      <c r="M32" s="21">
        <v>10581.324143511647</v>
      </c>
      <c r="N32" s="21">
        <v>10556.611443723948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-2.5555749930195049E-4</v>
      </c>
      <c r="D34" s="39">
        <f t="shared" ref="D34:N34" si="7">(D32/D8)-1</f>
        <v>-3.5202149098489954E-4</v>
      </c>
      <c r="E34" s="39">
        <f t="shared" si="7"/>
        <v>-2.2028527278393772E-3</v>
      </c>
      <c r="F34" s="39">
        <f t="shared" si="7"/>
        <v>-1.6219587865367036E-3</v>
      </c>
      <c r="G34" s="39">
        <f t="shared" si="7"/>
        <v>-2.2411019821325651E-3</v>
      </c>
      <c r="H34" s="39">
        <f t="shared" si="7"/>
        <v>-2.118850327233246E-3</v>
      </c>
      <c r="I34" s="39">
        <f t="shared" si="7"/>
        <v>-1.8442511695708763E-3</v>
      </c>
      <c r="J34" s="39">
        <f t="shared" si="7"/>
        <v>-1.7855457528369589E-3</v>
      </c>
      <c r="K34" s="39">
        <f t="shared" si="7"/>
        <v>-2.0984010973317258E-3</v>
      </c>
      <c r="L34" s="39">
        <f t="shared" si="7"/>
        <v>-2.0844798921284546E-3</v>
      </c>
      <c r="M34" s="39">
        <f t="shared" si="7"/>
        <v>-2.2563925026251042E-3</v>
      </c>
      <c r="N34" s="39">
        <f t="shared" si="7"/>
        <v>-2.3355016302805121E-3</v>
      </c>
    </row>
    <row r="35" spans="1:14" ht="15.75" thickBot="1" x14ac:dyDescent="0.3">
      <c r="A35" s="40" t="s">
        <v>15</v>
      </c>
      <c r="B35" s="41"/>
      <c r="C35" s="42">
        <f>(C32/$C$8)-1</f>
        <v>-2.5555749930195049E-4</v>
      </c>
      <c r="D35" s="42">
        <f t="shared" ref="D35:N35" si="8">(D32/$C$8)-1</f>
        <v>-6.0748902855489728E-4</v>
      </c>
      <c r="E35" s="42">
        <f t="shared" si="8"/>
        <v>-2.8090035475306641E-3</v>
      </c>
      <c r="F35" s="42">
        <f t="shared" si="8"/>
        <v>-4.4264062460819265E-3</v>
      </c>
      <c r="G35" s="42">
        <f t="shared" si="8"/>
        <v>-6.657588200402631E-3</v>
      </c>
      <c r="H35" s="42">
        <f t="shared" si="8"/>
        <v>-8.7623320946988992E-3</v>
      </c>
      <c r="I35" s="42">
        <f t="shared" si="8"/>
        <v>-1.0590423323055931E-2</v>
      </c>
      <c r="J35" s="42">
        <f t="shared" si="8"/>
        <v>-1.2357059390507574E-2</v>
      </c>
      <c r="K35" s="42">
        <f t="shared" si="8"/>
        <v>-1.4429530420854486E-2</v>
      </c>
      <c r="L35" s="42">
        <f t="shared" si="8"/>
        <v>-1.648393224696787E-2</v>
      </c>
      <c r="M35" s="42">
        <f t="shared" si="8"/>
        <v>-1.8703130528457068E-2</v>
      </c>
      <c r="N35" s="42">
        <f t="shared" si="8"/>
        <v>-2.0994950966897075E-2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1.3757716683881394</v>
      </c>
      <c r="D41" s="47">
        <v>1.3961074654933139</v>
      </c>
      <c r="E41" s="47">
        <v>1.3865426017639377</v>
      </c>
      <c r="F41" s="47">
        <v>1.384047953534149</v>
      </c>
      <c r="G41" s="47">
        <v>1.3765941455724739</v>
      </c>
      <c r="H41" s="47">
        <v>1.3848783719250315</v>
      </c>
      <c r="I41" s="47">
        <v>1.3941395047595719</v>
      </c>
      <c r="J41" s="47">
        <v>1.4075341081775981</v>
      </c>
      <c r="K41" s="47">
        <v>1.4136963747015512</v>
      </c>
      <c r="L41" s="47">
        <v>1.4166669710391562</v>
      </c>
      <c r="M41" s="47">
        <v>1.4216869375534091</v>
      </c>
      <c r="N41" s="47">
        <v>1.4313640567559571</v>
      </c>
    </row>
    <row r="43" spans="1:14" x14ac:dyDescent="0.25">
      <c r="A43" s="48" t="s">
        <v>31</v>
      </c>
      <c r="B43" s="48"/>
      <c r="C43" s="49">
        <v>75.221241172578189</v>
      </c>
      <c r="D43" s="49">
        <v>76.168567283960542</v>
      </c>
      <c r="E43" s="49">
        <v>90.264005690330919</v>
      </c>
      <c r="F43" s="49">
        <v>87.018156029178058</v>
      </c>
      <c r="G43" s="49">
        <v>87.378492858251306</v>
      </c>
      <c r="H43" s="49">
        <v>86.956642031043742</v>
      </c>
      <c r="I43" s="49">
        <v>86.134259272682442</v>
      </c>
      <c r="J43" s="49">
        <v>84.557439652744563</v>
      </c>
      <c r="K43" s="49">
        <v>84.900322067987844</v>
      </c>
      <c r="L43" s="49">
        <v>84.341692505294191</v>
      </c>
      <c r="M43" s="49">
        <v>84.675440559494248</v>
      </c>
      <c r="N43" s="49">
        <v>83.502891738749412</v>
      </c>
    </row>
    <row r="44" spans="1:14" x14ac:dyDescent="0.25">
      <c r="A44" s="19" t="s">
        <v>47</v>
      </c>
      <c r="B44" s="19"/>
      <c r="C44" s="50">
        <v>76.063905362500648</v>
      </c>
      <c r="D44" s="50">
        <v>76.16856728396057</v>
      </c>
      <c r="E44" s="50">
        <v>90.080681013993896</v>
      </c>
      <c r="F44" s="50">
        <v>86.682396107875434</v>
      </c>
      <c r="G44" s="50">
        <v>86.885524242031835</v>
      </c>
      <c r="H44" s="50">
        <v>86.290675040914749</v>
      </c>
      <c r="I44" s="50">
        <v>85.330032252965594</v>
      </c>
      <c r="J44" s="50">
        <v>83.641045441032119</v>
      </c>
      <c r="K44" s="50">
        <v>83.856359131098301</v>
      </c>
      <c r="L44" s="50">
        <v>83.200263554561076</v>
      </c>
      <c r="M44" s="50">
        <v>83.393551950930402</v>
      </c>
      <c r="N44" s="50">
        <v>82.144421692731285</v>
      </c>
    </row>
    <row r="45" spans="1:14" x14ac:dyDescent="0.25">
      <c r="A45" s="51" t="s">
        <v>48</v>
      </c>
      <c r="B45" s="51"/>
      <c r="C45" s="52">
        <v>74.347476452989142</v>
      </c>
      <c r="D45" s="52">
        <v>76.168567283960542</v>
      </c>
      <c r="E45" s="52">
        <v>90.451832485209891</v>
      </c>
      <c r="F45" s="52">
        <v>87.362578483684331</v>
      </c>
      <c r="G45" s="52">
        <v>87.885279953407746</v>
      </c>
      <c r="H45" s="52">
        <v>87.639186098011123</v>
      </c>
      <c r="I45" s="52">
        <v>86.958611276326806</v>
      </c>
      <c r="J45" s="52">
        <v>85.49354872130786</v>
      </c>
      <c r="K45" s="52">
        <v>85.966800902367581</v>
      </c>
      <c r="L45" s="52">
        <v>85.505566438403179</v>
      </c>
      <c r="M45" s="52">
        <v>85.974003082406838</v>
      </c>
      <c r="N45" s="52">
        <v>84.882054074993732</v>
      </c>
    </row>
    <row r="47" spans="1:14" x14ac:dyDescent="0.25">
      <c r="A47" s="48" t="s">
        <v>32</v>
      </c>
      <c r="B47" s="48"/>
      <c r="C47" s="49">
        <v>82.922373039769724</v>
      </c>
      <c r="D47" s="49">
        <v>82.770289943565359</v>
      </c>
      <c r="E47" s="49">
        <v>80.717285435037439</v>
      </c>
      <c r="F47" s="49">
        <v>81.159238685518133</v>
      </c>
      <c r="G47" s="49">
        <v>81.108811835278601</v>
      </c>
      <c r="H47" s="49">
        <v>81.171569771173665</v>
      </c>
      <c r="I47" s="49">
        <v>81.286812603597014</v>
      </c>
      <c r="J47" s="49">
        <v>81.509075624534518</v>
      </c>
      <c r="K47" s="49">
        <v>81.454823258104057</v>
      </c>
      <c r="L47" s="49">
        <v>81.536301767454262</v>
      </c>
      <c r="M47" s="49">
        <v>81.495655297388183</v>
      </c>
      <c r="N47" s="49">
        <v>81.658640406868003</v>
      </c>
    </row>
    <row r="48" spans="1:14" x14ac:dyDescent="0.25">
      <c r="A48" s="19" t="s">
        <v>45</v>
      </c>
      <c r="B48" s="19"/>
      <c r="C48" s="50">
        <v>80.920449174669073</v>
      </c>
      <c r="D48" s="50">
        <v>80.901409592107271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84.73522565871383</v>
      </c>
      <c r="D49" s="52">
        <v>84.458698100833459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10466</v>
      </c>
      <c r="D8" s="21">
        <v>10497.295028201106</v>
      </c>
      <c r="E8" s="21">
        <v>10528.155106423043</v>
      </c>
      <c r="F8" s="21">
        <v>10555.021120137306</v>
      </c>
      <c r="G8" s="21">
        <v>10587.503754412339</v>
      </c>
      <c r="H8" s="21">
        <v>10615.614027186037</v>
      </c>
      <c r="I8" s="21">
        <v>10644.842103784726</v>
      </c>
      <c r="J8" s="21">
        <v>10677.093695630587</v>
      </c>
      <c r="K8" s="21">
        <v>10710.343236581986</v>
      </c>
      <c r="L8" s="21">
        <v>10740.17630744812</v>
      </c>
      <c r="M8" s="21">
        <v>10770.043992434203</v>
      </c>
      <c r="N8" s="21">
        <v>10798.227862270262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74.544966847458824</v>
      </c>
      <c r="D10" s="26">
        <f t="shared" ref="D10:N10" si="0">SUM(D11:D12)</f>
        <v>76.606189323727151</v>
      </c>
      <c r="E10" s="26">
        <f t="shared" si="0"/>
        <v>77.118148253924502</v>
      </c>
      <c r="F10" s="26">
        <f t="shared" si="0"/>
        <v>78.230655126819968</v>
      </c>
      <c r="G10" s="26">
        <f t="shared" si="0"/>
        <v>79.117904022967224</v>
      </c>
      <c r="H10" s="26">
        <f t="shared" si="0"/>
        <v>80.740512255942278</v>
      </c>
      <c r="I10" s="26">
        <f t="shared" si="0"/>
        <v>82.293550744017764</v>
      </c>
      <c r="J10" s="26">
        <f t="shared" si="0"/>
        <v>83.898076892519285</v>
      </c>
      <c r="K10" s="26">
        <f t="shared" si="0"/>
        <v>84.825857685781514</v>
      </c>
      <c r="L10" s="26">
        <f t="shared" si="0"/>
        <v>85.329950536328141</v>
      </c>
      <c r="M10" s="26">
        <f t="shared" si="0"/>
        <v>85.738229157379607</v>
      </c>
      <c r="N10" s="26">
        <f t="shared" si="0"/>
        <v>86.220808859970674</v>
      </c>
    </row>
    <row r="11" spans="1:14" x14ac:dyDescent="0.25">
      <c r="A11" s="20" t="s">
        <v>34</v>
      </c>
      <c r="B11" s="18"/>
      <c r="C11" s="22">
        <v>38.341938314739714</v>
      </c>
      <c r="D11" s="22">
        <v>39.26467862827019</v>
      </c>
      <c r="E11" s="22">
        <v>39.572719608743597</v>
      </c>
      <c r="F11" s="22">
        <v>40.101428258285864</v>
      </c>
      <c r="G11" s="22">
        <v>40.517704273089642</v>
      </c>
      <c r="H11" s="22">
        <v>41.55512737701013</v>
      </c>
      <c r="I11" s="22">
        <v>42.175444756309098</v>
      </c>
      <c r="J11" s="22">
        <v>42.81575411663691</v>
      </c>
      <c r="K11" s="22">
        <v>43.504919801770541</v>
      </c>
      <c r="L11" s="22">
        <v>43.851334003736092</v>
      </c>
      <c r="M11" s="22">
        <v>43.79625299903222</v>
      </c>
      <c r="N11" s="22">
        <v>44.261195513331963</v>
      </c>
    </row>
    <row r="12" spans="1:14" x14ac:dyDescent="0.25">
      <c r="A12" s="27" t="s">
        <v>35</v>
      </c>
      <c r="B12" s="28"/>
      <c r="C12" s="29">
        <v>36.203028532719109</v>
      </c>
      <c r="D12" s="29">
        <v>37.341510695456961</v>
      </c>
      <c r="E12" s="29">
        <v>37.545428645180905</v>
      </c>
      <c r="F12" s="29">
        <v>38.129226868534104</v>
      </c>
      <c r="G12" s="29">
        <v>38.600199749877582</v>
      </c>
      <c r="H12" s="29">
        <v>39.185384878932148</v>
      </c>
      <c r="I12" s="29">
        <v>40.118105987708667</v>
      </c>
      <c r="J12" s="29">
        <v>41.082322775882375</v>
      </c>
      <c r="K12" s="29">
        <v>41.320937884010974</v>
      </c>
      <c r="L12" s="29">
        <v>41.478616532592049</v>
      </c>
      <c r="M12" s="29">
        <v>41.941976158347387</v>
      </c>
      <c r="N12" s="29">
        <v>41.959613346638712</v>
      </c>
    </row>
    <row r="13" spans="1:14" x14ac:dyDescent="0.25">
      <c r="A13" s="33" t="s">
        <v>36</v>
      </c>
      <c r="B13" s="18"/>
      <c r="C13" s="26">
        <f>SUM(C14:C15)</f>
        <v>122.88403871962234</v>
      </c>
      <c r="D13" s="26">
        <f t="shared" ref="D13:N13" si="1">SUM(D14:D15)</f>
        <v>126.70147784863892</v>
      </c>
      <c r="E13" s="26">
        <f t="shared" si="1"/>
        <v>133.97209408971742</v>
      </c>
      <c r="F13" s="26">
        <f t="shared" si="1"/>
        <v>131.76717273263412</v>
      </c>
      <c r="G13" s="26">
        <f t="shared" si="1"/>
        <v>134.80068976849256</v>
      </c>
      <c r="H13" s="26">
        <f t="shared" si="1"/>
        <v>136.55294105373349</v>
      </c>
      <c r="I13" s="26">
        <f t="shared" si="1"/>
        <v>137.66774240022201</v>
      </c>
      <c r="J13" s="26">
        <f t="shared" si="1"/>
        <v>137.75305167129108</v>
      </c>
      <c r="K13" s="26">
        <f t="shared" si="1"/>
        <v>140.95443111197244</v>
      </c>
      <c r="L13" s="26">
        <f t="shared" si="1"/>
        <v>142.68754783151849</v>
      </c>
      <c r="M13" s="26">
        <f t="shared" si="1"/>
        <v>146.10550431041605</v>
      </c>
      <c r="N13" s="26">
        <f t="shared" si="1"/>
        <v>146.5818153011852</v>
      </c>
    </row>
    <row r="14" spans="1:14" x14ac:dyDescent="0.25">
      <c r="A14" s="20" t="s">
        <v>37</v>
      </c>
      <c r="B14" s="18"/>
      <c r="C14" s="22">
        <v>64.469488842300294</v>
      </c>
      <c r="D14" s="22">
        <v>66.22428520383032</v>
      </c>
      <c r="E14" s="22">
        <v>69.729080399505946</v>
      </c>
      <c r="F14" s="22">
        <v>68.445891340986236</v>
      </c>
      <c r="G14" s="22">
        <v>70.020594188159365</v>
      </c>
      <c r="H14" s="22">
        <v>71.087463763942637</v>
      </c>
      <c r="I14" s="22">
        <v>71.689755675653473</v>
      </c>
      <c r="J14" s="22">
        <v>71.577302889638574</v>
      </c>
      <c r="K14" s="22">
        <v>73.161217713590617</v>
      </c>
      <c r="L14" s="22">
        <v>74.101937611805297</v>
      </c>
      <c r="M14" s="22">
        <v>75.67821178299809</v>
      </c>
      <c r="N14" s="22">
        <v>75.94064078416946</v>
      </c>
    </row>
    <row r="15" spans="1:14" x14ac:dyDescent="0.25">
      <c r="A15" s="10" t="s">
        <v>38</v>
      </c>
      <c r="B15" s="12"/>
      <c r="C15" s="23">
        <v>58.414549877322038</v>
      </c>
      <c r="D15" s="23">
        <v>60.477192644808596</v>
      </c>
      <c r="E15" s="23">
        <v>64.24301369021147</v>
      </c>
      <c r="F15" s="23">
        <v>63.321281391647879</v>
      </c>
      <c r="G15" s="23">
        <v>64.780095580333196</v>
      </c>
      <c r="H15" s="23">
        <v>65.465477289790869</v>
      </c>
      <c r="I15" s="23">
        <v>65.977986724568538</v>
      </c>
      <c r="J15" s="23">
        <v>66.175748781652501</v>
      </c>
      <c r="K15" s="23">
        <v>67.793213398381823</v>
      </c>
      <c r="L15" s="23">
        <v>68.585610219713189</v>
      </c>
      <c r="M15" s="23">
        <v>70.427292527417947</v>
      </c>
      <c r="N15" s="23">
        <v>70.641174517015727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-48.339071872163515</v>
      </c>
      <c r="D17" s="32">
        <f t="shared" ref="D17:N17" si="2">D10-D13</f>
        <v>-50.095288524911766</v>
      </c>
      <c r="E17" s="32">
        <f t="shared" si="2"/>
        <v>-56.853945835792913</v>
      </c>
      <c r="F17" s="32">
        <f t="shared" si="2"/>
        <v>-53.536517605814154</v>
      </c>
      <c r="G17" s="32">
        <f t="shared" si="2"/>
        <v>-55.682785745525337</v>
      </c>
      <c r="H17" s="32">
        <f t="shared" si="2"/>
        <v>-55.812428797791213</v>
      </c>
      <c r="I17" s="32">
        <f t="shared" si="2"/>
        <v>-55.374191656204246</v>
      </c>
      <c r="J17" s="32">
        <f t="shared" si="2"/>
        <v>-53.854974778771791</v>
      </c>
      <c r="K17" s="32">
        <f t="shared" si="2"/>
        <v>-56.128573426190925</v>
      </c>
      <c r="L17" s="32">
        <f t="shared" si="2"/>
        <v>-57.357597295190345</v>
      </c>
      <c r="M17" s="32">
        <f t="shared" si="2"/>
        <v>-60.367275153036445</v>
      </c>
      <c r="N17" s="32">
        <f t="shared" si="2"/>
        <v>-60.361006441214528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459.92260216781369</v>
      </c>
      <c r="D19" s="26">
        <f t="shared" ref="D19:N19" si="3">SUM(D20:D21)</f>
        <v>460.64408941471692</v>
      </c>
      <c r="E19" s="26">
        <f t="shared" si="3"/>
        <v>461.97333318862189</v>
      </c>
      <c r="F19" s="26">
        <f t="shared" si="3"/>
        <v>463.39675956576446</v>
      </c>
      <c r="G19" s="26">
        <f t="shared" si="3"/>
        <v>462.28229131738431</v>
      </c>
      <c r="H19" s="26">
        <f t="shared" si="3"/>
        <v>462.94974866959143</v>
      </c>
      <c r="I19" s="26">
        <f t="shared" si="3"/>
        <v>463.76896630529313</v>
      </c>
      <c r="J19" s="26">
        <f t="shared" si="3"/>
        <v>463.8408805618642</v>
      </c>
      <c r="K19" s="26">
        <f t="shared" si="3"/>
        <v>462.89735330499093</v>
      </c>
      <c r="L19" s="26">
        <f t="shared" si="3"/>
        <v>463.83115548872524</v>
      </c>
      <c r="M19" s="26">
        <f t="shared" si="3"/>
        <v>463.71311234770576</v>
      </c>
      <c r="N19" s="26">
        <f t="shared" si="3"/>
        <v>463.02671128264649</v>
      </c>
    </row>
    <row r="20" spans="1:14" x14ac:dyDescent="0.25">
      <c r="A20" s="68" t="s">
        <v>40</v>
      </c>
      <c r="B20" s="68"/>
      <c r="C20" s="22">
        <v>230.61616479463916</v>
      </c>
      <c r="D20" s="22">
        <v>230.93498918014072</v>
      </c>
      <c r="E20" s="22">
        <v>230.91724260703404</v>
      </c>
      <c r="F20" s="22">
        <v>232.00016749759573</v>
      </c>
      <c r="G20" s="22">
        <v>232.34541741715768</v>
      </c>
      <c r="H20" s="22">
        <v>232.02710167817588</v>
      </c>
      <c r="I20" s="22">
        <v>232.32534599230686</v>
      </c>
      <c r="J20" s="22">
        <v>232.46514722165622</v>
      </c>
      <c r="K20" s="22">
        <v>232.41410724286888</v>
      </c>
      <c r="L20" s="22">
        <v>232.32603018384017</v>
      </c>
      <c r="M20" s="22">
        <v>232.29075409003761</v>
      </c>
      <c r="N20" s="22">
        <v>231.50814367353607</v>
      </c>
    </row>
    <row r="21" spans="1:14" x14ac:dyDescent="0.25">
      <c r="A21" s="27" t="s">
        <v>41</v>
      </c>
      <c r="B21" s="27"/>
      <c r="C21" s="29">
        <v>229.30643737317456</v>
      </c>
      <c r="D21" s="29">
        <v>229.7091002345762</v>
      </c>
      <c r="E21" s="29">
        <v>231.05609058158785</v>
      </c>
      <c r="F21" s="29">
        <v>231.3965920681687</v>
      </c>
      <c r="G21" s="29">
        <v>229.9368739002266</v>
      </c>
      <c r="H21" s="29">
        <v>230.92264699141555</v>
      </c>
      <c r="I21" s="29">
        <v>231.44362031298627</v>
      </c>
      <c r="J21" s="29">
        <v>231.37573334020797</v>
      </c>
      <c r="K21" s="29">
        <v>230.48324606212205</v>
      </c>
      <c r="L21" s="29">
        <v>231.50512530488507</v>
      </c>
      <c r="M21" s="29">
        <v>231.42235825766815</v>
      </c>
      <c r="N21" s="29">
        <v>231.51856760911042</v>
      </c>
    </row>
    <row r="22" spans="1:14" x14ac:dyDescent="0.25">
      <c r="A22" s="71" t="s">
        <v>44</v>
      </c>
      <c r="B22" s="71"/>
      <c r="C22" s="26">
        <f>SUM(C23:C24)</f>
        <v>380.28850209454504</v>
      </c>
      <c r="D22" s="26">
        <f t="shared" ref="D22:N22" si="4">SUM(D23:D24)</f>
        <v>379.68872266786673</v>
      </c>
      <c r="E22" s="26">
        <f t="shared" si="4"/>
        <v>378.25337363856886</v>
      </c>
      <c r="F22" s="26">
        <f t="shared" si="4"/>
        <v>377.37760768491563</v>
      </c>
      <c r="G22" s="26">
        <f t="shared" si="4"/>
        <v>378.48923279815892</v>
      </c>
      <c r="H22" s="26">
        <f t="shared" si="4"/>
        <v>377.90924327311268</v>
      </c>
      <c r="I22" s="26">
        <f t="shared" si="4"/>
        <v>376.14318280322948</v>
      </c>
      <c r="J22" s="26">
        <f t="shared" si="4"/>
        <v>376.73636483169298</v>
      </c>
      <c r="K22" s="26">
        <f t="shared" si="4"/>
        <v>376.93570901266332</v>
      </c>
      <c r="L22" s="26">
        <f t="shared" si="4"/>
        <v>376.60587320745367</v>
      </c>
      <c r="M22" s="26">
        <f t="shared" si="4"/>
        <v>375.16196735861109</v>
      </c>
      <c r="N22" s="26">
        <f t="shared" si="4"/>
        <v>375.51391727942365</v>
      </c>
    </row>
    <row r="23" spans="1:14" x14ac:dyDescent="0.25">
      <c r="A23" s="68" t="s">
        <v>42</v>
      </c>
      <c r="B23" s="68"/>
      <c r="C23" s="23">
        <v>190.03961798941731</v>
      </c>
      <c r="D23" s="22">
        <v>189.66422976764275</v>
      </c>
      <c r="E23" s="22">
        <v>189.73438580817199</v>
      </c>
      <c r="F23" s="22">
        <v>188.79147103688626</v>
      </c>
      <c r="G23" s="22">
        <v>188.36728358792391</v>
      </c>
      <c r="H23" s="22">
        <v>188.52538991588594</v>
      </c>
      <c r="I23" s="22">
        <v>188.11459015784391</v>
      </c>
      <c r="J23" s="22">
        <v>188.3475269100274</v>
      </c>
      <c r="K23" s="22">
        <v>187.86793601695413</v>
      </c>
      <c r="L23" s="22">
        <v>188.30952496031409</v>
      </c>
      <c r="M23" s="22">
        <v>187.52132693147502</v>
      </c>
      <c r="N23" s="22">
        <v>188.40675363572362</v>
      </c>
    </row>
    <row r="24" spans="1:14" x14ac:dyDescent="0.25">
      <c r="A24" s="10" t="s">
        <v>43</v>
      </c>
      <c r="B24" s="10"/>
      <c r="C24" s="23">
        <v>190.2488841051277</v>
      </c>
      <c r="D24" s="23">
        <v>190.02449290022395</v>
      </c>
      <c r="E24" s="23">
        <v>188.5189878303969</v>
      </c>
      <c r="F24" s="23">
        <v>188.58613664802937</v>
      </c>
      <c r="G24" s="23">
        <v>190.12194921023499</v>
      </c>
      <c r="H24" s="23">
        <v>189.38385335722674</v>
      </c>
      <c r="I24" s="23">
        <v>188.02859264538554</v>
      </c>
      <c r="J24" s="23">
        <v>188.38883792166558</v>
      </c>
      <c r="K24" s="23">
        <v>189.06777299570922</v>
      </c>
      <c r="L24" s="23">
        <v>188.29634824713958</v>
      </c>
      <c r="M24" s="23">
        <v>187.64064042713608</v>
      </c>
      <c r="N24" s="23">
        <v>187.10716364370003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79.634100073268655</v>
      </c>
      <c r="D26" s="32">
        <f t="shared" ref="D26:N26" si="5">D19-D22</f>
        <v>80.955366746850189</v>
      </c>
      <c r="E26" s="32">
        <f t="shared" si="5"/>
        <v>83.719959550053034</v>
      </c>
      <c r="F26" s="32">
        <f t="shared" si="5"/>
        <v>86.019151880848824</v>
      </c>
      <c r="G26" s="32">
        <f t="shared" si="5"/>
        <v>83.793058519225383</v>
      </c>
      <c r="H26" s="32">
        <f t="shared" si="5"/>
        <v>85.04050539647875</v>
      </c>
      <c r="I26" s="32">
        <f t="shared" si="5"/>
        <v>87.625783502063655</v>
      </c>
      <c r="J26" s="32">
        <f t="shared" si="5"/>
        <v>87.104515730171215</v>
      </c>
      <c r="K26" s="32">
        <f t="shared" si="5"/>
        <v>85.961644292327605</v>
      </c>
      <c r="L26" s="32">
        <f t="shared" si="5"/>
        <v>87.225282281271575</v>
      </c>
      <c r="M26" s="32">
        <f t="shared" si="5"/>
        <v>88.551144989094666</v>
      </c>
      <c r="N26" s="32">
        <f t="shared" si="5"/>
        <v>87.512794003222837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31.29502820110514</v>
      </c>
      <c r="D30" s="32">
        <f t="shared" ref="D30:N30" si="6">D17+D26+D28</f>
        <v>30.860078221938423</v>
      </c>
      <c r="E30" s="32">
        <f t="shared" si="6"/>
        <v>26.86601371426012</v>
      </c>
      <c r="F30" s="32">
        <f t="shared" si="6"/>
        <v>32.48263427503467</v>
      </c>
      <c r="G30" s="32">
        <f t="shared" si="6"/>
        <v>28.110272773700046</v>
      </c>
      <c r="H30" s="32">
        <f t="shared" si="6"/>
        <v>29.228076598687537</v>
      </c>
      <c r="I30" s="32">
        <f t="shared" si="6"/>
        <v>32.251591845859409</v>
      </c>
      <c r="J30" s="32">
        <f t="shared" si="6"/>
        <v>33.249540951399425</v>
      </c>
      <c r="K30" s="32">
        <f t="shared" si="6"/>
        <v>29.83307086613668</v>
      </c>
      <c r="L30" s="32">
        <f t="shared" si="6"/>
        <v>29.86768498608123</v>
      </c>
      <c r="M30" s="32">
        <f t="shared" si="6"/>
        <v>28.183869836058221</v>
      </c>
      <c r="N30" s="32">
        <f t="shared" si="6"/>
        <v>27.151787562008309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10497.295028201106</v>
      </c>
      <c r="D32" s="21">
        <v>10528.155106423043</v>
      </c>
      <c r="E32" s="21">
        <v>10555.021120137306</v>
      </c>
      <c r="F32" s="21">
        <v>10587.503754412339</v>
      </c>
      <c r="G32" s="21">
        <v>10615.614027186037</v>
      </c>
      <c r="H32" s="21">
        <v>10644.842103784726</v>
      </c>
      <c r="I32" s="21">
        <v>10677.093695630587</v>
      </c>
      <c r="J32" s="21">
        <v>10710.343236581986</v>
      </c>
      <c r="K32" s="21">
        <v>10740.17630744812</v>
      </c>
      <c r="L32" s="21">
        <v>10770.043992434203</v>
      </c>
      <c r="M32" s="21">
        <v>10798.227862270262</v>
      </c>
      <c r="N32" s="21">
        <v>10825.379649832268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2.9901613033733732E-3</v>
      </c>
      <c r="D34" s="39">
        <f t="shared" ref="D34:N34" si="7">(D32/D8)-1</f>
        <v>2.9398124125339375E-3</v>
      </c>
      <c r="E34" s="39">
        <f t="shared" si="7"/>
        <v>2.5518254093608306E-3</v>
      </c>
      <c r="F34" s="39">
        <f t="shared" si="7"/>
        <v>3.077458008403422E-3</v>
      </c>
      <c r="G34" s="39">
        <f t="shared" si="7"/>
        <v>2.6550425318132564E-3</v>
      </c>
      <c r="H34" s="39">
        <f t="shared" si="7"/>
        <v>2.7533100321692761E-3</v>
      </c>
      <c r="I34" s="39">
        <f t="shared" si="7"/>
        <v>3.0297858372547726E-3</v>
      </c>
      <c r="J34" s="39">
        <f t="shared" si="7"/>
        <v>3.1141003253540855E-3</v>
      </c>
      <c r="K34" s="39">
        <f t="shared" si="7"/>
        <v>2.785444892581701E-3</v>
      </c>
      <c r="L34" s="39">
        <f t="shared" si="7"/>
        <v>2.7809306040320614E-3</v>
      </c>
      <c r="M34" s="39">
        <f t="shared" si="7"/>
        <v>2.6168760179492434E-3</v>
      </c>
      <c r="N34" s="39">
        <f t="shared" si="7"/>
        <v>2.5144669947998466E-3</v>
      </c>
    </row>
    <row r="35" spans="1:14" ht="15.75" thickBot="1" x14ac:dyDescent="0.3">
      <c r="A35" s="40" t="s">
        <v>15</v>
      </c>
      <c r="B35" s="41"/>
      <c r="C35" s="42">
        <f>(C32/$C$8)-1</f>
        <v>2.9901613033733732E-3</v>
      </c>
      <c r="D35" s="42">
        <f t="shared" ref="D35:N35" si="8">(D32/$C$8)-1</f>
        <v>5.9387642292225706E-3</v>
      </c>
      <c r="E35" s="42">
        <f t="shared" si="8"/>
        <v>8.5057443280438516E-3</v>
      </c>
      <c r="F35" s="42">
        <f t="shared" si="8"/>
        <v>1.1609378407446913E-2</v>
      </c>
      <c r="G35" s="42">
        <f t="shared" si="8"/>
        <v>1.4295244332699797E-2</v>
      </c>
      <c r="H35" s="42">
        <f t="shared" si="8"/>
        <v>1.7087913604502791E-2</v>
      </c>
      <c r="I35" s="42">
        <f t="shared" si="8"/>
        <v>2.0169472160384672E-2</v>
      </c>
      <c r="J35" s="42">
        <f t="shared" si="8"/>
        <v>2.3346382245555741E-2</v>
      </c>
      <c r="K35" s="42">
        <f t="shared" si="8"/>
        <v>2.6196857199323631E-2</v>
      </c>
      <c r="L35" s="42">
        <f t="shared" si="8"/>
        <v>2.9050639445270754E-2</v>
      </c>
      <c r="M35" s="42">
        <f t="shared" si="8"/>
        <v>3.1743537384890219E-2</v>
      </c>
      <c r="N35" s="42">
        <f t="shared" si="8"/>
        <v>3.4337822456742551E-2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1.6963479266597967</v>
      </c>
      <c r="D41" s="47">
        <v>1.7206654610947834</v>
      </c>
      <c r="E41" s="47">
        <v>1.7091356140021898</v>
      </c>
      <c r="F41" s="47">
        <v>1.7077346009086907</v>
      </c>
      <c r="G41" s="47">
        <v>1.6987907383790795</v>
      </c>
      <c r="H41" s="47">
        <v>1.7095547682347598</v>
      </c>
      <c r="I41" s="47">
        <v>1.7208230742260007</v>
      </c>
      <c r="J41" s="47">
        <v>1.7367831006734382</v>
      </c>
      <c r="K41" s="47">
        <v>1.7447790197262747</v>
      </c>
      <c r="L41" s="47">
        <v>1.7491810960768817</v>
      </c>
      <c r="M41" s="47">
        <v>1.7553946364946023</v>
      </c>
      <c r="N41" s="47">
        <v>1.7672140418962581</v>
      </c>
    </row>
    <row r="43" spans="1:14" x14ac:dyDescent="0.25">
      <c r="A43" s="48" t="s">
        <v>31</v>
      </c>
      <c r="B43" s="48"/>
      <c r="C43" s="49">
        <v>86.343298875884074</v>
      </c>
      <c r="D43" s="49">
        <v>87.382629113239076</v>
      </c>
      <c r="E43" s="49">
        <v>90.234857088230754</v>
      </c>
      <c r="F43" s="49">
        <v>86.971658610630143</v>
      </c>
      <c r="G43" s="49">
        <v>87.309331394493981</v>
      </c>
      <c r="H43" s="49">
        <v>86.870041273785688</v>
      </c>
      <c r="I43" s="49">
        <v>86.034458837647989</v>
      </c>
      <c r="J43" s="49">
        <v>84.441314920235783</v>
      </c>
      <c r="K43" s="49">
        <v>84.774843370593103</v>
      </c>
      <c r="L43" s="49">
        <v>84.20807806831516</v>
      </c>
      <c r="M43" s="49">
        <v>84.540930804678027</v>
      </c>
      <c r="N43" s="49">
        <v>83.38172064793153</v>
      </c>
    </row>
    <row r="44" spans="1:14" x14ac:dyDescent="0.25">
      <c r="A44" s="19" t="s">
        <v>47</v>
      </c>
      <c r="B44" s="19"/>
      <c r="C44" s="50">
        <v>87.297411832908324</v>
      </c>
      <c r="D44" s="50">
        <v>87.382629113239076</v>
      </c>
      <c r="E44" s="50">
        <v>90.051126132045511</v>
      </c>
      <c r="F44" s="50">
        <v>86.630801746328373</v>
      </c>
      <c r="G44" s="50">
        <v>86.816256858227661</v>
      </c>
      <c r="H44" s="50">
        <v>86.224367810520988</v>
      </c>
      <c r="I44" s="50">
        <v>85.26084036694624</v>
      </c>
      <c r="J44" s="50">
        <v>83.561859763937775</v>
      </c>
      <c r="K44" s="50">
        <v>83.784803486801209</v>
      </c>
      <c r="L44" s="50">
        <v>83.132694677683943</v>
      </c>
      <c r="M44" s="50">
        <v>83.356287662505224</v>
      </c>
      <c r="N44" s="50">
        <v>82.12772932348993</v>
      </c>
    </row>
    <row r="45" spans="1:14" x14ac:dyDescent="0.25">
      <c r="A45" s="51" t="s">
        <v>48</v>
      </c>
      <c r="B45" s="51"/>
      <c r="C45" s="52">
        <v>85.314209747332512</v>
      </c>
      <c r="D45" s="52">
        <v>87.382629113239076</v>
      </c>
      <c r="E45" s="52">
        <v>90.435128231731269</v>
      </c>
      <c r="F45" s="52">
        <v>87.343130670314011</v>
      </c>
      <c r="G45" s="52">
        <v>87.848631775538962</v>
      </c>
      <c r="H45" s="52">
        <v>87.582204381238427</v>
      </c>
      <c r="I45" s="52">
        <v>86.891123146631969</v>
      </c>
      <c r="J45" s="52">
        <v>85.413635041185131</v>
      </c>
      <c r="K45" s="52">
        <v>85.869865569574799</v>
      </c>
      <c r="L45" s="52">
        <v>85.401665853336539</v>
      </c>
      <c r="M45" s="52">
        <v>85.852011808998483</v>
      </c>
      <c r="N45" s="52">
        <v>84.773209359055258</v>
      </c>
    </row>
    <row r="47" spans="1:14" x14ac:dyDescent="0.25">
      <c r="A47" s="48" t="s">
        <v>32</v>
      </c>
      <c r="B47" s="48"/>
      <c r="C47" s="49">
        <v>81.207965892440598</v>
      </c>
      <c r="D47" s="49">
        <v>81.033478135055645</v>
      </c>
      <c r="E47" s="49">
        <v>80.642670470634485</v>
      </c>
      <c r="F47" s="49">
        <v>81.084355230883745</v>
      </c>
      <c r="G47" s="49">
        <v>81.03814897692726</v>
      </c>
      <c r="H47" s="49">
        <v>81.094573024198411</v>
      </c>
      <c r="I47" s="49">
        <v>81.208928467171972</v>
      </c>
      <c r="J47" s="49">
        <v>81.434888665641708</v>
      </c>
      <c r="K47" s="49">
        <v>81.384164562278841</v>
      </c>
      <c r="L47" s="49">
        <v>81.463134056136923</v>
      </c>
      <c r="M47" s="49">
        <v>81.419667883653133</v>
      </c>
      <c r="N47" s="49">
        <v>81.585261129920752</v>
      </c>
    </row>
    <row r="48" spans="1:14" x14ac:dyDescent="0.25">
      <c r="A48" s="19" t="s">
        <v>45</v>
      </c>
      <c r="B48" s="19"/>
      <c r="C48" s="50">
        <v>79.158468932148523</v>
      </c>
      <c r="D48" s="50">
        <v>79.143374588372168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83.180914307355295</v>
      </c>
      <c r="D49" s="52">
        <v>82.911263373359716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9692</v>
      </c>
      <c r="D8" s="21">
        <v>9653.1760026688207</v>
      </c>
      <c r="E8" s="21">
        <v>9611.3545873994372</v>
      </c>
      <c r="F8" s="21">
        <v>9589.523884336646</v>
      </c>
      <c r="G8" s="21">
        <v>9572.655524605696</v>
      </c>
      <c r="H8" s="21">
        <v>9544.7322521089663</v>
      </c>
      <c r="I8" s="21">
        <v>9514.1124242795668</v>
      </c>
      <c r="J8" s="21">
        <v>9482.2240263976782</v>
      </c>
      <c r="K8" s="21">
        <v>9450.147442490259</v>
      </c>
      <c r="L8" s="21">
        <v>9410.3165198076204</v>
      </c>
      <c r="M8" s="21">
        <v>9368.9222211331853</v>
      </c>
      <c r="N8" s="21">
        <v>9322.1789381992221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137.01272103045679</v>
      </c>
      <c r="D10" s="26">
        <f t="shared" ref="D10:N10" si="0">SUM(D11:D12)</f>
        <v>137.57582067876947</v>
      </c>
      <c r="E10" s="26">
        <f t="shared" si="0"/>
        <v>135.25273982301559</v>
      </c>
      <c r="F10" s="26">
        <f t="shared" si="0"/>
        <v>133.8419117168354</v>
      </c>
      <c r="G10" s="26">
        <f t="shared" si="0"/>
        <v>131.68105178666411</v>
      </c>
      <c r="H10" s="26">
        <f t="shared" si="0"/>
        <v>130.62286870106414</v>
      </c>
      <c r="I10" s="26">
        <f t="shared" si="0"/>
        <v>129.80877700629199</v>
      </c>
      <c r="J10" s="26">
        <f t="shared" si="0"/>
        <v>129.43722411183526</v>
      </c>
      <c r="K10" s="26">
        <f t="shared" si="0"/>
        <v>128.76686921293205</v>
      </c>
      <c r="L10" s="26">
        <f t="shared" si="0"/>
        <v>127.59125283729152</v>
      </c>
      <c r="M10" s="26">
        <f t="shared" si="0"/>
        <v>126.46194313757321</v>
      </c>
      <c r="N10" s="26">
        <f t="shared" si="0"/>
        <v>125.8089641386846</v>
      </c>
    </row>
    <row r="11" spans="1:14" x14ac:dyDescent="0.25">
      <c r="A11" s="56" t="s">
        <v>34</v>
      </c>
      <c r="B11" s="18"/>
      <c r="C11" s="22">
        <v>70.472005290904448</v>
      </c>
      <c r="D11" s="22">
        <v>70.514803485980167</v>
      </c>
      <c r="E11" s="22">
        <v>69.404139888151008</v>
      </c>
      <c r="F11" s="22">
        <v>68.608038779218134</v>
      </c>
      <c r="G11" s="22">
        <v>67.436239376521343</v>
      </c>
      <c r="H11" s="22">
        <v>67.228331794782491</v>
      </c>
      <c r="I11" s="22">
        <v>66.526998215724646</v>
      </c>
      <c r="J11" s="22">
        <v>66.055773462031638</v>
      </c>
      <c r="K11" s="22">
        <v>66.041092552049605</v>
      </c>
      <c r="L11" s="22">
        <v>65.569552178999459</v>
      </c>
      <c r="M11" s="22">
        <v>64.598479707761399</v>
      </c>
      <c r="N11" s="22">
        <v>64.583657155382227</v>
      </c>
    </row>
    <row r="12" spans="1:14" x14ac:dyDescent="0.25">
      <c r="A12" s="27" t="s">
        <v>35</v>
      </c>
      <c r="B12" s="28"/>
      <c r="C12" s="29">
        <v>66.54071573955234</v>
      </c>
      <c r="D12" s="29">
        <v>67.061017192789308</v>
      </c>
      <c r="E12" s="29">
        <v>65.848599934864581</v>
      </c>
      <c r="F12" s="29">
        <v>65.233872937617264</v>
      </c>
      <c r="G12" s="29">
        <v>64.244812410142771</v>
      </c>
      <c r="H12" s="29">
        <v>63.394536906281644</v>
      </c>
      <c r="I12" s="29">
        <v>63.281778790567344</v>
      </c>
      <c r="J12" s="29">
        <v>63.381450649803625</v>
      </c>
      <c r="K12" s="29">
        <v>62.725776660882445</v>
      </c>
      <c r="L12" s="29">
        <v>62.021700658292062</v>
      </c>
      <c r="M12" s="29">
        <v>61.863463429811816</v>
      </c>
      <c r="N12" s="29">
        <v>61.225306983302374</v>
      </c>
    </row>
    <row r="13" spans="1:14" x14ac:dyDescent="0.25">
      <c r="A13" s="59" t="s">
        <v>36</v>
      </c>
      <c r="B13" s="18"/>
      <c r="C13" s="26">
        <f>SUM(C14:C15)</f>
        <v>141.0820980813931</v>
      </c>
      <c r="D13" s="26">
        <f t="shared" ref="D13:N13" si="1">SUM(D14:D15)</f>
        <v>145.6761826696839</v>
      </c>
      <c r="E13" s="26">
        <f t="shared" si="1"/>
        <v>126.82673537003814</v>
      </c>
      <c r="F13" s="26">
        <f t="shared" si="1"/>
        <v>125.70936118265047</v>
      </c>
      <c r="G13" s="26">
        <f t="shared" si="1"/>
        <v>130.74701067461774</v>
      </c>
      <c r="H13" s="26">
        <f t="shared" si="1"/>
        <v>134.35242190723153</v>
      </c>
      <c r="I13" s="26">
        <f t="shared" si="1"/>
        <v>136.60507319792663</v>
      </c>
      <c r="J13" s="26">
        <f t="shared" si="1"/>
        <v>137.5580870574457</v>
      </c>
      <c r="K13" s="26">
        <f t="shared" si="1"/>
        <v>142.04557984670737</v>
      </c>
      <c r="L13" s="26">
        <f t="shared" si="1"/>
        <v>144.23379849161995</v>
      </c>
      <c r="M13" s="26">
        <f t="shared" si="1"/>
        <v>148.41881559295746</v>
      </c>
      <c r="N13" s="26">
        <f t="shared" si="1"/>
        <v>149.14803402873164</v>
      </c>
    </row>
    <row r="14" spans="1:14" x14ac:dyDescent="0.25">
      <c r="A14" s="56" t="s">
        <v>37</v>
      </c>
      <c r="B14" s="18"/>
      <c r="C14" s="22">
        <v>73.213905769638387</v>
      </c>
      <c r="D14" s="22">
        <v>74.277701698457264</v>
      </c>
      <c r="E14" s="22">
        <v>64.239839019300916</v>
      </c>
      <c r="F14" s="22">
        <v>63.183843309688434</v>
      </c>
      <c r="G14" s="22">
        <v>65.467091340213798</v>
      </c>
      <c r="H14" s="22">
        <v>67.28499556083095</v>
      </c>
      <c r="I14" s="22">
        <v>68.315080645831131</v>
      </c>
      <c r="J14" s="22">
        <v>68.639191676058033</v>
      </c>
      <c r="K14" s="22">
        <v>70.447221779484863</v>
      </c>
      <c r="L14" s="22">
        <v>71.634639776912664</v>
      </c>
      <c r="M14" s="22">
        <v>73.576323632679703</v>
      </c>
      <c r="N14" s="22">
        <v>73.960938224854075</v>
      </c>
    </row>
    <row r="15" spans="1:14" x14ac:dyDescent="0.25">
      <c r="A15" s="57" t="s">
        <v>38</v>
      </c>
      <c r="B15" s="12"/>
      <c r="C15" s="23">
        <v>67.868192311754726</v>
      </c>
      <c r="D15" s="23">
        <v>71.398480971226647</v>
      </c>
      <c r="E15" s="23">
        <v>62.586896350737227</v>
      </c>
      <c r="F15" s="23">
        <v>62.525517872962027</v>
      </c>
      <c r="G15" s="23">
        <v>65.279919334403957</v>
      </c>
      <c r="H15" s="23">
        <v>67.067426346400595</v>
      </c>
      <c r="I15" s="23">
        <v>68.289992552095484</v>
      </c>
      <c r="J15" s="23">
        <v>68.918895381387671</v>
      </c>
      <c r="K15" s="23">
        <v>71.59835806722252</v>
      </c>
      <c r="L15" s="23">
        <v>72.599158714707272</v>
      </c>
      <c r="M15" s="23">
        <v>74.842491960277755</v>
      </c>
      <c r="N15" s="23">
        <v>75.187095803877568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-4.0693770509363105</v>
      </c>
      <c r="D17" s="32">
        <f t="shared" ref="D17:N17" si="2">D10-D13</f>
        <v>-8.100361990914422</v>
      </c>
      <c r="E17" s="32">
        <f t="shared" si="2"/>
        <v>8.4260044529774518</v>
      </c>
      <c r="F17" s="32">
        <f t="shared" si="2"/>
        <v>8.1325505341849293</v>
      </c>
      <c r="G17" s="32">
        <f t="shared" si="2"/>
        <v>0.93404111204637275</v>
      </c>
      <c r="H17" s="32">
        <f t="shared" si="2"/>
        <v>-3.7295532061673953</v>
      </c>
      <c r="I17" s="32">
        <f t="shared" si="2"/>
        <v>-6.7962961916346387</v>
      </c>
      <c r="J17" s="32">
        <f t="shared" si="2"/>
        <v>-8.1208629456104404</v>
      </c>
      <c r="K17" s="32">
        <f t="shared" si="2"/>
        <v>-13.278710633775319</v>
      </c>
      <c r="L17" s="32">
        <f t="shared" si="2"/>
        <v>-16.64254565432843</v>
      </c>
      <c r="M17" s="32">
        <f t="shared" si="2"/>
        <v>-21.956872455384243</v>
      </c>
      <c r="N17" s="32">
        <f t="shared" si="2"/>
        <v>-23.339069890047043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400.90480225793021</v>
      </c>
      <c r="D19" s="26">
        <f t="shared" ref="D19:N19" si="3">SUM(D20:D21)</f>
        <v>401.57317907386653</v>
      </c>
      <c r="E19" s="26">
        <f t="shared" si="3"/>
        <v>402.82521354019821</v>
      </c>
      <c r="F19" s="26">
        <f t="shared" si="3"/>
        <v>405.96822297885569</v>
      </c>
      <c r="G19" s="26">
        <f t="shared" si="3"/>
        <v>403.30658154494557</v>
      </c>
      <c r="H19" s="26">
        <f t="shared" si="3"/>
        <v>403.82064026727596</v>
      </c>
      <c r="I19" s="26">
        <f t="shared" si="3"/>
        <v>404.83154339443843</v>
      </c>
      <c r="J19" s="26">
        <f t="shared" si="3"/>
        <v>405.58199022749022</v>
      </c>
      <c r="K19" s="26">
        <f t="shared" si="3"/>
        <v>403.81079754464236</v>
      </c>
      <c r="L19" s="26">
        <f t="shared" si="3"/>
        <v>404.59054245064658</v>
      </c>
      <c r="M19" s="26">
        <f t="shared" si="3"/>
        <v>404.3812142955104</v>
      </c>
      <c r="N19" s="26">
        <f t="shared" si="3"/>
        <v>404.49376656683177</v>
      </c>
    </row>
    <row r="20" spans="1:14" x14ac:dyDescent="0.25">
      <c r="A20" s="68" t="s">
        <v>40</v>
      </c>
      <c r="B20" s="68"/>
      <c r="C20" s="22">
        <v>200.18307444227406</v>
      </c>
      <c r="D20" s="22">
        <v>199.79175945126283</v>
      </c>
      <c r="E20" s="22">
        <v>199.8953506702712</v>
      </c>
      <c r="F20" s="22">
        <v>202.526180933484</v>
      </c>
      <c r="G20" s="22">
        <v>202.36443354983666</v>
      </c>
      <c r="H20" s="22">
        <v>201.64887569175468</v>
      </c>
      <c r="I20" s="22">
        <v>201.68571426520316</v>
      </c>
      <c r="J20" s="22">
        <v>201.35125732457061</v>
      </c>
      <c r="K20" s="22">
        <v>202.41061122027151</v>
      </c>
      <c r="L20" s="22">
        <v>200.95590722396634</v>
      </c>
      <c r="M20" s="22">
        <v>201.55295860065172</v>
      </c>
      <c r="N20" s="22">
        <v>200.69183647551188</v>
      </c>
    </row>
    <row r="21" spans="1:14" x14ac:dyDescent="0.25">
      <c r="A21" s="27" t="s">
        <v>41</v>
      </c>
      <c r="B21" s="27"/>
      <c r="C21" s="29">
        <v>200.72172781565615</v>
      </c>
      <c r="D21" s="29">
        <v>201.78141962260369</v>
      </c>
      <c r="E21" s="29">
        <v>202.92986286992698</v>
      </c>
      <c r="F21" s="29">
        <v>203.44204204537172</v>
      </c>
      <c r="G21" s="29">
        <v>200.94214799510891</v>
      </c>
      <c r="H21" s="29">
        <v>202.17176457552128</v>
      </c>
      <c r="I21" s="29">
        <v>203.14582912923527</v>
      </c>
      <c r="J21" s="29">
        <v>204.23073290291958</v>
      </c>
      <c r="K21" s="29">
        <v>201.40018632437088</v>
      </c>
      <c r="L21" s="29">
        <v>203.63463522668022</v>
      </c>
      <c r="M21" s="29">
        <v>202.82825569485865</v>
      </c>
      <c r="N21" s="29">
        <v>203.80193009131989</v>
      </c>
    </row>
    <row r="22" spans="1:14" x14ac:dyDescent="0.25">
      <c r="A22" s="71" t="s">
        <v>44</v>
      </c>
      <c r="B22" s="71"/>
      <c r="C22" s="26">
        <f>SUM(C23:C24)</f>
        <v>435.65942253817207</v>
      </c>
      <c r="D22" s="26">
        <f t="shared" ref="D22:N22" si="4">SUM(D23:D24)</f>
        <v>435.29423235233708</v>
      </c>
      <c r="E22" s="26">
        <f t="shared" si="4"/>
        <v>433.08192105596891</v>
      </c>
      <c r="F22" s="26">
        <f t="shared" si="4"/>
        <v>430.9691332439877</v>
      </c>
      <c r="G22" s="26">
        <f t="shared" si="4"/>
        <v>432.16389515372168</v>
      </c>
      <c r="H22" s="26">
        <f t="shared" si="4"/>
        <v>430.71091489050798</v>
      </c>
      <c r="I22" s="26">
        <f t="shared" si="4"/>
        <v>429.92364508469348</v>
      </c>
      <c r="J22" s="26">
        <f t="shared" si="4"/>
        <v>429.53771118929723</v>
      </c>
      <c r="K22" s="26">
        <f t="shared" si="4"/>
        <v>430.36300959350706</v>
      </c>
      <c r="L22" s="26">
        <f t="shared" si="4"/>
        <v>429.34229547075324</v>
      </c>
      <c r="M22" s="26">
        <f t="shared" si="4"/>
        <v>429.16762477408952</v>
      </c>
      <c r="N22" s="26">
        <f t="shared" si="4"/>
        <v>430.58860289457925</v>
      </c>
    </row>
    <row r="23" spans="1:14" x14ac:dyDescent="0.25">
      <c r="A23" s="68" t="s">
        <v>42</v>
      </c>
      <c r="B23" s="68"/>
      <c r="C23" s="23">
        <v>218.23997920722047</v>
      </c>
      <c r="D23" s="22">
        <v>218.15033278494639</v>
      </c>
      <c r="E23" s="22">
        <v>217.69112264441023</v>
      </c>
      <c r="F23" s="22">
        <v>216.04149773966634</v>
      </c>
      <c r="G23" s="22">
        <v>215.83854130590655</v>
      </c>
      <c r="H23" s="22">
        <v>215.83351956516526</v>
      </c>
      <c r="I23" s="22">
        <v>215.63249609271566</v>
      </c>
      <c r="J23" s="22">
        <v>215.14970976851268</v>
      </c>
      <c r="K23" s="22">
        <v>215.50098486634064</v>
      </c>
      <c r="L23" s="22">
        <v>215.18126745935797</v>
      </c>
      <c r="M23" s="22">
        <v>215.41548310935738</v>
      </c>
      <c r="N23" s="22">
        <v>216.45254426589901</v>
      </c>
    </row>
    <row r="24" spans="1:14" x14ac:dyDescent="0.25">
      <c r="A24" s="57" t="s">
        <v>43</v>
      </c>
      <c r="B24" s="57"/>
      <c r="C24" s="23">
        <v>217.41944333095159</v>
      </c>
      <c r="D24" s="23">
        <v>217.14389956739069</v>
      </c>
      <c r="E24" s="23">
        <v>215.39079841155865</v>
      </c>
      <c r="F24" s="23">
        <v>214.92763550432136</v>
      </c>
      <c r="G24" s="23">
        <v>216.32535384781517</v>
      </c>
      <c r="H24" s="23">
        <v>214.87739532534275</v>
      </c>
      <c r="I24" s="23">
        <v>214.29114899197782</v>
      </c>
      <c r="J24" s="23">
        <v>214.38800142078455</v>
      </c>
      <c r="K24" s="23">
        <v>214.86202472716641</v>
      </c>
      <c r="L24" s="23">
        <v>214.16102801139525</v>
      </c>
      <c r="M24" s="23">
        <v>213.75214166473216</v>
      </c>
      <c r="N24" s="23">
        <v>214.13605862868027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-34.754620280241852</v>
      </c>
      <c r="D26" s="32">
        <f t="shared" ref="D26:N26" si="5">D19-D22</f>
        <v>-33.721053278470549</v>
      </c>
      <c r="E26" s="32">
        <f t="shared" si="5"/>
        <v>-30.2567075157707</v>
      </c>
      <c r="F26" s="32">
        <f t="shared" si="5"/>
        <v>-25.000910265132006</v>
      </c>
      <c r="G26" s="32">
        <f t="shared" si="5"/>
        <v>-28.85731360877611</v>
      </c>
      <c r="H26" s="32">
        <f t="shared" si="5"/>
        <v>-26.890274623232017</v>
      </c>
      <c r="I26" s="32">
        <f t="shared" si="5"/>
        <v>-25.092101690255049</v>
      </c>
      <c r="J26" s="32">
        <f t="shared" si="5"/>
        <v>-23.955720961807003</v>
      </c>
      <c r="K26" s="32">
        <f t="shared" si="5"/>
        <v>-26.552212048864703</v>
      </c>
      <c r="L26" s="32">
        <f t="shared" si="5"/>
        <v>-24.751753020106662</v>
      </c>
      <c r="M26" s="32">
        <f t="shared" si="5"/>
        <v>-24.786410478579114</v>
      </c>
      <c r="N26" s="32">
        <f t="shared" si="5"/>
        <v>-26.094836327747487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-38.823997331178163</v>
      </c>
      <c r="D30" s="32">
        <f t="shared" ref="D30:N30" si="6">D17+D26+D28</f>
        <v>-41.821415269384971</v>
      </c>
      <c r="E30" s="32">
        <f t="shared" si="6"/>
        <v>-21.830703062793248</v>
      </c>
      <c r="F30" s="32">
        <f t="shared" si="6"/>
        <v>-16.868359730947077</v>
      </c>
      <c r="G30" s="32">
        <f t="shared" si="6"/>
        <v>-27.923272496729737</v>
      </c>
      <c r="H30" s="32">
        <f t="shared" si="6"/>
        <v>-30.619827829399412</v>
      </c>
      <c r="I30" s="32">
        <f t="shared" si="6"/>
        <v>-31.888397881889688</v>
      </c>
      <c r="J30" s="32">
        <f t="shared" si="6"/>
        <v>-32.076583907417444</v>
      </c>
      <c r="K30" s="32">
        <f t="shared" si="6"/>
        <v>-39.830922682640022</v>
      </c>
      <c r="L30" s="32">
        <f t="shared" si="6"/>
        <v>-41.394298674435092</v>
      </c>
      <c r="M30" s="32">
        <f t="shared" si="6"/>
        <v>-46.743282933963357</v>
      </c>
      <c r="N30" s="32">
        <f t="shared" si="6"/>
        <v>-49.433906217794529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9653.1760026688207</v>
      </c>
      <c r="D32" s="21">
        <v>9611.3545873994372</v>
      </c>
      <c r="E32" s="21">
        <v>9589.523884336646</v>
      </c>
      <c r="F32" s="21">
        <v>9572.655524605696</v>
      </c>
      <c r="G32" s="21">
        <v>9544.7322521089663</v>
      </c>
      <c r="H32" s="21">
        <v>9514.1124242795668</v>
      </c>
      <c r="I32" s="21">
        <v>9482.2240263976782</v>
      </c>
      <c r="J32" s="21">
        <v>9450.147442490259</v>
      </c>
      <c r="K32" s="21">
        <v>9410.3165198076204</v>
      </c>
      <c r="L32" s="21">
        <v>9368.9222211331853</v>
      </c>
      <c r="M32" s="21">
        <v>9322.1789381992221</v>
      </c>
      <c r="N32" s="21">
        <v>9272.745031981427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-4.0057776858418714E-3</v>
      </c>
      <c r="D34" s="39">
        <f t="shared" ref="D34:N34" si="7">(D32/D8)-1</f>
        <v>-4.3323995395734283E-3</v>
      </c>
      <c r="E34" s="39">
        <f t="shared" si="7"/>
        <v>-2.2713450912955624E-3</v>
      </c>
      <c r="F34" s="39">
        <f t="shared" si="7"/>
        <v>-1.7590403793146248E-3</v>
      </c>
      <c r="G34" s="39">
        <f t="shared" si="7"/>
        <v>-2.9169829024929816E-3</v>
      </c>
      <c r="H34" s="39">
        <f t="shared" si="7"/>
        <v>-3.208034235075985E-3</v>
      </c>
      <c r="I34" s="39">
        <f t="shared" si="7"/>
        <v>-3.3516944576470475E-3</v>
      </c>
      <c r="J34" s="39">
        <f t="shared" si="7"/>
        <v>-3.3828122830805718E-3</v>
      </c>
      <c r="K34" s="39">
        <f t="shared" si="7"/>
        <v>-4.2148466915499228E-3</v>
      </c>
      <c r="L34" s="39">
        <f t="shared" si="7"/>
        <v>-4.3988210797484273E-3</v>
      </c>
      <c r="M34" s="39">
        <f t="shared" si="7"/>
        <v>-4.9891846501325388E-3</v>
      </c>
      <c r="N34" s="39">
        <f t="shared" si="7"/>
        <v>-5.3028274339630421E-3</v>
      </c>
    </row>
    <row r="35" spans="1:14" ht="15.75" thickBot="1" x14ac:dyDescent="0.3">
      <c r="A35" s="40" t="s">
        <v>15</v>
      </c>
      <c r="B35" s="41"/>
      <c r="C35" s="42">
        <f>(C32/$C$8)-1</f>
        <v>-4.0057776858418714E-3</v>
      </c>
      <c r="D35" s="42">
        <f t="shared" ref="D35:N35" si="8">(D32/$C$8)-1</f>
        <v>-8.3208225960135218E-3</v>
      </c>
      <c r="E35" s="42">
        <f t="shared" si="8"/>
        <v>-1.0573268227750066E-2</v>
      </c>
      <c r="F35" s="42">
        <f t="shared" si="8"/>
        <v>-1.2313709801310746E-2</v>
      </c>
      <c r="G35" s="42">
        <f t="shared" si="8"/>
        <v>-1.5194773822847063E-2</v>
      </c>
      <c r="H35" s="42">
        <f t="shared" si="8"/>
        <v>-1.8354062703305085E-2</v>
      </c>
      <c r="I35" s="42">
        <f t="shared" si="8"/>
        <v>-2.1644239950714184E-2</v>
      </c>
      <c r="J35" s="42">
        <f t="shared" si="8"/>
        <v>-2.4953833833031513E-2</v>
      </c>
      <c r="K35" s="42">
        <f t="shared" si="8"/>
        <v>-2.9063503940608748E-2</v>
      </c>
      <c r="L35" s="42">
        <f t="shared" si="8"/>
        <v>-3.3334479866571898E-2</v>
      </c>
      <c r="M35" s="42">
        <f t="shared" si="8"/>
        <v>-3.8157352641433939E-2</v>
      </c>
      <c r="N35" s="42">
        <f t="shared" si="8"/>
        <v>-4.3257838219002531E-2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3.0238638801097668</v>
      </c>
      <c r="D41" s="47">
        <v>3.067254872271258</v>
      </c>
      <c r="E41" s="47">
        <v>3.0459594580249205</v>
      </c>
      <c r="F41" s="47">
        <v>3.0446325189420249</v>
      </c>
      <c r="G41" s="47">
        <v>3.0281161338247746</v>
      </c>
      <c r="H41" s="47">
        <v>3.0453375831646219</v>
      </c>
      <c r="I41" s="47">
        <v>3.0655754275937541</v>
      </c>
      <c r="J41" s="47">
        <v>3.0920452258417908</v>
      </c>
      <c r="K41" s="47">
        <v>3.1072602618078191</v>
      </c>
      <c r="L41" s="47">
        <v>3.1154763368538818</v>
      </c>
      <c r="M41" s="47">
        <v>3.1263077629358844</v>
      </c>
      <c r="N41" s="47">
        <v>3.1464360560387625</v>
      </c>
    </row>
    <row r="43" spans="1:14" x14ac:dyDescent="0.25">
      <c r="A43" s="48" t="s">
        <v>31</v>
      </c>
      <c r="B43" s="48"/>
      <c r="C43" s="49">
        <v>104.2005340440671</v>
      </c>
      <c r="D43" s="49">
        <v>105.5003776697381</v>
      </c>
      <c r="E43" s="49">
        <v>90.261636576963866</v>
      </c>
      <c r="F43" s="49">
        <v>87.033752281582125</v>
      </c>
      <c r="G43" s="49">
        <v>87.41937090576431</v>
      </c>
      <c r="H43" s="49">
        <v>87.045488542166524</v>
      </c>
      <c r="I43" s="49">
        <v>86.265452561808118</v>
      </c>
      <c r="J43" s="49">
        <v>84.729737941484274</v>
      </c>
      <c r="K43" s="49">
        <v>85.142951274945759</v>
      </c>
      <c r="L43" s="49">
        <v>84.62521525917586</v>
      </c>
      <c r="M43" s="49">
        <v>85.031923350561115</v>
      </c>
      <c r="N43" s="49">
        <v>83.926805970080849</v>
      </c>
    </row>
    <row r="44" spans="1:14" x14ac:dyDescent="0.25">
      <c r="A44" s="19" t="s">
        <v>47</v>
      </c>
      <c r="B44" s="19"/>
      <c r="C44" s="50">
        <v>105.35695295136236</v>
      </c>
      <c r="D44" s="50">
        <v>105.50037766973811</v>
      </c>
      <c r="E44" s="50">
        <v>90.077525123659441</v>
      </c>
      <c r="F44" s="50">
        <v>86.681635268611771</v>
      </c>
      <c r="G44" s="50">
        <v>86.894805024680892</v>
      </c>
      <c r="H44" s="50">
        <v>86.359507654035681</v>
      </c>
      <c r="I44" s="50">
        <v>85.437499418200659</v>
      </c>
      <c r="J44" s="50">
        <v>83.786724908063007</v>
      </c>
      <c r="K44" s="50">
        <v>84.059620208229688</v>
      </c>
      <c r="L44" s="50">
        <v>83.443165039522967</v>
      </c>
      <c r="M44" s="50">
        <v>83.735356809581077</v>
      </c>
      <c r="N44" s="50">
        <v>82.562255635404981</v>
      </c>
    </row>
    <row r="45" spans="1:14" x14ac:dyDescent="0.25">
      <c r="A45" s="51" t="s">
        <v>48</v>
      </c>
      <c r="B45" s="51"/>
      <c r="C45" s="52">
        <v>102.9811596967959</v>
      </c>
      <c r="D45" s="52">
        <v>105.5003776697381</v>
      </c>
      <c r="E45" s="52">
        <v>90.451394822969007</v>
      </c>
      <c r="F45" s="52">
        <v>87.392494750144806</v>
      </c>
      <c r="G45" s="52">
        <v>87.951840231485832</v>
      </c>
      <c r="H45" s="52">
        <v>87.744733761951878</v>
      </c>
      <c r="I45" s="52">
        <v>87.109922861003398</v>
      </c>
      <c r="J45" s="52">
        <v>85.690261007281947</v>
      </c>
      <c r="K45" s="52">
        <v>86.236468287231475</v>
      </c>
      <c r="L45" s="52">
        <v>85.82485188082947</v>
      </c>
      <c r="M45" s="52">
        <v>86.34629900627688</v>
      </c>
      <c r="N45" s="52">
        <v>85.313838332161779</v>
      </c>
    </row>
    <row r="47" spans="1:14" x14ac:dyDescent="0.25">
      <c r="A47" s="48" t="s">
        <v>32</v>
      </c>
      <c r="B47" s="48"/>
      <c r="C47" s="49">
        <v>78.922968558053981</v>
      </c>
      <c r="D47" s="49">
        <v>78.788208789959739</v>
      </c>
      <c r="E47" s="49">
        <v>80.688923556398137</v>
      </c>
      <c r="F47" s="49">
        <v>81.135544622462291</v>
      </c>
      <c r="G47" s="49">
        <v>81.089511925279282</v>
      </c>
      <c r="H47" s="49">
        <v>81.145192604759742</v>
      </c>
      <c r="I47" s="49">
        <v>81.258854366418888</v>
      </c>
      <c r="J47" s="49">
        <v>81.481644314058926</v>
      </c>
      <c r="K47" s="49">
        <v>81.435556538939878</v>
      </c>
      <c r="L47" s="49">
        <v>81.517475326147206</v>
      </c>
      <c r="M47" s="49">
        <v>81.471057239676398</v>
      </c>
      <c r="N47" s="49">
        <v>81.636148817375357</v>
      </c>
    </row>
    <row r="48" spans="1:14" x14ac:dyDescent="0.25">
      <c r="A48" s="19" t="s">
        <v>45</v>
      </c>
      <c r="B48" s="19"/>
      <c r="C48" s="50">
        <v>76.728151091461939</v>
      </c>
      <c r="D48" s="50">
        <v>76.718121487283895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81.047471618124717</v>
      </c>
      <c r="D49" s="52">
        <v>80.784089766074388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10939</v>
      </c>
      <c r="D8" s="21">
        <v>11018.418604921348</v>
      </c>
      <c r="E8" s="21">
        <v>11096.826234622309</v>
      </c>
      <c r="F8" s="21">
        <v>11163.882744381061</v>
      </c>
      <c r="G8" s="21">
        <v>11236.899397539777</v>
      </c>
      <c r="H8" s="21">
        <v>11303.076686927649</v>
      </c>
      <c r="I8" s="21">
        <v>11371.1583293486</v>
      </c>
      <c r="J8" s="21">
        <v>11441.568158294889</v>
      </c>
      <c r="K8" s="21">
        <v>11513.383142096694</v>
      </c>
      <c r="L8" s="21">
        <v>11582.702674310816</v>
      </c>
      <c r="M8" s="21">
        <v>11654.660292779621</v>
      </c>
      <c r="N8" s="21">
        <v>11726.474112126669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70.780612424377779</v>
      </c>
      <c r="D10" s="26">
        <f t="shared" ref="D10:N10" si="0">SUM(D11:D12)</f>
        <v>71.955650660690665</v>
      </c>
      <c r="E10" s="26">
        <f t="shared" si="0"/>
        <v>71.906351007609771</v>
      </c>
      <c r="F10" s="26">
        <f t="shared" si="0"/>
        <v>72.408315914991391</v>
      </c>
      <c r="G10" s="26">
        <f t="shared" si="0"/>
        <v>72.775374842924393</v>
      </c>
      <c r="H10" s="26">
        <f t="shared" si="0"/>
        <v>73.916219416095004</v>
      </c>
      <c r="I10" s="26">
        <f t="shared" si="0"/>
        <v>75.344896822602379</v>
      </c>
      <c r="J10" s="26">
        <f t="shared" si="0"/>
        <v>77.249432059467296</v>
      </c>
      <c r="K10" s="26">
        <f t="shared" si="0"/>
        <v>78.994052428437953</v>
      </c>
      <c r="L10" s="26">
        <f t="shared" si="0"/>
        <v>80.739677210768221</v>
      </c>
      <c r="M10" s="26">
        <f t="shared" si="0"/>
        <v>82.724111356712172</v>
      </c>
      <c r="N10" s="26">
        <f t="shared" si="0"/>
        <v>85.110833123347916</v>
      </c>
    </row>
    <row r="11" spans="1:14" x14ac:dyDescent="0.25">
      <c r="A11" s="60" t="s">
        <v>34</v>
      </c>
      <c r="B11" s="18"/>
      <c r="C11" s="22">
        <v>36.40575601848974</v>
      </c>
      <c r="D11" s="22">
        <v>36.881034334454419</v>
      </c>
      <c r="E11" s="22">
        <v>36.898316815681987</v>
      </c>
      <c r="F11" s="22">
        <v>37.116867821970374</v>
      </c>
      <c r="G11" s="22">
        <v>37.269580794163595</v>
      </c>
      <c r="H11" s="22">
        <v>38.042834101994394</v>
      </c>
      <c r="I11" s="22">
        <v>38.614259621583713</v>
      </c>
      <c r="J11" s="22">
        <v>39.422747352662029</v>
      </c>
      <c r="K11" s="22">
        <v>40.513942440125746</v>
      </c>
      <c r="L11" s="22">
        <v>41.492377886893252</v>
      </c>
      <c r="M11" s="22">
        <v>42.256600651832379</v>
      </c>
      <c r="N11" s="22">
        <v>43.691392773792558</v>
      </c>
    </row>
    <row r="12" spans="1:14" x14ac:dyDescent="0.25">
      <c r="A12" s="27" t="s">
        <v>35</v>
      </c>
      <c r="B12" s="28"/>
      <c r="C12" s="29">
        <v>34.374856405888039</v>
      </c>
      <c r="D12" s="29">
        <v>35.074616326236246</v>
      </c>
      <c r="E12" s="29">
        <v>35.008034191927784</v>
      </c>
      <c r="F12" s="29">
        <v>35.291448093021017</v>
      </c>
      <c r="G12" s="29">
        <v>35.505794048760798</v>
      </c>
      <c r="H12" s="29">
        <v>35.873385314100609</v>
      </c>
      <c r="I12" s="29">
        <v>36.730637201018666</v>
      </c>
      <c r="J12" s="29">
        <v>37.826684706805267</v>
      </c>
      <c r="K12" s="29">
        <v>38.480109988312208</v>
      </c>
      <c r="L12" s="29">
        <v>39.247299323874969</v>
      </c>
      <c r="M12" s="29">
        <v>40.467510704879793</v>
      </c>
      <c r="N12" s="29">
        <v>41.419440349555359</v>
      </c>
    </row>
    <row r="13" spans="1:14" x14ac:dyDescent="0.25">
      <c r="A13" s="63" t="s">
        <v>36</v>
      </c>
      <c r="B13" s="18"/>
      <c r="C13" s="26">
        <f>SUM(C14:C15)</f>
        <v>102.95534949996036</v>
      </c>
      <c r="D13" s="26">
        <f t="shared" ref="D13:N13" si="1">SUM(D14:D15)</f>
        <v>107.12610598496332</v>
      </c>
      <c r="E13" s="26">
        <f t="shared" si="1"/>
        <v>121.42429026608352</v>
      </c>
      <c r="F13" s="26">
        <f t="shared" si="1"/>
        <v>119.14877478841339</v>
      </c>
      <c r="G13" s="26">
        <f t="shared" si="1"/>
        <v>121.95054887835104</v>
      </c>
      <c r="H13" s="26">
        <f t="shared" si="1"/>
        <v>123.9814018849298</v>
      </c>
      <c r="I13" s="26">
        <f t="shared" si="1"/>
        <v>125.38566317012123</v>
      </c>
      <c r="J13" s="26">
        <f t="shared" si="1"/>
        <v>125.51618131363512</v>
      </c>
      <c r="K13" s="26">
        <f t="shared" si="1"/>
        <v>128.70112040645949</v>
      </c>
      <c r="L13" s="26">
        <f t="shared" si="1"/>
        <v>130.2630562645916</v>
      </c>
      <c r="M13" s="26">
        <f t="shared" si="1"/>
        <v>133.10334105421236</v>
      </c>
      <c r="N13" s="26">
        <f t="shared" si="1"/>
        <v>133.45701380303487</v>
      </c>
    </row>
    <row r="14" spans="1:14" x14ac:dyDescent="0.25">
      <c r="A14" s="60" t="s">
        <v>37</v>
      </c>
      <c r="B14" s="18"/>
      <c r="C14" s="22">
        <v>54.614043941984725</v>
      </c>
      <c r="D14" s="22">
        <v>56.068515194907668</v>
      </c>
      <c r="E14" s="22">
        <v>63.178490913782412</v>
      </c>
      <c r="F14" s="22">
        <v>61.813080337136157</v>
      </c>
      <c r="G14" s="22">
        <v>63.161789640542288</v>
      </c>
      <c r="H14" s="22">
        <v>63.943677905128546</v>
      </c>
      <c r="I14" s="22">
        <v>64.502426701610972</v>
      </c>
      <c r="J14" s="22">
        <v>64.403793155179144</v>
      </c>
      <c r="K14" s="22">
        <v>65.793189073879063</v>
      </c>
      <c r="L14" s="22">
        <v>66.336773773868813</v>
      </c>
      <c r="M14" s="22">
        <v>67.604262961431914</v>
      </c>
      <c r="N14" s="22">
        <v>67.671769213940919</v>
      </c>
    </row>
    <row r="15" spans="1:14" x14ac:dyDescent="0.25">
      <c r="A15" s="61" t="s">
        <v>38</v>
      </c>
      <c r="B15" s="12"/>
      <c r="C15" s="23">
        <v>48.341305557975645</v>
      </c>
      <c r="D15" s="23">
        <v>51.057590790055642</v>
      </c>
      <c r="E15" s="23">
        <v>58.245799352301106</v>
      </c>
      <c r="F15" s="23">
        <v>57.335694451277234</v>
      </c>
      <c r="G15" s="23">
        <v>58.788759237808762</v>
      </c>
      <c r="H15" s="23">
        <v>60.037723979801243</v>
      </c>
      <c r="I15" s="23">
        <v>60.883236468510262</v>
      </c>
      <c r="J15" s="23">
        <v>61.112388158455964</v>
      </c>
      <c r="K15" s="23">
        <v>62.907931332580439</v>
      </c>
      <c r="L15" s="23">
        <v>63.926282490722777</v>
      </c>
      <c r="M15" s="23">
        <v>65.499078092780451</v>
      </c>
      <c r="N15" s="23">
        <v>65.785244589093949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-32.174737075582584</v>
      </c>
      <c r="D17" s="32">
        <f t="shared" ref="D17:N17" si="2">D10-D13</f>
        <v>-35.170455324272652</v>
      </c>
      <c r="E17" s="32">
        <f t="shared" si="2"/>
        <v>-49.517939258473746</v>
      </c>
      <c r="F17" s="32">
        <f t="shared" si="2"/>
        <v>-46.740458873422</v>
      </c>
      <c r="G17" s="32">
        <f t="shared" si="2"/>
        <v>-49.17517403542665</v>
      </c>
      <c r="H17" s="32">
        <f t="shared" si="2"/>
        <v>-50.065182468834792</v>
      </c>
      <c r="I17" s="32">
        <f t="shared" si="2"/>
        <v>-50.040766347518854</v>
      </c>
      <c r="J17" s="32">
        <f t="shared" si="2"/>
        <v>-48.26674925416782</v>
      </c>
      <c r="K17" s="32">
        <f t="shared" si="2"/>
        <v>-49.707067978021541</v>
      </c>
      <c r="L17" s="32">
        <f t="shared" si="2"/>
        <v>-49.523379053823376</v>
      </c>
      <c r="M17" s="32">
        <f t="shared" si="2"/>
        <v>-50.379229697500193</v>
      </c>
      <c r="N17" s="32">
        <f t="shared" si="2"/>
        <v>-48.346180679686952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484.69695719526811</v>
      </c>
      <c r="D19" s="26">
        <f t="shared" ref="D19:N19" si="3">SUM(D20:D21)</f>
        <v>486.16829786710525</v>
      </c>
      <c r="E19" s="26">
        <f t="shared" si="3"/>
        <v>488.28088168247956</v>
      </c>
      <c r="F19" s="26">
        <f t="shared" si="3"/>
        <v>489.6208513938069</v>
      </c>
      <c r="G19" s="26">
        <f t="shared" si="3"/>
        <v>487.74496381542519</v>
      </c>
      <c r="H19" s="26">
        <f t="shared" si="3"/>
        <v>489.44007448380296</v>
      </c>
      <c r="I19" s="26">
        <f t="shared" si="3"/>
        <v>490.60202678650944</v>
      </c>
      <c r="J19" s="26">
        <f t="shared" si="3"/>
        <v>491.05498945045093</v>
      </c>
      <c r="K19" s="26">
        <f t="shared" si="3"/>
        <v>490.27338474882833</v>
      </c>
      <c r="L19" s="26">
        <f t="shared" si="3"/>
        <v>490.95941579747512</v>
      </c>
      <c r="M19" s="26">
        <f t="shared" si="3"/>
        <v>491.37388575210707</v>
      </c>
      <c r="N19" s="26">
        <f t="shared" si="3"/>
        <v>490.7250880171265</v>
      </c>
    </row>
    <row r="20" spans="1:14" x14ac:dyDescent="0.25">
      <c r="A20" s="68" t="s">
        <v>40</v>
      </c>
      <c r="B20" s="68"/>
      <c r="C20" s="22">
        <v>243.13243712007991</v>
      </c>
      <c r="D20" s="22">
        <v>243.85911313148088</v>
      </c>
      <c r="E20" s="22">
        <v>244.26579906030912</v>
      </c>
      <c r="F20" s="22">
        <v>244.86032656085274</v>
      </c>
      <c r="G20" s="22">
        <v>244.60106317364281</v>
      </c>
      <c r="H20" s="22">
        <v>245.08214782909346</v>
      </c>
      <c r="I20" s="22">
        <v>245.64917993305369</v>
      </c>
      <c r="J20" s="22">
        <v>246.10776363413629</v>
      </c>
      <c r="K20" s="22">
        <v>246.14227062599792</v>
      </c>
      <c r="L20" s="22">
        <v>246.08937207953073</v>
      </c>
      <c r="M20" s="22">
        <v>246.15593419059229</v>
      </c>
      <c r="N20" s="22">
        <v>245.49668137449362</v>
      </c>
    </row>
    <row r="21" spans="1:14" x14ac:dyDescent="0.25">
      <c r="A21" s="27" t="s">
        <v>41</v>
      </c>
      <c r="B21" s="27"/>
      <c r="C21" s="29">
        <v>241.5645200751882</v>
      </c>
      <c r="D21" s="29">
        <v>242.30918473562434</v>
      </c>
      <c r="E21" s="29">
        <v>244.01508262217044</v>
      </c>
      <c r="F21" s="29">
        <v>244.76052483295413</v>
      </c>
      <c r="G21" s="29">
        <v>243.14390064178241</v>
      </c>
      <c r="H21" s="29">
        <v>244.35792665470947</v>
      </c>
      <c r="I21" s="29">
        <v>244.95284685345572</v>
      </c>
      <c r="J21" s="29">
        <v>244.94722581631464</v>
      </c>
      <c r="K21" s="29">
        <v>244.13111412283038</v>
      </c>
      <c r="L21" s="29">
        <v>244.87004371794441</v>
      </c>
      <c r="M21" s="29">
        <v>245.21795156151481</v>
      </c>
      <c r="N21" s="29">
        <v>245.2284066426329</v>
      </c>
    </row>
    <row r="22" spans="1:14" x14ac:dyDescent="0.25">
      <c r="A22" s="71" t="s">
        <v>44</v>
      </c>
      <c r="B22" s="71"/>
      <c r="C22" s="26">
        <f>SUM(C23:C24)</f>
        <v>373.10361519833634</v>
      </c>
      <c r="D22" s="26">
        <f t="shared" ref="D22:N22" si="4">SUM(D23:D24)</f>
        <v>372.59021284187133</v>
      </c>
      <c r="E22" s="26">
        <f t="shared" si="4"/>
        <v>371.70643266525531</v>
      </c>
      <c r="F22" s="26">
        <f t="shared" si="4"/>
        <v>369.86373936166831</v>
      </c>
      <c r="G22" s="26">
        <f t="shared" si="4"/>
        <v>372.39250039212402</v>
      </c>
      <c r="H22" s="26">
        <f t="shared" si="4"/>
        <v>371.29324959402021</v>
      </c>
      <c r="I22" s="26">
        <f t="shared" si="4"/>
        <v>370.15143149269977</v>
      </c>
      <c r="J22" s="26">
        <f t="shared" si="4"/>
        <v>370.97325639447945</v>
      </c>
      <c r="K22" s="26">
        <f t="shared" si="4"/>
        <v>371.24678455668516</v>
      </c>
      <c r="L22" s="26">
        <f t="shared" si="4"/>
        <v>369.47841827484785</v>
      </c>
      <c r="M22" s="26">
        <f t="shared" si="4"/>
        <v>369.18083670756187</v>
      </c>
      <c r="N22" s="26">
        <f t="shared" si="4"/>
        <v>369.95114227389405</v>
      </c>
    </row>
    <row r="23" spans="1:14" x14ac:dyDescent="0.25">
      <c r="A23" s="68" t="s">
        <v>42</v>
      </c>
      <c r="B23" s="68"/>
      <c r="C23" s="23">
        <v>186.55858579489694</v>
      </c>
      <c r="D23" s="22">
        <v>186.54129852747874</v>
      </c>
      <c r="E23" s="22">
        <v>186.56344136018475</v>
      </c>
      <c r="F23" s="22">
        <v>185.14358139886076</v>
      </c>
      <c r="G23" s="22">
        <v>185.26755426824454</v>
      </c>
      <c r="H23" s="22">
        <v>185.56344382831341</v>
      </c>
      <c r="I23" s="22">
        <v>185.22143327238589</v>
      </c>
      <c r="J23" s="22">
        <v>185.60846363238042</v>
      </c>
      <c r="K23" s="22">
        <v>184.81249113457821</v>
      </c>
      <c r="L23" s="22">
        <v>184.9267588996338</v>
      </c>
      <c r="M23" s="22">
        <v>184.96377367630825</v>
      </c>
      <c r="N23" s="22">
        <v>185.78247511033888</v>
      </c>
    </row>
    <row r="24" spans="1:14" x14ac:dyDescent="0.25">
      <c r="A24" s="61" t="s">
        <v>43</v>
      </c>
      <c r="B24" s="61"/>
      <c r="C24" s="23">
        <v>186.54502940343937</v>
      </c>
      <c r="D24" s="23">
        <v>186.04891431439262</v>
      </c>
      <c r="E24" s="23">
        <v>185.14299130507055</v>
      </c>
      <c r="F24" s="23">
        <v>184.72015796280752</v>
      </c>
      <c r="G24" s="23">
        <v>187.12494612387948</v>
      </c>
      <c r="H24" s="23">
        <v>185.7298057657068</v>
      </c>
      <c r="I24" s="23">
        <v>184.92999822031388</v>
      </c>
      <c r="J24" s="23">
        <v>185.364792762099</v>
      </c>
      <c r="K24" s="23">
        <v>186.43429342210692</v>
      </c>
      <c r="L24" s="23">
        <v>184.55165937521403</v>
      </c>
      <c r="M24" s="23">
        <v>184.21706303125359</v>
      </c>
      <c r="N24" s="23">
        <v>184.16866716355517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111.59334199693177</v>
      </c>
      <c r="D26" s="32">
        <f t="shared" ref="D26:N26" si="5">D19-D22</f>
        <v>113.57808502523392</v>
      </c>
      <c r="E26" s="32">
        <f t="shared" si="5"/>
        <v>116.57444901722425</v>
      </c>
      <c r="F26" s="32">
        <f t="shared" si="5"/>
        <v>119.75711203213859</v>
      </c>
      <c r="G26" s="32">
        <f t="shared" si="5"/>
        <v>115.35246342330117</v>
      </c>
      <c r="H26" s="32">
        <f t="shared" si="5"/>
        <v>118.14682488978275</v>
      </c>
      <c r="I26" s="32">
        <f t="shared" si="5"/>
        <v>120.45059529380967</v>
      </c>
      <c r="J26" s="32">
        <f t="shared" si="5"/>
        <v>120.08173305597148</v>
      </c>
      <c r="K26" s="32">
        <f t="shared" si="5"/>
        <v>119.02660019214318</v>
      </c>
      <c r="L26" s="32">
        <f t="shared" si="5"/>
        <v>121.48099752262726</v>
      </c>
      <c r="M26" s="32">
        <f t="shared" si="5"/>
        <v>122.19304904454521</v>
      </c>
      <c r="N26" s="32">
        <f t="shared" si="5"/>
        <v>120.77394574323245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79.418604921349186</v>
      </c>
      <c r="D30" s="32">
        <f t="shared" ref="D30:N30" si="6">D17+D26+D28</f>
        <v>78.407629700961266</v>
      </c>
      <c r="E30" s="32">
        <f t="shared" si="6"/>
        <v>67.056509758750508</v>
      </c>
      <c r="F30" s="32">
        <f t="shared" si="6"/>
        <v>73.016653158716593</v>
      </c>
      <c r="G30" s="32">
        <f t="shared" si="6"/>
        <v>66.177289387874524</v>
      </c>
      <c r="H30" s="32">
        <f t="shared" si="6"/>
        <v>68.081642420947958</v>
      </c>
      <c r="I30" s="32">
        <f t="shared" si="6"/>
        <v>70.409828946290816</v>
      </c>
      <c r="J30" s="32">
        <f t="shared" si="6"/>
        <v>71.814983801803663</v>
      </c>
      <c r="K30" s="32">
        <f t="shared" si="6"/>
        <v>69.319532214121637</v>
      </c>
      <c r="L30" s="32">
        <f t="shared" si="6"/>
        <v>71.957618468803886</v>
      </c>
      <c r="M30" s="32">
        <f t="shared" si="6"/>
        <v>71.813819347045012</v>
      </c>
      <c r="N30" s="32">
        <f t="shared" si="6"/>
        <v>72.427765063545493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11018.418604921348</v>
      </c>
      <c r="D32" s="21">
        <v>11096.826234622309</v>
      </c>
      <c r="E32" s="21">
        <v>11163.882744381061</v>
      </c>
      <c r="F32" s="21">
        <v>11236.899397539777</v>
      </c>
      <c r="G32" s="21">
        <v>11303.076686927649</v>
      </c>
      <c r="H32" s="21">
        <v>11371.1583293486</v>
      </c>
      <c r="I32" s="21">
        <v>11441.568158294889</v>
      </c>
      <c r="J32" s="21">
        <v>11513.383142096694</v>
      </c>
      <c r="K32" s="21">
        <v>11582.702674310816</v>
      </c>
      <c r="L32" s="21">
        <v>11654.660292779621</v>
      </c>
      <c r="M32" s="21">
        <v>11726.474112126669</v>
      </c>
      <c r="N32" s="21">
        <v>11798.90187719021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7.2601339173001822E-3</v>
      </c>
      <c r="D34" s="39">
        <f t="shared" ref="D34:N34" si="7">(D32/D8)-1</f>
        <v>7.1160510879428873E-3</v>
      </c>
      <c r="E34" s="39">
        <f t="shared" si="7"/>
        <v>6.0428548073983013E-3</v>
      </c>
      <c r="F34" s="39">
        <f t="shared" si="7"/>
        <v>6.5404353333491372E-3</v>
      </c>
      <c r="G34" s="39">
        <f t="shared" si="7"/>
        <v>5.889283782531729E-3</v>
      </c>
      <c r="H34" s="39">
        <f t="shared" si="7"/>
        <v>6.0232841293281769E-3</v>
      </c>
      <c r="I34" s="39">
        <f t="shared" si="7"/>
        <v>6.1919662805647313E-3</v>
      </c>
      <c r="J34" s="39">
        <f t="shared" si="7"/>
        <v>6.2766731629999573E-3</v>
      </c>
      <c r="K34" s="39">
        <f t="shared" si="7"/>
        <v>6.0207787197377183E-3</v>
      </c>
      <c r="L34" s="39">
        <f t="shared" si="7"/>
        <v>6.2125067432146075E-3</v>
      </c>
      <c r="M34" s="39">
        <f t="shared" si="7"/>
        <v>6.1618114593642304E-3</v>
      </c>
      <c r="N34" s="39">
        <f t="shared" si="7"/>
        <v>6.1764315830146188E-3</v>
      </c>
    </row>
    <row r="35" spans="1:14" ht="15.75" thickBot="1" x14ac:dyDescent="0.3">
      <c r="A35" s="40" t="s">
        <v>15</v>
      </c>
      <c r="B35" s="41"/>
      <c r="C35" s="42">
        <f>(C32/$C$8)-1</f>
        <v>7.2601339173001822E-3</v>
      </c>
      <c r="D35" s="42">
        <f t="shared" ref="D35:N35" si="8">(D32/$C$8)-1</f>
        <v>1.4427848489104056E-2</v>
      </c>
      <c r="E35" s="42">
        <f t="shared" si="8"/>
        <v>2.0557888690105219E-2</v>
      </c>
      <c r="F35" s="42">
        <f t="shared" si="8"/>
        <v>2.7232781565022179E-2</v>
      </c>
      <c r="G35" s="42">
        <f t="shared" si="8"/>
        <v>3.328244692637794E-2</v>
      </c>
      <c r="H35" s="42">
        <f t="shared" si="8"/>
        <v>3.9506200690063054E-2</v>
      </c>
      <c r="I35" s="42">
        <f t="shared" si="8"/>
        <v>4.5942788033173976E-2</v>
      </c>
      <c r="J35" s="42">
        <f t="shared" si="8"/>
        <v>5.250782906085516E-2</v>
      </c>
      <c r="K35" s="42">
        <f t="shared" si="8"/>
        <v>5.8844745800421983E-2</v>
      </c>
      <c r="L35" s="42">
        <f t="shared" si="8"/>
        <v>6.5422825923724393E-2</v>
      </c>
      <c r="M35" s="42">
        <f t="shared" si="8"/>
        <v>7.198776050156952E-2</v>
      </c>
      <c r="N35" s="42">
        <f t="shared" si="8"/>
        <v>7.8608819562136389E-2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1.4784178207391381</v>
      </c>
      <c r="D41" s="47">
        <v>1.4988349319767409</v>
      </c>
      <c r="E41" s="47">
        <v>1.4898111870697517</v>
      </c>
      <c r="F41" s="47">
        <v>1.4887520706088271</v>
      </c>
      <c r="G41" s="47">
        <v>1.4803359198598296</v>
      </c>
      <c r="H41" s="47">
        <v>1.4893160330389557</v>
      </c>
      <c r="I41" s="47">
        <v>1.4989888746745514</v>
      </c>
      <c r="J41" s="47">
        <v>1.5132142088382974</v>
      </c>
      <c r="K41" s="47">
        <v>1.5202763427504875</v>
      </c>
      <c r="L41" s="47">
        <v>1.5246287101795104</v>
      </c>
      <c r="M41" s="47">
        <v>1.5302092334971116</v>
      </c>
      <c r="N41" s="47">
        <v>1.5407978037375358</v>
      </c>
    </row>
    <row r="43" spans="1:14" x14ac:dyDescent="0.25">
      <c r="A43" s="48" t="s">
        <v>31</v>
      </c>
      <c r="B43" s="48"/>
      <c r="C43" s="49">
        <v>80.848749864388168</v>
      </c>
      <c r="D43" s="49">
        <v>81.802615711868327</v>
      </c>
      <c r="E43" s="49">
        <v>90.231768231890698</v>
      </c>
      <c r="F43" s="49">
        <v>86.973181880404908</v>
      </c>
      <c r="G43" s="49">
        <v>87.318540466445697</v>
      </c>
      <c r="H43" s="49">
        <v>86.893339588255628</v>
      </c>
      <c r="I43" s="49">
        <v>86.069053362823979</v>
      </c>
      <c r="J43" s="49">
        <v>84.466206429117619</v>
      </c>
      <c r="K43" s="49">
        <v>84.823426989572113</v>
      </c>
      <c r="L43" s="49">
        <v>84.260903574220208</v>
      </c>
      <c r="M43" s="49">
        <v>84.588362758367225</v>
      </c>
      <c r="N43" s="49">
        <v>83.395384976402596</v>
      </c>
    </row>
    <row r="44" spans="1:14" x14ac:dyDescent="0.25">
      <c r="A44" s="19" t="s">
        <v>47</v>
      </c>
      <c r="B44" s="19"/>
      <c r="C44" s="50">
        <v>81.713750569853943</v>
      </c>
      <c r="D44" s="50">
        <v>81.802615711868313</v>
      </c>
      <c r="E44" s="50">
        <v>90.061184564537115</v>
      </c>
      <c r="F44" s="50">
        <v>86.659478888673149</v>
      </c>
      <c r="G44" s="50">
        <v>86.853639800339096</v>
      </c>
      <c r="H44" s="50">
        <v>86.27323905194423</v>
      </c>
      <c r="I44" s="50">
        <v>85.321827021628124</v>
      </c>
      <c r="J44" s="50">
        <v>83.610328348140314</v>
      </c>
      <c r="K44" s="50">
        <v>83.848596655052873</v>
      </c>
      <c r="L44" s="50">
        <v>83.197136351982252</v>
      </c>
      <c r="M44" s="50">
        <v>83.406373851863336</v>
      </c>
      <c r="N44" s="50">
        <v>82.150836722640761</v>
      </c>
    </row>
    <row r="45" spans="1:14" x14ac:dyDescent="0.25">
      <c r="A45" s="51" t="s">
        <v>48</v>
      </c>
      <c r="B45" s="51"/>
      <c r="C45" s="52">
        <v>79.893278837536158</v>
      </c>
      <c r="D45" s="52">
        <v>81.802615711868299</v>
      </c>
      <c r="E45" s="52">
        <v>90.417530314280768</v>
      </c>
      <c r="F45" s="52">
        <v>87.313936273926828</v>
      </c>
      <c r="G45" s="52">
        <v>87.823601099338887</v>
      </c>
      <c r="H45" s="52">
        <v>87.56366133408882</v>
      </c>
      <c r="I45" s="52">
        <v>86.875110297574778</v>
      </c>
      <c r="J45" s="52">
        <v>85.38735080717052</v>
      </c>
      <c r="K45" s="52">
        <v>85.86751635363602</v>
      </c>
      <c r="L45" s="52">
        <v>85.393930224181503</v>
      </c>
      <c r="M45" s="52">
        <v>85.843996516944699</v>
      </c>
      <c r="N45" s="52">
        <v>84.715592299242658</v>
      </c>
    </row>
    <row r="47" spans="1:14" x14ac:dyDescent="0.25">
      <c r="A47" s="48" t="s">
        <v>32</v>
      </c>
      <c r="B47" s="48"/>
      <c r="C47" s="49">
        <v>82.032035252314827</v>
      </c>
      <c r="D47" s="49">
        <v>81.878944763568413</v>
      </c>
      <c r="E47" s="49">
        <v>80.691972756830822</v>
      </c>
      <c r="F47" s="49">
        <v>81.132907730337962</v>
      </c>
      <c r="G47" s="49">
        <v>81.084820991747861</v>
      </c>
      <c r="H47" s="49">
        <v>81.149027330104914</v>
      </c>
      <c r="I47" s="49">
        <v>81.262315124859612</v>
      </c>
      <c r="J47" s="49">
        <v>81.483071954799854</v>
      </c>
      <c r="K47" s="49">
        <v>81.428762708031826</v>
      </c>
      <c r="L47" s="49">
        <v>81.513448133623896</v>
      </c>
      <c r="M47" s="49">
        <v>81.470097702999638</v>
      </c>
      <c r="N47" s="49">
        <v>81.636769365058512</v>
      </c>
    </row>
    <row r="48" spans="1:14" x14ac:dyDescent="0.25">
      <c r="A48" s="19" t="s">
        <v>45</v>
      </c>
      <c r="B48" s="19"/>
      <c r="C48" s="50">
        <v>80.005587174505521</v>
      </c>
      <c r="D48" s="50">
        <v>79.988628542859999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83.926976028855208</v>
      </c>
      <c r="D49" s="52">
        <v>83.654306404385395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10406</v>
      </c>
      <c r="D8" s="21">
        <v>10479.249320308845</v>
      </c>
      <c r="E8" s="21">
        <v>10553.234755103786</v>
      </c>
      <c r="F8" s="21">
        <v>10617.533391988971</v>
      </c>
      <c r="G8" s="21">
        <v>10687.898138216555</v>
      </c>
      <c r="H8" s="21">
        <v>10751.80508778866</v>
      </c>
      <c r="I8" s="21">
        <v>10816.669192283534</v>
      </c>
      <c r="J8" s="21">
        <v>10883.247659245017</v>
      </c>
      <c r="K8" s="21">
        <v>10952.665386218889</v>
      </c>
      <c r="L8" s="21">
        <v>11018.100015421003</v>
      </c>
      <c r="M8" s="21">
        <v>11084.194811741043</v>
      </c>
      <c r="N8" s="21">
        <v>11148.44082640797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78.018495712903643</v>
      </c>
      <c r="D10" s="26">
        <f t="shared" ref="D10:N10" si="0">SUM(D11:D12)</f>
        <v>80.315803849775577</v>
      </c>
      <c r="E10" s="26">
        <f t="shared" si="0"/>
        <v>80.864037797461137</v>
      </c>
      <c r="F10" s="26">
        <f t="shared" si="0"/>
        <v>81.911422358455496</v>
      </c>
      <c r="G10" s="26">
        <f t="shared" si="0"/>
        <v>82.510396708751969</v>
      </c>
      <c r="H10" s="26">
        <f t="shared" si="0"/>
        <v>83.797502407141792</v>
      </c>
      <c r="I10" s="26">
        <f t="shared" si="0"/>
        <v>85.239747034442644</v>
      </c>
      <c r="J10" s="26">
        <f t="shared" si="0"/>
        <v>86.88723195829985</v>
      </c>
      <c r="K10" s="26">
        <f t="shared" si="0"/>
        <v>88.059488152967731</v>
      </c>
      <c r="L10" s="26">
        <f t="shared" si="0"/>
        <v>88.916607218258292</v>
      </c>
      <c r="M10" s="26">
        <f t="shared" si="0"/>
        <v>89.693171101644694</v>
      </c>
      <c r="N10" s="26">
        <f t="shared" si="0"/>
        <v>90.662806434467527</v>
      </c>
    </row>
    <row r="11" spans="1:14" x14ac:dyDescent="0.25">
      <c r="A11" s="60" t="s">
        <v>34</v>
      </c>
      <c r="B11" s="18"/>
      <c r="C11" s="22">
        <v>40.128535520770846</v>
      </c>
      <c r="D11" s="22">
        <v>41.166050090366141</v>
      </c>
      <c r="E11" s="22">
        <v>41.494900573250305</v>
      </c>
      <c r="F11" s="22">
        <v>41.98820809971248</v>
      </c>
      <c r="G11" s="22">
        <v>42.255060906694894</v>
      </c>
      <c r="H11" s="22">
        <v>43.128483943298349</v>
      </c>
      <c r="I11" s="22">
        <v>43.685370355151854</v>
      </c>
      <c r="J11" s="22">
        <v>44.341211350619965</v>
      </c>
      <c r="K11" s="22">
        <v>45.16336261604318</v>
      </c>
      <c r="L11" s="22">
        <v>45.694528323286193</v>
      </c>
      <c r="M11" s="22">
        <v>45.816491108564129</v>
      </c>
      <c r="N11" s="22">
        <v>46.541481742539794</v>
      </c>
    </row>
    <row r="12" spans="1:14" x14ac:dyDescent="0.25">
      <c r="A12" s="27" t="s">
        <v>35</v>
      </c>
      <c r="B12" s="28"/>
      <c r="C12" s="29">
        <v>37.889960192132797</v>
      </c>
      <c r="D12" s="29">
        <v>39.149753759409435</v>
      </c>
      <c r="E12" s="29">
        <v>39.369137224210832</v>
      </c>
      <c r="F12" s="29">
        <v>39.923214258743016</v>
      </c>
      <c r="G12" s="29">
        <v>40.255335802057076</v>
      </c>
      <c r="H12" s="29">
        <v>40.669018463843443</v>
      </c>
      <c r="I12" s="29">
        <v>41.55437667929079</v>
      </c>
      <c r="J12" s="29">
        <v>42.546020607679885</v>
      </c>
      <c r="K12" s="29">
        <v>42.896125536924551</v>
      </c>
      <c r="L12" s="29">
        <v>43.2220788949721</v>
      </c>
      <c r="M12" s="29">
        <v>43.876679993080565</v>
      </c>
      <c r="N12" s="29">
        <v>44.121324691927732</v>
      </c>
    </row>
    <row r="13" spans="1:14" x14ac:dyDescent="0.25">
      <c r="A13" s="63" t="s">
        <v>36</v>
      </c>
      <c r="B13" s="18"/>
      <c r="C13" s="26">
        <f>SUM(C14:C15)</f>
        <v>106.87471930521571</v>
      </c>
      <c r="D13" s="26">
        <f t="shared" ref="D13:N13" si="1">SUM(D14:D15)</f>
        <v>111.00484766504491</v>
      </c>
      <c r="E13" s="26">
        <f t="shared" si="1"/>
        <v>123.20692798276795</v>
      </c>
      <c r="F13" s="26">
        <f t="shared" si="1"/>
        <v>121.20752220482365</v>
      </c>
      <c r="G13" s="26">
        <f t="shared" si="1"/>
        <v>124.40631115331061</v>
      </c>
      <c r="H13" s="26">
        <f t="shared" si="1"/>
        <v>126.43665722911869</v>
      </c>
      <c r="I13" s="26">
        <f t="shared" si="1"/>
        <v>128.00172196439115</v>
      </c>
      <c r="J13" s="26">
        <f t="shared" si="1"/>
        <v>128.19273593019798</v>
      </c>
      <c r="K13" s="26">
        <f t="shared" si="1"/>
        <v>131.5052120380343</v>
      </c>
      <c r="L13" s="26">
        <f t="shared" si="1"/>
        <v>133.57857244933552</v>
      </c>
      <c r="M13" s="26">
        <f t="shared" si="1"/>
        <v>136.90926331437566</v>
      </c>
      <c r="N13" s="26">
        <f t="shared" si="1"/>
        <v>138.37191537667354</v>
      </c>
    </row>
    <row r="14" spans="1:14" x14ac:dyDescent="0.25">
      <c r="A14" s="60" t="s">
        <v>37</v>
      </c>
      <c r="B14" s="18"/>
      <c r="C14" s="22">
        <v>51.365928647772684</v>
      </c>
      <c r="D14" s="22">
        <v>52.839158319199413</v>
      </c>
      <c r="E14" s="22">
        <v>58.732570501410699</v>
      </c>
      <c r="F14" s="22">
        <v>58.004666437704977</v>
      </c>
      <c r="G14" s="22">
        <v>59.817008817643661</v>
      </c>
      <c r="H14" s="22">
        <v>61.009205698475384</v>
      </c>
      <c r="I14" s="22">
        <v>62.042838180272255</v>
      </c>
      <c r="J14" s="22">
        <v>62.386598637500079</v>
      </c>
      <c r="K14" s="22">
        <v>64.085175608218918</v>
      </c>
      <c r="L14" s="22">
        <v>65.3920911976941</v>
      </c>
      <c r="M14" s="22">
        <v>67.19110935669157</v>
      </c>
      <c r="N14" s="22">
        <v>68.094080909907035</v>
      </c>
    </row>
    <row r="15" spans="1:14" x14ac:dyDescent="0.25">
      <c r="A15" s="61" t="s">
        <v>38</v>
      </c>
      <c r="B15" s="12"/>
      <c r="C15" s="23">
        <v>55.508790657443022</v>
      </c>
      <c r="D15" s="23">
        <v>58.165689345845493</v>
      </c>
      <c r="E15" s="23">
        <v>64.474357481357245</v>
      </c>
      <c r="F15" s="23">
        <v>63.202855767118663</v>
      </c>
      <c r="G15" s="23">
        <v>64.589302335666943</v>
      </c>
      <c r="H15" s="23">
        <v>65.42745153064331</v>
      </c>
      <c r="I15" s="23">
        <v>65.958883784118882</v>
      </c>
      <c r="J15" s="23">
        <v>65.806137292697898</v>
      </c>
      <c r="K15" s="23">
        <v>67.420036429815369</v>
      </c>
      <c r="L15" s="23">
        <v>68.186481251641439</v>
      </c>
      <c r="M15" s="23">
        <v>69.718153957684081</v>
      </c>
      <c r="N15" s="23">
        <v>70.277834466766492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-28.856223592312062</v>
      </c>
      <c r="D17" s="32">
        <f t="shared" ref="D17:N17" si="2">D10-D13</f>
        <v>-30.689043815269329</v>
      </c>
      <c r="E17" s="32">
        <f t="shared" si="2"/>
        <v>-42.342890185306814</v>
      </c>
      <c r="F17" s="32">
        <f t="shared" si="2"/>
        <v>-39.296099846368151</v>
      </c>
      <c r="G17" s="32">
        <f t="shared" si="2"/>
        <v>-41.895914444558642</v>
      </c>
      <c r="H17" s="32">
        <f t="shared" si="2"/>
        <v>-42.639154821976902</v>
      </c>
      <c r="I17" s="32">
        <f t="shared" si="2"/>
        <v>-42.761974929948508</v>
      </c>
      <c r="J17" s="32">
        <f t="shared" si="2"/>
        <v>-41.305503971898133</v>
      </c>
      <c r="K17" s="32">
        <f t="shared" si="2"/>
        <v>-43.44572388506657</v>
      </c>
      <c r="L17" s="32">
        <f t="shared" si="2"/>
        <v>-44.661965231077232</v>
      </c>
      <c r="M17" s="32">
        <f t="shared" si="2"/>
        <v>-47.21609221273097</v>
      </c>
      <c r="N17" s="32">
        <f t="shared" si="2"/>
        <v>-47.709108942206015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468.09897199304532</v>
      </c>
      <c r="D19" s="26">
        <f t="shared" ref="D19:N19" si="3">SUM(D20:D21)</f>
        <v>468.96280303413624</v>
      </c>
      <c r="E19" s="26">
        <f t="shared" si="3"/>
        <v>469.5562678170628</v>
      </c>
      <c r="F19" s="26">
        <f t="shared" si="3"/>
        <v>470.24582401007603</v>
      </c>
      <c r="G19" s="26">
        <f t="shared" si="3"/>
        <v>469.02312059199983</v>
      </c>
      <c r="H19" s="26">
        <f t="shared" si="3"/>
        <v>470.53980426869066</v>
      </c>
      <c r="I19" s="26">
        <f t="shared" si="3"/>
        <v>471.87166208274414</v>
      </c>
      <c r="J19" s="26">
        <f t="shared" si="3"/>
        <v>471.91805351955287</v>
      </c>
      <c r="K19" s="26">
        <f t="shared" si="3"/>
        <v>471.60044590969574</v>
      </c>
      <c r="L19" s="26">
        <f t="shared" si="3"/>
        <v>472.36005936368974</v>
      </c>
      <c r="M19" s="26">
        <f t="shared" si="3"/>
        <v>473.12120589010726</v>
      </c>
      <c r="N19" s="26">
        <f t="shared" si="3"/>
        <v>472.81886286882434</v>
      </c>
    </row>
    <row r="20" spans="1:14" x14ac:dyDescent="0.25">
      <c r="A20" s="68" t="s">
        <v>40</v>
      </c>
      <c r="B20" s="68"/>
      <c r="C20" s="22">
        <v>233.8029090447381</v>
      </c>
      <c r="D20" s="22">
        <v>234.2277423210453</v>
      </c>
      <c r="E20" s="22">
        <v>234.00031432210929</v>
      </c>
      <c r="F20" s="22">
        <v>234.41622496271413</v>
      </c>
      <c r="G20" s="22">
        <v>234.73676304286744</v>
      </c>
      <c r="H20" s="22">
        <v>234.84221124640791</v>
      </c>
      <c r="I20" s="22">
        <v>235.44151606489046</v>
      </c>
      <c r="J20" s="22">
        <v>235.72946280977303</v>
      </c>
      <c r="K20" s="22">
        <v>235.50242864317431</v>
      </c>
      <c r="L20" s="22">
        <v>235.8244398403634</v>
      </c>
      <c r="M20" s="22">
        <v>236.06816994736107</v>
      </c>
      <c r="N20" s="22">
        <v>235.43562502190952</v>
      </c>
    </row>
    <row r="21" spans="1:14" x14ac:dyDescent="0.25">
      <c r="A21" s="27" t="s">
        <v>41</v>
      </c>
      <c r="B21" s="27"/>
      <c r="C21" s="29">
        <v>234.29606294830725</v>
      </c>
      <c r="D21" s="29">
        <v>234.73506071309095</v>
      </c>
      <c r="E21" s="29">
        <v>235.55595349495354</v>
      </c>
      <c r="F21" s="29">
        <v>235.82959904736188</v>
      </c>
      <c r="G21" s="29">
        <v>234.28635754913239</v>
      </c>
      <c r="H21" s="29">
        <v>235.69759302228275</v>
      </c>
      <c r="I21" s="29">
        <v>236.4301460178537</v>
      </c>
      <c r="J21" s="29">
        <v>236.18859070977985</v>
      </c>
      <c r="K21" s="29">
        <v>236.09801726652142</v>
      </c>
      <c r="L21" s="29">
        <v>236.53561952332637</v>
      </c>
      <c r="M21" s="29">
        <v>237.05303594274616</v>
      </c>
      <c r="N21" s="29">
        <v>237.38323784691482</v>
      </c>
    </row>
    <row r="22" spans="1:14" x14ac:dyDescent="0.25">
      <c r="A22" s="71" t="s">
        <v>44</v>
      </c>
      <c r="B22" s="71"/>
      <c r="C22" s="26">
        <f>SUM(C23:C24)</f>
        <v>365.99342809188795</v>
      </c>
      <c r="D22" s="26">
        <f t="shared" ref="D22:N22" si="4">SUM(D23:D24)</f>
        <v>364.28832442392536</v>
      </c>
      <c r="E22" s="26">
        <f t="shared" si="4"/>
        <v>362.91474074657265</v>
      </c>
      <c r="F22" s="26">
        <f t="shared" si="4"/>
        <v>360.58497793612321</v>
      </c>
      <c r="G22" s="26">
        <f t="shared" si="4"/>
        <v>363.2202565753376</v>
      </c>
      <c r="H22" s="26">
        <f t="shared" si="4"/>
        <v>363.03654495183787</v>
      </c>
      <c r="I22" s="26">
        <f t="shared" si="4"/>
        <v>362.53122019131507</v>
      </c>
      <c r="J22" s="26">
        <f t="shared" si="4"/>
        <v>361.1948225737799</v>
      </c>
      <c r="K22" s="26">
        <f t="shared" si="4"/>
        <v>362.72009282251844</v>
      </c>
      <c r="L22" s="26">
        <f t="shared" si="4"/>
        <v>361.60329781257064</v>
      </c>
      <c r="M22" s="26">
        <f t="shared" si="4"/>
        <v>361.65909901044847</v>
      </c>
      <c r="N22" s="26">
        <f t="shared" si="4"/>
        <v>362.29479478733765</v>
      </c>
    </row>
    <row r="23" spans="1:14" x14ac:dyDescent="0.25">
      <c r="A23" s="68" t="s">
        <v>42</v>
      </c>
      <c r="B23" s="68"/>
      <c r="C23" s="23">
        <v>182.52616041168253</v>
      </c>
      <c r="D23" s="22">
        <v>182.11593362438919</v>
      </c>
      <c r="E23" s="22">
        <v>182.557440765444</v>
      </c>
      <c r="F23" s="22">
        <v>180.72180414242138</v>
      </c>
      <c r="G23" s="22">
        <v>180.8317492709217</v>
      </c>
      <c r="H23" s="22">
        <v>181.71053036176355</v>
      </c>
      <c r="I23" s="22">
        <v>181.45526266558841</v>
      </c>
      <c r="J23" s="22">
        <v>180.90525381867246</v>
      </c>
      <c r="K23" s="22">
        <v>180.77394316357893</v>
      </c>
      <c r="L23" s="22">
        <v>181.38887852843007</v>
      </c>
      <c r="M23" s="22">
        <v>181.05608615362934</v>
      </c>
      <c r="N23" s="22">
        <v>181.93401385410601</v>
      </c>
    </row>
    <row r="24" spans="1:14" x14ac:dyDescent="0.25">
      <c r="A24" s="61" t="s">
        <v>43</v>
      </c>
      <c r="B24" s="61"/>
      <c r="C24" s="23">
        <v>183.4672676802054</v>
      </c>
      <c r="D24" s="23">
        <v>182.17239079953617</v>
      </c>
      <c r="E24" s="23">
        <v>180.35729998112865</v>
      </c>
      <c r="F24" s="23">
        <v>179.8631737937018</v>
      </c>
      <c r="G24" s="23">
        <v>182.3885073044159</v>
      </c>
      <c r="H24" s="23">
        <v>181.32601459007432</v>
      </c>
      <c r="I24" s="23">
        <v>181.07595752572666</v>
      </c>
      <c r="J24" s="23">
        <v>180.28956875510741</v>
      </c>
      <c r="K24" s="23">
        <v>181.9461496589395</v>
      </c>
      <c r="L24" s="23">
        <v>180.21441928414055</v>
      </c>
      <c r="M24" s="23">
        <v>180.60301285681913</v>
      </c>
      <c r="N24" s="23">
        <v>180.36078093323167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102.10554390115738</v>
      </c>
      <c r="D26" s="32">
        <f t="shared" ref="D26:N26" si="5">D19-D22</f>
        <v>104.67447861021088</v>
      </c>
      <c r="E26" s="32">
        <f t="shared" si="5"/>
        <v>106.64152707049016</v>
      </c>
      <c r="F26" s="32">
        <f t="shared" si="5"/>
        <v>109.66084607395283</v>
      </c>
      <c r="G26" s="32">
        <f t="shared" si="5"/>
        <v>105.80286401666223</v>
      </c>
      <c r="H26" s="32">
        <f t="shared" si="5"/>
        <v>107.50325931685279</v>
      </c>
      <c r="I26" s="32">
        <f t="shared" si="5"/>
        <v>109.34044189142907</v>
      </c>
      <c r="J26" s="32">
        <f t="shared" si="5"/>
        <v>110.72323094577297</v>
      </c>
      <c r="K26" s="32">
        <f t="shared" si="5"/>
        <v>108.8803530871773</v>
      </c>
      <c r="L26" s="32">
        <f t="shared" si="5"/>
        <v>110.7567615511191</v>
      </c>
      <c r="M26" s="32">
        <f t="shared" si="5"/>
        <v>111.46210687965879</v>
      </c>
      <c r="N26" s="32">
        <f t="shared" si="5"/>
        <v>110.52406808148669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73.249320308845313</v>
      </c>
      <c r="D30" s="32">
        <f t="shared" ref="D30:N30" si="6">D17+D26+D28</f>
        <v>73.985434794941554</v>
      </c>
      <c r="E30" s="32">
        <f t="shared" si="6"/>
        <v>64.298636885183342</v>
      </c>
      <c r="F30" s="32">
        <f t="shared" si="6"/>
        <v>70.364746227584675</v>
      </c>
      <c r="G30" s="32">
        <f t="shared" si="6"/>
        <v>63.906949572103585</v>
      </c>
      <c r="H30" s="32">
        <f t="shared" si="6"/>
        <v>64.864104494875889</v>
      </c>
      <c r="I30" s="32">
        <f t="shared" si="6"/>
        <v>66.578466961480558</v>
      </c>
      <c r="J30" s="32">
        <f t="shared" si="6"/>
        <v>69.417726973874835</v>
      </c>
      <c r="K30" s="32">
        <f t="shared" si="6"/>
        <v>65.434629202110727</v>
      </c>
      <c r="L30" s="32">
        <f t="shared" si="6"/>
        <v>66.094796320041866</v>
      </c>
      <c r="M30" s="32">
        <f t="shared" si="6"/>
        <v>64.24601466692782</v>
      </c>
      <c r="N30" s="32">
        <f t="shared" si="6"/>
        <v>62.814959139280674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10479.249320308845</v>
      </c>
      <c r="D32" s="21">
        <v>10553.234755103786</v>
      </c>
      <c r="E32" s="21">
        <v>10617.533391988971</v>
      </c>
      <c r="F32" s="21">
        <v>10687.898138216555</v>
      </c>
      <c r="G32" s="21">
        <v>10751.80508778866</v>
      </c>
      <c r="H32" s="21">
        <v>10816.669192283534</v>
      </c>
      <c r="I32" s="21">
        <v>10883.247659245017</v>
      </c>
      <c r="J32" s="21">
        <v>10952.665386218889</v>
      </c>
      <c r="K32" s="21">
        <v>11018.100015421003</v>
      </c>
      <c r="L32" s="21">
        <v>11084.194811741043</v>
      </c>
      <c r="M32" s="21">
        <v>11148.44082640797</v>
      </c>
      <c r="N32" s="21">
        <v>11211.255785547251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7.0391428319089844E-3</v>
      </c>
      <c r="D34" s="39">
        <f t="shared" ref="D34:N34" si="7">(D32/D8)-1</f>
        <v>7.0601846118458766E-3</v>
      </c>
      <c r="E34" s="39">
        <f t="shared" si="7"/>
        <v>6.0927894031816976E-3</v>
      </c>
      <c r="F34" s="39">
        <f t="shared" si="7"/>
        <v>6.6272215617118047E-3</v>
      </c>
      <c r="G34" s="39">
        <f t="shared" si="7"/>
        <v>5.9793748729317642E-3</v>
      </c>
      <c r="H34" s="39">
        <f t="shared" si="7"/>
        <v>6.0328571774932449E-3</v>
      </c>
      <c r="I34" s="39">
        <f t="shared" si="7"/>
        <v>6.1551727040869419E-3</v>
      </c>
      <c r="J34" s="39">
        <f t="shared" si="7"/>
        <v>6.3784018472559101E-3</v>
      </c>
      <c r="K34" s="39">
        <f t="shared" si="7"/>
        <v>5.9743109914092152E-3</v>
      </c>
      <c r="L34" s="39">
        <f t="shared" si="7"/>
        <v>5.99874717306359E-3</v>
      </c>
      <c r="M34" s="39">
        <f t="shared" si="7"/>
        <v>5.7961823802370471E-3</v>
      </c>
      <c r="N34" s="39">
        <f t="shared" si="7"/>
        <v>5.6344165177328875E-3</v>
      </c>
    </row>
    <row r="35" spans="1:14" ht="15.75" thickBot="1" x14ac:dyDescent="0.3">
      <c r="A35" s="40" t="s">
        <v>15</v>
      </c>
      <c r="B35" s="41"/>
      <c r="C35" s="42">
        <f>(C32/$C$8)-1</f>
        <v>7.0391428319089844E-3</v>
      </c>
      <c r="D35" s="42">
        <f t="shared" ref="D35:N35" si="8">(D32/$C$8)-1</f>
        <v>1.4149025091657164E-2</v>
      </c>
      <c r="E35" s="42">
        <f t="shared" si="8"/>
        <v>2.0328021524982809E-2</v>
      </c>
      <c r="F35" s="42">
        <f t="shared" si="8"/>
        <v>2.7089961389251904E-2</v>
      </c>
      <c r="G35" s="42">
        <f t="shared" si="8"/>
        <v>3.3231317296622986E-2</v>
      </c>
      <c r="H35" s="42">
        <f t="shared" si="8"/>
        <v>3.946465426518686E-2</v>
      </c>
      <c r="I35" s="42">
        <f t="shared" si="8"/>
        <v>4.586273873198321E-2</v>
      </c>
      <c r="J35" s="42">
        <f t="shared" si="8"/>
        <v>5.2533671556687311E-2</v>
      </c>
      <c r="K35" s="42">
        <f t="shared" si="8"/>
        <v>5.8821835039496673E-2</v>
      </c>
      <c r="L35" s="42">
        <f t="shared" si="8"/>
        <v>6.5173439529218058E-2</v>
      </c>
      <c r="M35" s="42">
        <f t="shared" si="8"/>
        <v>7.134737905131372E-2</v>
      </c>
      <c r="N35" s="42">
        <f t="shared" si="8"/>
        <v>7.7383796420070317E-2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1.6323306749652848</v>
      </c>
      <c r="D41" s="47">
        <v>1.6566255496820772</v>
      </c>
      <c r="E41" s="47">
        <v>1.6457345171102782</v>
      </c>
      <c r="F41" s="47">
        <v>1.6450496384525137</v>
      </c>
      <c r="G41" s="47">
        <v>1.6360276558074034</v>
      </c>
      <c r="H41" s="47">
        <v>1.645559761778022</v>
      </c>
      <c r="I41" s="47">
        <v>1.6568838387309857</v>
      </c>
      <c r="J41" s="47">
        <v>1.6722686702923548</v>
      </c>
      <c r="K41" s="47">
        <v>1.6799555137268121</v>
      </c>
      <c r="L41" s="47">
        <v>1.6842901901290175</v>
      </c>
      <c r="M41" s="47">
        <v>1.6901048423397305</v>
      </c>
      <c r="N41" s="47">
        <v>1.7016355454813044</v>
      </c>
    </row>
    <row r="43" spans="1:14" x14ac:dyDescent="0.25">
      <c r="A43" s="48" t="s">
        <v>31</v>
      </c>
      <c r="B43" s="48"/>
      <c r="C43" s="49">
        <v>82.079317794546284</v>
      </c>
      <c r="D43" s="49">
        <v>83.178864830987237</v>
      </c>
      <c r="E43" s="49">
        <v>90.272486408026282</v>
      </c>
      <c r="F43" s="49">
        <v>87.034455605650734</v>
      </c>
      <c r="G43" s="49">
        <v>87.403760462331945</v>
      </c>
      <c r="H43" s="49">
        <v>86.982172279480764</v>
      </c>
      <c r="I43" s="49">
        <v>86.180616606819726</v>
      </c>
      <c r="J43" s="49">
        <v>84.582373022216373</v>
      </c>
      <c r="K43" s="49">
        <v>84.920865876510575</v>
      </c>
      <c r="L43" s="49">
        <v>84.35682176549021</v>
      </c>
      <c r="M43" s="49">
        <v>84.687032662220915</v>
      </c>
      <c r="N43" s="49">
        <v>83.532619446466683</v>
      </c>
    </row>
    <row r="44" spans="1:14" x14ac:dyDescent="0.25">
      <c r="A44" s="19" t="s">
        <v>47</v>
      </c>
      <c r="B44" s="19"/>
      <c r="C44" s="50">
        <v>83.087101096307435</v>
      </c>
      <c r="D44" s="50">
        <v>83.178864830987237</v>
      </c>
      <c r="E44" s="50">
        <v>90.058533165395446</v>
      </c>
      <c r="F44" s="50">
        <v>86.639595648405475</v>
      </c>
      <c r="G44" s="50">
        <v>86.829051004758583</v>
      </c>
      <c r="H44" s="50">
        <v>86.225403994702177</v>
      </c>
      <c r="I44" s="50">
        <v>85.274720027713926</v>
      </c>
      <c r="J44" s="50">
        <v>83.561690480142104</v>
      </c>
      <c r="K44" s="50">
        <v>83.768775141553775</v>
      </c>
      <c r="L44" s="50">
        <v>83.109305216030108</v>
      </c>
      <c r="M44" s="50">
        <v>83.330637201108203</v>
      </c>
      <c r="N44" s="50">
        <v>82.117690280261684</v>
      </c>
    </row>
    <row r="45" spans="1:14" x14ac:dyDescent="0.25">
      <c r="A45" s="51" t="s">
        <v>48</v>
      </c>
      <c r="B45" s="51"/>
      <c r="C45" s="52">
        <v>81.16828647457541</v>
      </c>
      <c r="D45" s="52">
        <v>83.178864830987195</v>
      </c>
      <c r="E45" s="52">
        <v>90.468272703088488</v>
      </c>
      <c r="F45" s="52">
        <v>87.400020466537185</v>
      </c>
      <c r="G45" s="52">
        <v>87.942833789672349</v>
      </c>
      <c r="H45" s="52">
        <v>87.69990404834779</v>
      </c>
      <c r="I45" s="52">
        <v>87.050473509927983</v>
      </c>
      <c r="J45" s="52">
        <v>85.573311556825999</v>
      </c>
      <c r="K45" s="52">
        <v>86.045736226460377</v>
      </c>
      <c r="L45" s="52">
        <v>85.588907973013548</v>
      </c>
      <c r="M45" s="52">
        <v>86.036714409601245</v>
      </c>
      <c r="N45" s="52">
        <v>84.950882734011032</v>
      </c>
    </row>
    <row r="47" spans="1:14" x14ac:dyDescent="0.25">
      <c r="A47" s="48" t="s">
        <v>32</v>
      </c>
      <c r="B47" s="48"/>
      <c r="C47" s="49">
        <v>81.888369025791249</v>
      </c>
      <c r="D47" s="49">
        <v>81.721902059826803</v>
      </c>
      <c r="E47" s="49">
        <v>80.729424600008088</v>
      </c>
      <c r="F47" s="49">
        <v>81.161175501806952</v>
      </c>
      <c r="G47" s="49">
        <v>81.105753662135626</v>
      </c>
      <c r="H47" s="49">
        <v>81.163098803169646</v>
      </c>
      <c r="I47" s="49">
        <v>81.269944050529219</v>
      </c>
      <c r="J47" s="49">
        <v>81.487872137326988</v>
      </c>
      <c r="K47" s="49">
        <v>81.437273431440204</v>
      </c>
      <c r="L47" s="49">
        <v>81.514688277391556</v>
      </c>
      <c r="M47" s="49">
        <v>81.469048523877689</v>
      </c>
      <c r="N47" s="49">
        <v>81.632393559485195</v>
      </c>
    </row>
    <row r="48" spans="1:14" x14ac:dyDescent="0.25">
      <c r="A48" s="19" t="s">
        <v>45</v>
      </c>
      <c r="B48" s="19"/>
      <c r="C48" s="50">
        <v>79.791538611187704</v>
      </c>
      <c r="D48" s="50">
        <v>79.77505648620216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83.738275922659653</v>
      </c>
      <c r="D49" s="52">
        <v>83.466416725665269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69</v>
      </c>
      <c r="B9" s="54" t="s">
        <v>70</v>
      </c>
    </row>
    <row r="10" spans="1:2" x14ac:dyDescent="0.25">
      <c r="A10" s="54" t="s">
        <v>71</v>
      </c>
      <c r="B10" s="54" t="s">
        <v>72</v>
      </c>
    </row>
    <row r="11" spans="1:2" x14ac:dyDescent="0.25">
      <c r="A11" s="54" t="s">
        <v>73</v>
      </c>
      <c r="B11" s="54" t="s">
        <v>74</v>
      </c>
    </row>
    <row r="12" spans="1:2" x14ac:dyDescent="0.25">
      <c r="A12" s="54" t="s">
        <v>75</v>
      </c>
      <c r="B12" s="54" t="s">
        <v>76</v>
      </c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115270</v>
      </c>
      <c r="D8" s="21">
        <v>115372</v>
      </c>
      <c r="E8" s="21">
        <v>115471.99999999999</v>
      </c>
      <c r="F8" s="21">
        <v>115587.99999999999</v>
      </c>
      <c r="G8" s="21">
        <v>115768.99999999999</v>
      </c>
      <c r="H8" s="21">
        <v>115872.99999999999</v>
      </c>
      <c r="I8" s="21">
        <v>115985</v>
      </c>
      <c r="J8" s="21">
        <v>116113</v>
      </c>
      <c r="K8" s="21">
        <v>116253</v>
      </c>
      <c r="L8" s="21">
        <v>116344</v>
      </c>
      <c r="M8" s="21">
        <v>116435</v>
      </c>
      <c r="N8" s="21">
        <v>116502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941</v>
      </c>
      <c r="D10" s="26">
        <f t="shared" ref="D10:N10" si="0">SUM(D11:D12)</f>
        <v>955.99999999999989</v>
      </c>
      <c r="E10" s="26">
        <f t="shared" si="0"/>
        <v>951</v>
      </c>
      <c r="F10" s="26">
        <f t="shared" si="0"/>
        <v>952.00000000000023</v>
      </c>
      <c r="G10" s="26">
        <f t="shared" si="0"/>
        <v>949</v>
      </c>
      <c r="H10" s="26">
        <f t="shared" si="0"/>
        <v>954.00000000000023</v>
      </c>
      <c r="I10" s="26">
        <f t="shared" si="0"/>
        <v>960</v>
      </c>
      <c r="J10" s="26">
        <f t="shared" si="0"/>
        <v>968.00000000000011</v>
      </c>
      <c r="K10" s="26">
        <f t="shared" si="0"/>
        <v>970.99999999999977</v>
      </c>
      <c r="L10" s="26">
        <f t="shared" si="0"/>
        <v>971</v>
      </c>
      <c r="M10" s="26">
        <f t="shared" si="0"/>
        <v>971</v>
      </c>
      <c r="N10" s="26">
        <f t="shared" si="0"/>
        <v>974</v>
      </c>
    </row>
    <row r="11" spans="1:14" x14ac:dyDescent="0.25">
      <c r="A11" s="17" t="s">
        <v>34</v>
      </c>
      <c r="B11" s="18"/>
      <c r="C11" s="22">
        <v>484.00000000000006</v>
      </c>
      <c r="D11" s="22">
        <v>489.99999999999989</v>
      </c>
      <c r="E11" s="22">
        <v>488</v>
      </c>
      <c r="F11" s="22">
        <v>488.00000000000006</v>
      </c>
      <c r="G11" s="22">
        <v>486.00000000000006</v>
      </c>
      <c r="H11" s="22">
        <v>491.00000000000017</v>
      </c>
      <c r="I11" s="22">
        <v>492</v>
      </c>
      <c r="J11" s="22">
        <v>494.00000000000006</v>
      </c>
      <c r="K11" s="22">
        <v>497.99999999999994</v>
      </c>
      <c r="L11" s="22">
        <v>498.99999999999994</v>
      </c>
      <c r="M11" s="22">
        <v>496</v>
      </c>
      <c r="N11" s="22">
        <v>499.99999999999994</v>
      </c>
    </row>
    <row r="12" spans="1:14" x14ac:dyDescent="0.25">
      <c r="A12" s="27" t="s">
        <v>35</v>
      </c>
      <c r="B12" s="28"/>
      <c r="C12" s="29">
        <v>456.99999999999989</v>
      </c>
      <c r="D12" s="29">
        <v>466</v>
      </c>
      <c r="E12" s="29">
        <v>463</v>
      </c>
      <c r="F12" s="29">
        <v>464.00000000000011</v>
      </c>
      <c r="G12" s="29">
        <v>463</v>
      </c>
      <c r="H12" s="29">
        <v>463.00000000000006</v>
      </c>
      <c r="I12" s="29">
        <v>468.00000000000006</v>
      </c>
      <c r="J12" s="29">
        <v>474.00000000000006</v>
      </c>
      <c r="K12" s="29">
        <v>472.99999999999989</v>
      </c>
      <c r="L12" s="29">
        <v>472</v>
      </c>
      <c r="M12" s="29">
        <v>474.99999999999994</v>
      </c>
      <c r="N12" s="29">
        <v>474.00000000000006</v>
      </c>
    </row>
    <row r="13" spans="1:14" x14ac:dyDescent="0.25">
      <c r="A13" s="24" t="s">
        <v>36</v>
      </c>
      <c r="B13" s="18"/>
      <c r="C13" s="26">
        <f>SUM(C14:C15)</f>
        <v>1328.9999999999986</v>
      </c>
      <c r="D13" s="26">
        <f t="shared" ref="D13:N13" si="1">SUM(D14:D15)</f>
        <v>1369</v>
      </c>
      <c r="E13" s="26">
        <f t="shared" si="1"/>
        <v>1378.0000000000016</v>
      </c>
      <c r="F13" s="26">
        <f t="shared" si="1"/>
        <v>1350.0000000000002</v>
      </c>
      <c r="G13" s="26">
        <f t="shared" si="1"/>
        <v>1383.0000000000023</v>
      </c>
      <c r="H13" s="26">
        <f t="shared" si="1"/>
        <v>1401.9999999999998</v>
      </c>
      <c r="I13" s="26">
        <f t="shared" si="1"/>
        <v>1414.0000000000018</v>
      </c>
      <c r="J13" s="26">
        <f t="shared" si="1"/>
        <v>1413.9999999999995</v>
      </c>
      <c r="K13" s="26">
        <f t="shared" si="1"/>
        <v>1447.9999999999991</v>
      </c>
      <c r="L13" s="26">
        <f t="shared" si="1"/>
        <v>1465.0000000000011</v>
      </c>
      <c r="M13" s="26">
        <f t="shared" si="1"/>
        <v>1498.0000000000014</v>
      </c>
      <c r="N13" s="26">
        <f t="shared" si="1"/>
        <v>1502.9999999999959</v>
      </c>
    </row>
    <row r="14" spans="1:14" x14ac:dyDescent="0.25">
      <c r="A14" s="17" t="s">
        <v>37</v>
      </c>
      <c r="B14" s="18"/>
      <c r="C14" s="22">
        <v>673.89761075401009</v>
      </c>
      <c r="D14" s="22">
        <v>687.25925276931355</v>
      </c>
      <c r="E14" s="22">
        <v>691.07613564331302</v>
      </c>
      <c r="F14" s="22">
        <v>676.40159698962464</v>
      </c>
      <c r="G14" s="22">
        <v>693.51171369851647</v>
      </c>
      <c r="H14" s="22">
        <v>704.17592567506767</v>
      </c>
      <c r="I14" s="22">
        <v>710.4559236596856</v>
      </c>
      <c r="J14" s="22">
        <v>710.35233068835203</v>
      </c>
      <c r="K14" s="22">
        <v>726.47063804892082</v>
      </c>
      <c r="L14" s="22">
        <v>735.96372564001592</v>
      </c>
      <c r="M14" s="22">
        <v>751.86325692426965</v>
      </c>
      <c r="N14" s="22">
        <v>754.66350201092621</v>
      </c>
    </row>
    <row r="15" spans="1:14" x14ac:dyDescent="0.25">
      <c r="A15" s="10" t="s">
        <v>38</v>
      </c>
      <c r="B15" s="12"/>
      <c r="C15" s="23">
        <v>655.10238924598866</v>
      </c>
      <c r="D15" s="23">
        <v>681.74074723068657</v>
      </c>
      <c r="E15" s="23">
        <v>686.92386435668857</v>
      </c>
      <c r="F15" s="23">
        <v>673.59840301037559</v>
      </c>
      <c r="G15" s="23">
        <v>689.48828630148591</v>
      </c>
      <c r="H15" s="23">
        <v>697.8240743249321</v>
      </c>
      <c r="I15" s="23">
        <v>703.54407634031622</v>
      </c>
      <c r="J15" s="23">
        <v>703.64766931164752</v>
      </c>
      <c r="K15" s="23">
        <v>721.52936195107827</v>
      </c>
      <c r="L15" s="23">
        <v>729.03627435998521</v>
      </c>
      <c r="M15" s="23">
        <v>746.13674307573172</v>
      </c>
      <c r="N15" s="23">
        <v>748.33649798906981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-387.99999999999864</v>
      </c>
      <c r="D17" s="32">
        <f t="shared" ref="D17:N17" si="2">D10-D13</f>
        <v>-413.00000000000011</v>
      </c>
      <c r="E17" s="32">
        <f t="shared" si="2"/>
        <v>-427.00000000000159</v>
      </c>
      <c r="F17" s="32">
        <f t="shared" si="2"/>
        <v>-398</v>
      </c>
      <c r="G17" s="32">
        <f t="shared" si="2"/>
        <v>-434.00000000000227</v>
      </c>
      <c r="H17" s="32">
        <f t="shared" si="2"/>
        <v>-447.99999999999955</v>
      </c>
      <c r="I17" s="32">
        <f t="shared" si="2"/>
        <v>-454.00000000000182</v>
      </c>
      <c r="J17" s="32">
        <f t="shared" si="2"/>
        <v>-445.99999999999943</v>
      </c>
      <c r="K17" s="32">
        <f t="shared" si="2"/>
        <v>-476.99999999999932</v>
      </c>
      <c r="L17" s="32">
        <f t="shared" si="2"/>
        <v>-494.00000000000114</v>
      </c>
      <c r="M17" s="32">
        <f t="shared" si="2"/>
        <v>-527.00000000000136</v>
      </c>
      <c r="N17" s="32">
        <f t="shared" si="2"/>
        <v>-528.99999999999591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5131.2216066712808</v>
      </c>
      <c r="D19" s="26">
        <f t="shared" ref="D19:N19" si="3">SUM(D20:D21)</f>
        <v>5142.7216066712808</v>
      </c>
      <c r="E19" s="26">
        <f t="shared" si="3"/>
        <v>5157.7216066712799</v>
      </c>
      <c r="F19" s="26">
        <f t="shared" si="3"/>
        <v>5175.7216066712808</v>
      </c>
      <c r="G19" s="26">
        <f t="shared" si="3"/>
        <v>5155.2216066712808</v>
      </c>
      <c r="H19" s="26">
        <f t="shared" si="3"/>
        <v>5166.2216066712799</v>
      </c>
      <c r="I19" s="26">
        <f t="shared" si="3"/>
        <v>5177.2216066712808</v>
      </c>
      <c r="J19" s="26">
        <f t="shared" si="3"/>
        <v>5179.221606671279</v>
      </c>
      <c r="K19" s="26">
        <f t="shared" si="3"/>
        <v>5170.221606671279</v>
      </c>
      <c r="L19" s="26">
        <f t="shared" si="3"/>
        <v>5178.7216066712808</v>
      </c>
      <c r="M19" s="26">
        <f t="shared" si="3"/>
        <v>5183.2216066712808</v>
      </c>
      <c r="N19" s="26">
        <f t="shared" si="3"/>
        <v>5176.2216066712781</v>
      </c>
    </row>
    <row r="20" spans="1:14" x14ac:dyDescent="0.25">
      <c r="A20" s="68" t="s">
        <v>40</v>
      </c>
      <c r="B20" s="68"/>
      <c r="C20" s="22">
        <v>2565.5596087126455</v>
      </c>
      <c r="D20" s="22">
        <v>2569.740429720297</v>
      </c>
      <c r="E20" s="22">
        <v>2570.6488711572956</v>
      </c>
      <c r="F20" s="22">
        <v>2583.3116018304527</v>
      </c>
      <c r="G20" s="22">
        <v>2583.8666601848977</v>
      </c>
      <c r="H20" s="22">
        <v>2582.1987661731737</v>
      </c>
      <c r="I20" s="22">
        <v>2585.838765165483</v>
      </c>
      <c r="J20" s="22">
        <v>2587.2869686798153</v>
      </c>
      <c r="K20" s="22">
        <v>2589.3461223601007</v>
      </c>
      <c r="L20" s="22">
        <v>2586.0926661556477</v>
      </c>
      <c r="M20" s="22">
        <v>2589.042431797775</v>
      </c>
      <c r="N20" s="22">
        <v>2579.4425543411035</v>
      </c>
    </row>
    <row r="21" spans="1:14" x14ac:dyDescent="0.25">
      <c r="A21" s="27" t="s">
        <v>41</v>
      </c>
      <c r="B21" s="27"/>
      <c r="C21" s="29">
        <v>2565.6619979586349</v>
      </c>
      <c r="D21" s="29">
        <v>2572.9811769509838</v>
      </c>
      <c r="E21" s="29">
        <v>2587.0727355139843</v>
      </c>
      <c r="F21" s="29">
        <v>2592.4100048408277</v>
      </c>
      <c r="G21" s="29">
        <v>2571.3549464863827</v>
      </c>
      <c r="H21" s="29">
        <v>2584.0228404981062</v>
      </c>
      <c r="I21" s="29">
        <v>2591.3828415057983</v>
      </c>
      <c r="J21" s="29">
        <v>2591.9346379914641</v>
      </c>
      <c r="K21" s="29">
        <v>2580.8754843111788</v>
      </c>
      <c r="L21" s="29">
        <v>2592.6289405156326</v>
      </c>
      <c r="M21" s="29">
        <v>2594.1791748735059</v>
      </c>
      <c r="N21" s="29">
        <v>2596.7790523301746</v>
      </c>
    </row>
    <row r="22" spans="1:14" x14ac:dyDescent="0.25">
      <c r="A22" s="71" t="s">
        <v>44</v>
      </c>
      <c r="B22" s="71"/>
      <c r="C22" s="26">
        <f>SUM(C23:C24)</f>
        <v>4641.2216066712808</v>
      </c>
      <c r="D22" s="26">
        <f t="shared" ref="D22:N22" si="4">SUM(D23:D24)</f>
        <v>4629.7216066712799</v>
      </c>
      <c r="E22" s="26">
        <f t="shared" si="4"/>
        <v>4614.721606671279</v>
      </c>
      <c r="F22" s="26">
        <f t="shared" si="4"/>
        <v>4596.721606671279</v>
      </c>
      <c r="G22" s="26">
        <f t="shared" si="4"/>
        <v>4617.221606671279</v>
      </c>
      <c r="H22" s="26">
        <f t="shared" si="4"/>
        <v>4606.2216066712799</v>
      </c>
      <c r="I22" s="26">
        <f t="shared" si="4"/>
        <v>4595.221606671279</v>
      </c>
      <c r="J22" s="26">
        <f t="shared" si="4"/>
        <v>4593.221606671279</v>
      </c>
      <c r="K22" s="26">
        <f t="shared" si="4"/>
        <v>4602.2216066712808</v>
      </c>
      <c r="L22" s="26">
        <f t="shared" si="4"/>
        <v>4593.721606671279</v>
      </c>
      <c r="M22" s="26">
        <f t="shared" si="4"/>
        <v>4589.221606671279</v>
      </c>
      <c r="N22" s="26">
        <f t="shared" si="4"/>
        <v>4596.2216066712808</v>
      </c>
    </row>
    <row r="23" spans="1:14" x14ac:dyDescent="0.25">
      <c r="A23" s="68" t="s">
        <v>42</v>
      </c>
      <c r="B23" s="68"/>
      <c r="C23" s="23">
        <v>2320.6619979586349</v>
      </c>
      <c r="D23" s="22">
        <v>2316.4811769509834</v>
      </c>
      <c r="E23" s="22">
        <v>2315.5727355139843</v>
      </c>
      <c r="F23" s="22">
        <v>2302.9100048408263</v>
      </c>
      <c r="G23" s="22">
        <v>2302.3549464863818</v>
      </c>
      <c r="H23" s="22">
        <v>2304.0228404981058</v>
      </c>
      <c r="I23" s="22">
        <v>2300.3828415057978</v>
      </c>
      <c r="J23" s="22">
        <v>2298.9346379914637</v>
      </c>
      <c r="K23" s="22">
        <v>2296.8754843111797</v>
      </c>
      <c r="L23" s="22">
        <v>2300.1289405156326</v>
      </c>
      <c r="M23" s="22">
        <v>2297.179174873505</v>
      </c>
      <c r="N23" s="22">
        <v>2306.7790523301755</v>
      </c>
    </row>
    <row r="24" spans="1:14" x14ac:dyDescent="0.25">
      <c r="A24" s="10" t="s">
        <v>43</v>
      </c>
      <c r="B24" s="10"/>
      <c r="C24" s="23">
        <v>2320.559608712646</v>
      </c>
      <c r="D24" s="23">
        <v>2313.2404297202966</v>
      </c>
      <c r="E24" s="23">
        <v>2299.1488711572952</v>
      </c>
      <c r="F24" s="23">
        <v>2293.8116018304527</v>
      </c>
      <c r="G24" s="23">
        <v>2314.8666601848977</v>
      </c>
      <c r="H24" s="23">
        <v>2302.1987661731741</v>
      </c>
      <c r="I24" s="23">
        <v>2294.8387651654807</v>
      </c>
      <c r="J24" s="23">
        <v>2294.2869686798153</v>
      </c>
      <c r="K24" s="23">
        <v>2305.3461223601007</v>
      </c>
      <c r="L24" s="23">
        <v>2293.5926661556464</v>
      </c>
      <c r="M24" s="23">
        <v>2292.042431797774</v>
      </c>
      <c r="N24" s="23">
        <v>2289.4425543411053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490</v>
      </c>
      <c r="D26" s="32">
        <f t="shared" ref="D26:N26" si="5">D19-D22</f>
        <v>513.00000000000091</v>
      </c>
      <c r="E26" s="32">
        <f t="shared" si="5"/>
        <v>543.00000000000091</v>
      </c>
      <c r="F26" s="32">
        <f t="shared" si="5"/>
        <v>579.00000000000182</v>
      </c>
      <c r="G26" s="32">
        <f t="shared" si="5"/>
        <v>538.00000000000182</v>
      </c>
      <c r="H26" s="32">
        <f t="shared" si="5"/>
        <v>560</v>
      </c>
      <c r="I26" s="32">
        <f t="shared" si="5"/>
        <v>582.00000000000182</v>
      </c>
      <c r="J26" s="32">
        <f t="shared" si="5"/>
        <v>586</v>
      </c>
      <c r="K26" s="32">
        <f t="shared" si="5"/>
        <v>567.99999999999818</v>
      </c>
      <c r="L26" s="32">
        <f t="shared" si="5"/>
        <v>585.00000000000182</v>
      </c>
      <c r="M26" s="32">
        <f t="shared" si="5"/>
        <v>594.00000000000182</v>
      </c>
      <c r="N26" s="32">
        <f t="shared" si="5"/>
        <v>579.99999999999727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102.00000000000136</v>
      </c>
      <c r="D30" s="32">
        <f t="shared" ref="D30:N30" si="6">D17+D26+D28</f>
        <v>100.0000000000008</v>
      </c>
      <c r="E30" s="32">
        <f t="shared" si="6"/>
        <v>115.99999999999932</v>
      </c>
      <c r="F30" s="32">
        <f t="shared" si="6"/>
        <v>181.00000000000182</v>
      </c>
      <c r="G30" s="32">
        <f t="shared" si="6"/>
        <v>103.99999999999955</v>
      </c>
      <c r="H30" s="32">
        <f t="shared" si="6"/>
        <v>112.00000000000045</v>
      </c>
      <c r="I30" s="32">
        <f t="shared" si="6"/>
        <v>128</v>
      </c>
      <c r="J30" s="32">
        <f t="shared" si="6"/>
        <v>140.00000000000057</v>
      </c>
      <c r="K30" s="32">
        <f t="shared" si="6"/>
        <v>90.999999999998863</v>
      </c>
      <c r="L30" s="32">
        <f t="shared" si="6"/>
        <v>91.000000000000682</v>
      </c>
      <c r="M30" s="32">
        <f t="shared" si="6"/>
        <v>67.000000000000455</v>
      </c>
      <c r="N30" s="32">
        <f t="shared" si="6"/>
        <v>51.000000000001364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115372</v>
      </c>
      <c r="D32" s="21">
        <v>115471.99999999999</v>
      </c>
      <c r="E32" s="21">
        <v>115587.99999999999</v>
      </c>
      <c r="F32" s="21">
        <v>115768.99999999999</v>
      </c>
      <c r="G32" s="21">
        <v>115872.99999999999</v>
      </c>
      <c r="H32" s="21">
        <v>115985</v>
      </c>
      <c r="I32" s="21">
        <v>116113</v>
      </c>
      <c r="J32" s="21">
        <v>116253</v>
      </c>
      <c r="K32" s="21">
        <v>116344</v>
      </c>
      <c r="L32" s="21">
        <v>116435</v>
      </c>
      <c r="M32" s="21">
        <v>116502</v>
      </c>
      <c r="N32" s="21">
        <v>116552.99999999997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8.8487897978661856E-4</v>
      </c>
      <c r="D34" s="39">
        <f t="shared" ref="D34:N34" si="7">(D32/D8)-1</f>
        <v>8.6676143258324068E-4</v>
      </c>
      <c r="E34" s="39">
        <f t="shared" si="7"/>
        <v>1.004572537065318E-3</v>
      </c>
      <c r="F34" s="39">
        <f t="shared" si="7"/>
        <v>1.5659064954840485E-3</v>
      </c>
      <c r="G34" s="39">
        <f t="shared" si="7"/>
        <v>8.9834066114424793E-4</v>
      </c>
      <c r="H34" s="39">
        <f t="shared" si="7"/>
        <v>9.6657547487355444E-4</v>
      </c>
      <c r="I34" s="39">
        <f t="shared" si="7"/>
        <v>1.1035909815924061E-3</v>
      </c>
      <c r="J34" s="39">
        <f t="shared" si="7"/>
        <v>1.2057220121777235E-3</v>
      </c>
      <c r="K34" s="39">
        <f t="shared" si="7"/>
        <v>7.8277549826677451E-4</v>
      </c>
      <c r="L34" s="39">
        <f t="shared" si="7"/>
        <v>7.8216324004665161E-4</v>
      </c>
      <c r="M34" s="39">
        <f t="shared" si="7"/>
        <v>5.7542835058188579E-4</v>
      </c>
      <c r="N34" s="39">
        <f t="shared" si="7"/>
        <v>4.3776072513757036E-4</v>
      </c>
    </row>
    <row r="35" spans="1:14" ht="15.75" thickBot="1" x14ac:dyDescent="0.3">
      <c r="A35" s="40" t="s">
        <v>15</v>
      </c>
      <c r="B35" s="41"/>
      <c r="C35" s="42">
        <f>(C32/$C$8)-1</f>
        <v>8.8487897978661856E-4</v>
      </c>
      <c r="D35" s="42">
        <f t="shared" ref="D35:N35" si="8">(D32/$C$8)-1</f>
        <v>1.7524073913419702E-3</v>
      </c>
      <c r="E35" s="42">
        <f t="shared" si="8"/>
        <v>2.7587403487463469E-3</v>
      </c>
      <c r="F35" s="42">
        <f t="shared" si="8"/>
        <v>4.3289667736616799E-3</v>
      </c>
      <c r="G35" s="42">
        <f t="shared" si="8"/>
        <v>5.2311963216793433E-3</v>
      </c>
      <c r="H35" s="42">
        <f t="shared" si="8"/>
        <v>6.2028281426216303E-3</v>
      </c>
      <c r="I35" s="42">
        <f t="shared" si="8"/>
        <v>7.3132645094127202E-3</v>
      </c>
      <c r="J35" s="42">
        <f t="shared" si="8"/>
        <v>8.5278042855903013E-3</v>
      </c>
      <c r="K35" s="42">
        <f t="shared" si="8"/>
        <v>9.3172551401057291E-3</v>
      </c>
      <c r="L35" s="42">
        <f t="shared" si="8"/>
        <v>1.0106705994621379E-2</v>
      </c>
      <c r="M35" s="42">
        <f t="shared" si="8"/>
        <v>1.0687950030363602E-2</v>
      </c>
      <c r="N35" s="42">
        <f t="shared" si="8"/>
        <v>1.1130389520256578E-2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1.681439263024596</v>
      </c>
      <c r="D41" s="47">
        <v>1.7043286188531579</v>
      </c>
      <c r="E41" s="47">
        <v>1.6926825793058893</v>
      </c>
      <c r="F41" s="47">
        <v>1.6906915348990532</v>
      </c>
      <c r="G41" s="47">
        <v>1.6800815027755736</v>
      </c>
      <c r="H41" s="47">
        <v>1.6884268249353493</v>
      </c>
      <c r="I41" s="47">
        <v>1.6982572086315313</v>
      </c>
      <c r="J41" s="47">
        <v>1.712895875299622</v>
      </c>
      <c r="K41" s="47">
        <v>1.7197617160300565</v>
      </c>
      <c r="L41" s="47">
        <v>1.7231138079679913</v>
      </c>
      <c r="M41" s="47">
        <v>1.7283261288966889</v>
      </c>
      <c r="N41" s="47">
        <v>1.7392446073165153</v>
      </c>
    </row>
    <row r="43" spans="1:14" x14ac:dyDescent="0.25">
      <c r="A43" s="48" t="s">
        <v>31</v>
      </c>
      <c r="B43" s="48"/>
      <c r="C43" s="49">
        <v>88.913760108530525</v>
      </c>
      <c r="D43" s="49">
        <v>89.995285143778815</v>
      </c>
      <c r="E43" s="49">
        <v>89.17168587309996</v>
      </c>
      <c r="F43" s="49">
        <v>85.968663938361388</v>
      </c>
      <c r="G43" s="49">
        <v>86.323593933922311</v>
      </c>
      <c r="H43" s="49">
        <v>85.908859967305162</v>
      </c>
      <c r="I43" s="49">
        <v>85.098709075814739</v>
      </c>
      <c r="J43" s="49">
        <v>83.531970862088528</v>
      </c>
      <c r="K43" s="49">
        <v>83.887210344873665</v>
      </c>
      <c r="L43" s="49">
        <v>83.336689956926335</v>
      </c>
      <c r="M43" s="49">
        <v>83.669998825760416</v>
      </c>
      <c r="N43" s="49">
        <v>82.523141953375159</v>
      </c>
    </row>
    <row r="44" spans="1:14" x14ac:dyDescent="0.25">
      <c r="A44" s="19" t="s">
        <v>47</v>
      </c>
      <c r="B44" s="19"/>
      <c r="C44" s="50">
        <v>89.866154485240457</v>
      </c>
      <c r="D44" s="50">
        <v>89.933099411328442</v>
      </c>
      <c r="E44" s="50">
        <v>88.935872581503801</v>
      </c>
      <c r="F44" s="50">
        <v>85.571115415448205</v>
      </c>
      <c r="G44" s="50">
        <v>85.766726041459862</v>
      </c>
      <c r="H44" s="50">
        <v>85.193359169179942</v>
      </c>
      <c r="I44" s="50">
        <v>84.24836233761566</v>
      </c>
      <c r="J44" s="50">
        <v>82.571989489816403</v>
      </c>
      <c r="K44" s="50">
        <v>82.807432693026698</v>
      </c>
      <c r="L44" s="50">
        <v>82.173378335829923</v>
      </c>
      <c r="M44" s="50">
        <v>82.398399498993356</v>
      </c>
      <c r="N44" s="50">
        <v>81.18293866477191</v>
      </c>
    </row>
    <row r="45" spans="1:14" x14ac:dyDescent="0.25">
      <c r="A45" s="51" t="s">
        <v>48</v>
      </c>
      <c r="B45" s="51"/>
      <c r="C45" s="52">
        <v>87.954877753153838</v>
      </c>
      <c r="D45" s="52">
        <v>90.058061359235722</v>
      </c>
      <c r="E45" s="52">
        <v>89.410189846522286</v>
      </c>
      <c r="F45" s="52">
        <v>86.371601262258309</v>
      </c>
      <c r="G45" s="52">
        <v>86.891054020685758</v>
      </c>
      <c r="H45" s="52">
        <v>86.643160580901849</v>
      </c>
      <c r="I45" s="52">
        <v>85.975008729584829</v>
      </c>
      <c r="J45" s="52">
        <v>84.524009768956972</v>
      </c>
      <c r="K45" s="52">
        <v>85.003210878513286</v>
      </c>
      <c r="L45" s="52">
        <v>84.544948458141718</v>
      </c>
      <c r="M45" s="52">
        <v>84.991685124302819</v>
      </c>
      <c r="N45" s="52">
        <v>83.920247074569005</v>
      </c>
    </row>
    <row r="47" spans="1:14" x14ac:dyDescent="0.25">
      <c r="A47" s="48" t="s">
        <v>32</v>
      </c>
      <c r="B47" s="48"/>
      <c r="C47" s="49">
        <v>80.895390253487733</v>
      </c>
      <c r="D47" s="49">
        <v>80.679006527403118</v>
      </c>
      <c r="E47" s="49">
        <v>80.686076167289187</v>
      </c>
      <c r="F47" s="49">
        <v>80.962297052984937</v>
      </c>
      <c r="G47" s="49">
        <v>81.099692041734528</v>
      </c>
      <c r="H47" s="49">
        <v>81.287852466715179</v>
      </c>
      <c r="I47" s="49">
        <v>81.386173457792253</v>
      </c>
      <c r="J47" s="49">
        <v>81.493264579523654</v>
      </c>
      <c r="K47" s="49">
        <v>81.693199141516857</v>
      </c>
      <c r="L47" s="49">
        <v>81.815597074304435</v>
      </c>
      <c r="M47" s="49">
        <v>81.99531469436333</v>
      </c>
      <c r="N47" s="49">
        <v>82.120222501719795</v>
      </c>
    </row>
    <row r="48" spans="1:14" x14ac:dyDescent="0.25">
      <c r="A48" s="19" t="s">
        <v>45</v>
      </c>
      <c r="B48" s="19"/>
      <c r="C48" s="50">
        <v>78.742835471592954</v>
      </c>
      <c r="D48" s="50">
        <v>78.728815608284094</v>
      </c>
      <c r="E48" s="50">
        <v>78.909144992459346</v>
      </c>
      <c r="F48" s="50">
        <v>79.396913606822551</v>
      </c>
      <c r="G48" s="50">
        <v>79.365149584201887</v>
      </c>
      <c r="H48" s="50">
        <v>79.448976371800427</v>
      </c>
      <c r="I48" s="50">
        <v>79.588325623021746</v>
      </c>
      <c r="J48" s="50">
        <v>79.843275782754873</v>
      </c>
      <c r="K48" s="50">
        <v>79.802003099197265</v>
      </c>
      <c r="L48" s="50">
        <v>79.901885376754038</v>
      </c>
      <c r="M48" s="50">
        <v>79.869957329599643</v>
      </c>
      <c r="N48" s="50">
        <v>80.056664085467872</v>
      </c>
    </row>
    <row r="49" spans="1:14" x14ac:dyDescent="0.25">
      <c r="A49" s="51" t="s">
        <v>46</v>
      </c>
      <c r="B49" s="51"/>
      <c r="C49" s="52">
        <v>82.8215465481845</v>
      </c>
      <c r="D49" s="52">
        <v>82.559545054986373</v>
      </c>
      <c r="E49" s="52">
        <v>82.658630280293977</v>
      </c>
      <c r="F49" s="52">
        <v>83.046872575229955</v>
      </c>
      <c r="G49" s="52">
        <v>82.986424866308084</v>
      </c>
      <c r="H49" s="52">
        <v>83.023452839325259</v>
      </c>
      <c r="I49" s="52">
        <v>83.116951939077865</v>
      </c>
      <c r="J49" s="52">
        <v>83.308839405137064</v>
      </c>
      <c r="K49" s="52">
        <v>83.248482320923145</v>
      </c>
      <c r="L49" s="52">
        <v>83.312832362104672</v>
      </c>
      <c r="M49" s="52">
        <v>83.260859411026615</v>
      </c>
      <c r="N49" s="52">
        <v>83.403096966594887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10503</v>
      </c>
      <c r="D8" s="21">
        <v>10471.65393517872</v>
      </c>
      <c r="E8" s="21">
        <v>10440.815492715006</v>
      </c>
      <c r="F8" s="21">
        <v>10421.551618806621</v>
      </c>
      <c r="G8" s="21">
        <v>10406.176316157384</v>
      </c>
      <c r="H8" s="21">
        <v>10382.376991493074</v>
      </c>
      <c r="I8" s="21">
        <v>10358.303134336851</v>
      </c>
      <c r="J8" s="21">
        <v>10334.260935256869</v>
      </c>
      <c r="K8" s="21">
        <v>10309.329102658261</v>
      </c>
      <c r="L8" s="21">
        <v>10279.671362548985</v>
      </c>
      <c r="M8" s="21">
        <v>10248.596359460078</v>
      </c>
      <c r="N8" s="21">
        <v>10214.466180770216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87.993476839506457</v>
      </c>
      <c r="D10" s="26">
        <f t="shared" ref="D10:N10" si="0">SUM(D11:D12)</f>
        <v>88.566733092538769</v>
      </c>
      <c r="E10" s="26">
        <f t="shared" si="0"/>
        <v>87.006364951112459</v>
      </c>
      <c r="F10" s="26">
        <f t="shared" si="0"/>
        <v>85.748653015928141</v>
      </c>
      <c r="G10" s="26">
        <f t="shared" si="0"/>
        <v>83.984777184472151</v>
      </c>
      <c r="H10" s="26">
        <f t="shared" si="0"/>
        <v>82.970054000677024</v>
      </c>
      <c r="I10" s="26">
        <f t="shared" si="0"/>
        <v>81.944183589250002</v>
      </c>
      <c r="J10" s="26">
        <f t="shared" si="0"/>
        <v>81.070558731765217</v>
      </c>
      <c r="K10" s="26">
        <f t="shared" si="0"/>
        <v>79.880957409531732</v>
      </c>
      <c r="L10" s="26">
        <f t="shared" si="0"/>
        <v>78.540904729427339</v>
      </c>
      <c r="M10" s="26">
        <f t="shared" si="0"/>
        <v>77.230222442627365</v>
      </c>
      <c r="N10" s="26">
        <f t="shared" si="0"/>
        <v>76.31166769935426</v>
      </c>
    </row>
    <row r="11" spans="1:14" x14ac:dyDescent="0.25">
      <c r="A11" s="20" t="s">
        <v>34</v>
      </c>
      <c r="B11" s="18"/>
      <c r="C11" s="22">
        <v>45.259131551882177</v>
      </c>
      <c r="D11" s="22">
        <v>45.395082861238485</v>
      </c>
      <c r="E11" s="22">
        <v>44.64679925987685</v>
      </c>
      <c r="F11" s="22">
        <v>43.95519188211442</v>
      </c>
      <c r="G11" s="22">
        <v>43.010117715124828</v>
      </c>
      <c r="H11" s="22">
        <v>42.702616891333776</v>
      </c>
      <c r="I11" s="22">
        <v>41.996394089490622</v>
      </c>
      <c r="J11" s="22">
        <v>41.372785137904977</v>
      </c>
      <c r="K11" s="22">
        <v>40.968812348039961</v>
      </c>
      <c r="L11" s="22">
        <v>40.362421688964204</v>
      </c>
      <c r="M11" s="22">
        <v>39.450247509313257</v>
      </c>
      <c r="N11" s="22">
        <v>39.174367402132575</v>
      </c>
    </row>
    <row r="12" spans="1:14" x14ac:dyDescent="0.25">
      <c r="A12" s="27" t="s">
        <v>35</v>
      </c>
      <c r="B12" s="28"/>
      <c r="C12" s="29">
        <v>42.734345287624279</v>
      </c>
      <c r="D12" s="29">
        <v>43.171650231300283</v>
      </c>
      <c r="E12" s="29">
        <v>42.359565691235609</v>
      </c>
      <c r="F12" s="29">
        <v>41.793461133813722</v>
      </c>
      <c r="G12" s="29">
        <v>40.974659469347323</v>
      </c>
      <c r="H12" s="29">
        <v>40.267437109343248</v>
      </c>
      <c r="I12" s="29">
        <v>39.947789499759381</v>
      </c>
      <c r="J12" s="29">
        <v>39.697773593860241</v>
      </c>
      <c r="K12" s="29">
        <v>38.912145061491771</v>
      </c>
      <c r="L12" s="29">
        <v>38.178483040463135</v>
      </c>
      <c r="M12" s="29">
        <v>37.779974933314108</v>
      </c>
      <c r="N12" s="29">
        <v>37.137300297221685</v>
      </c>
    </row>
    <row r="13" spans="1:14" x14ac:dyDescent="0.25">
      <c r="A13" s="33" t="s">
        <v>36</v>
      </c>
      <c r="B13" s="18"/>
      <c r="C13" s="26">
        <f>SUM(C14:C15)</f>
        <v>112.78435797305758</v>
      </c>
      <c r="D13" s="26">
        <f t="shared" ref="D13:N13" si="1">SUM(D14:D15)</f>
        <v>115.62493194815026</v>
      </c>
      <c r="E13" s="26">
        <f t="shared" si="1"/>
        <v>104.51237535976321</v>
      </c>
      <c r="F13" s="26">
        <f t="shared" si="1"/>
        <v>101.94436772930837</v>
      </c>
      <c r="G13" s="26">
        <f t="shared" si="1"/>
        <v>104.50492743451818</v>
      </c>
      <c r="H13" s="26">
        <f t="shared" si="1"/>
        <v>105.96261873550648</v>
      </c>
      <c r="I13" s="26">
        <f t="shared" si="1"/>
        <v>107.01653311886358</v>
      </c>
      <c r="J13" s="26">
        <f t="shared" si="1"/>
        <v>107.00530387814788</v>
      </c>
      <c r="K13" s="26">
        <f t="shared" si="1"/>
        <v>109.31893143369335</v>
      </c>
      <c r="L13" s="26">
        <f t="shared" si="1"/>
        <v>110.88910370516398</v>
      </c>
      <c r="M13" s="26">
        <f t="shared" si="1"/>
        <v>113.49170588137244</v>
      </c>
      <c r="N13" s="26">
        <f t="shared" si="1"/>
        <v>113.73256026587799</v>
      </c>
    </row>
    <row r="14" spans="1:14" x14ac:dyDescent="0.25">
      <c r="A14" s="20" t="s">
        <v>37</v>
      </c>
      <c r="B14" s="18"/>
      <c r="C14" s="22">
        <v>59.331205947296937</v>
      </c>
      <c r="D14" s="22">
        <v>60.320470635027206</v>
      </c>
      <c r="E14" s="22">
        <v>54.562318384164286</v>
      </c>
      <c r="F14" s="22">
        <v>53.217565652825826</v>
      </c>
      <c r="G14" s="22">
        <v>54.448787091923819</v>
      </c>
      <c r="H14" s="22">
        <v>55.224740352363085</v>
      </c>
      <c r="I14" s="22">
        <v>55.602480181291291</v>
      </c>
      <c r="J14" s="22">
        <v>55.570346202792713</v>
      </c>
      <c r="K14" s="22">
        <v>56.579780150067457</v>
      </c>
      <c r="L14" s="22">
        <v>57.329094761826596</v>
      </c>
      <c r="M14" s="22">
        <v>58.426568193893644</v>
      </c>
      <c r="N14" s="22">
        <v>58.451821688604035</v>
      </c>
    </row>
    <row r="15" spans="1:14" x14ac:dyDescent="0.25">
      <c r="A15" s="10" t="s">
        <v>38</v>
      </c>
      <c r="B15" s="12"/>
      <c r="C15" s="23">
        <v>53.453152025760637</v>
      </c>
      <c r="D15" s="23">
        <v>55.304461313123056</v>
      </c>
      <c r="E15" s="23">
        <v>49.950056975598933</v>
      </c>
      <c r="F15" s="23">
        <v>48.726802076482535</v>
      </c>
      <c r="G15" s="23">
        <v>50.056140342594368</v>
      </c>
      <c r="H15" s="23">
        <v>50.737878383143403</v>
      </c>
      <c r="I15" s="23">
        <v>51.414052937572293</v>
      </c>
      <c r="J15" s="23">
        <v>51.434957675355164</v>
      </c>
      <c r="K15" s="23">
        <v>52.739151283625894</v>
      </c>
      <c r="L15" s="23">
        <v>53.56000894333738</v>
      </c>
      <c r="M15" s="23">
        <v>55.065137687478796</v>
      </c>
      <c r="N15" s="23">
        <v>55.280738577273951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-24.790881133551125</v>
      </c>
      <c r="D17" s="32">
        <f t="shared" ref="D17:N17" si="2">D10-D13</f>
        <v>-27.058198855611494</v>
      </c>
      <c r="E17" s="32">
        <f t="shared" si="2"/>
        <v>-17.506010408650752</v>
      </c>
      <c r="F17" s="32">
        <f t="shared" si="2"/>
        <v>-16.195714713380227</v>
      </c>
      <c r="G17" s="32">
        <f t="shared" si="2"/>
        <v>-20.520150250046029</v>
      </c>
      <c r="H17" s="32">
        <f t="shared" si="2"/>
        <v>-22.992564734829458</v>
      </c>
      <c r="I17" s="32">
        <f t="shared" si="2"/>
        <v>-25.072349529613575</v>
      </c>
      <c r="J17" s="32">
        <f t="shared" si="2"/>
        <v>-25.934745146382667</v>
      </c>
      <c r="K17" s="32">
        <f t="shared" si="2"/>
        <v>-29.437974024161619</v>
      </c>
      <c r="L17" s="32">
        <f t="shared" si="2"/>
        <v>-32.348198975736636</v>
      </c>
      <c r="M17" s="32">
        <f t="shared" si="2"/>
        <v>-36.261483438745074</v>
      </c>
      <c r="N17" s="32">
        <f t="shared" si="2"/>
        <v>-37.420892566523733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438.33343913806846</v>
      </c>
      <c r="D19" s="26">
        <f t="shared" ref="D19:N19" si="3">SUM(D20:D21)</f>
        <v>439.37494751442375</v>
      </c>
      <c r="E19" s="26">
        <f t="shared" si="3"/>
        <v>440.78739705546201</v>
      </c>
      <c r="F19" s="26">
        <f t="shared" si="3"/>
        <v>441.82839765399137</v>
      </c>
      <c r="G19" s="26">
        <f t="shared" si="3"/>
        <v>440.57391187939402</v>
      </c>
      <c r="H19" s="26">
        <f t="shared" si="3"/>
        <v>441.56459728250684</v>
      </c>
      <c r="I19" s="26">
        <f t="shared" si="3"/>
        <v>442.26076984303506</v>
      </c>
      <c r="J19" s="26">
        <f t="shared" si="3"/>
        <v>442.40066933650132</v>
      </c>
      <c r="K19" s="26">
        <f t="shared" si="3"/>
        <v>441.66057957566034</v>
      </c>
      <c r="L19" s="26">
        <f t="shared" si="3"/>
        <v>442.74318460703512</v>
      </c>
      <c r="M19" s="26">
        <f t="shared" si="3"/>
        <v>442.84289449930475</v>
      </c>
      <c r="N19" s="26">
        <f t="shared" si="3"/>
        <v>442.4120556725108</v>
      </c>
    </row>
    <row r="20" spans="1:14" x14ac:dyDescent="0.25">
      <c r="A20" s="68" t="s">
        <v>40</v>
      </c>
      <c r="B20" s="68"/>
      <c r="C20" s="22">
        <v>219.42108495349794</v>
      </c>
      <c r="D20" s="22">
        <v>220.01494900558225</v>
      </c>
      <c r="E20" s="22">
        <v>219.98291845120687</v>
      </c>
      <c r="F20" s="22">
        <v>220.81789597785388</v>
      </c>
      <c r="G20" s="22">
        <v>220.83350403392515</v>
      </c>
      <c r="H20" s="22">
        <v>220.89362483213833</v>
      </c>
      <c r="I20" s="22">
        <v>221.2635985846311</v>
      </c>
      <c r="J20" s="22">
        <v>221.62329520643914</v>
      </c>
      <c r="K20" s="22">
        <v>221.34721765246144</v>
      </c>
      <c r="L20" s="22">
        <v>221.62383462959843</v>
      </c>
      <c r="M20" s="22">
        <v>221.48491689345741</v>
      </c>
      <c r="N20" s="22">
        <v>221.10257687484051</v>
      </c>
    </row>
    <row r="21" spans="1:14" x14ac:dyDescent="0.25">
      <c r="A21" s="27" t="s">
        <v>41</v>
      </c>
      <c r="B21" s="27"/>
      <c r="C21" s="29">
        <v>218.91235418457052</v>
      </c>
      <c r="D21" s="29">
        <v>219.3599985088415</v>
      </c>
      <c r="E21" s="29">
        <v>220.80447860425514</v>
      </c>
      <c r="F21" s="29">
        <v>221.01050167613752</v>
      </c>
      <c r="G21" s="29">
        <v>219.74040784546889</v>
      </c>
      <c r="H21" s="29">
        <v>220.67097245036851</v>
      </c>
      <c r="I21" s="29">
        <v>220.99717125840399</v>
      </c>
      <c r="J21" s="29">
        <v>220.77737413006219</v>
      </c>
      <c r="K21" s="29">
        <v>220.31336192319887</v>
      </c>
      <c r="L21" s="29">
        <v>221.11934997743668</v>
      </c>
      <c r="M21" s="29">
        <v>221.35797760584737</v>
      </c>
      <c r="N21" s="29">
        <v>221.30947879767029</v>
      </c>
    </row>
    <row r="22" spans="1:14" x14ac:dyDescent="0.25">
      <c r="A22" s="71" t="s">
        <v>44</v>
      </c>
      <c r="B22" s="71"/>
      <c r="C22" s="26">
        <f>SUM(C23:C24)</f>
        <v>444.88862282579953</v>
      </c>
      <c r="D22" s="26">
        <f t="shared" ref="D22:N22" si="4">SUM(D23:D24)</f>
        <v>443.15519112252258</v>
      </c>
      <c r="E22" s="26">
        <f t="shared" si="4"/>
        <v>442.54526055519807</v>
      </c>
      <c r="F22" s="26">
        <f t="shared" si="4"/>
        <v>441.00798558984843</v>
      </c>
      <c r="G22" s="26">
        <f t="shared" si="4"/>
        <v>443.85308629365727</v>
      </c>
      <c r="H22" s="26">
        <f t="shared" si="4"/>
        <v>442.64588970389963</v>
      </c>
      <c r="I22" s="26">
        <f t="shared" si="4"/>
        <v>441.23061939340352</v>
      </c>
      <c r="J22" s="26">
        <f t="shared" si="4"/>
        <v>441.39775678872741</v>
      </c>
      <c r="K22" s="26">
        <f t="shared" si="4"/>
        <v>441.88034566077454</v>
      </c>
      <c r="L22" s="26">
        <f t="shared" si="4"/>
        <v>441.46998872020538</v>
      </c>
      <c r="M22" s="26">
        <f t="shared" si="4"/>
        <v>440.71158975042272</v>
      </c>
      <c r="N22" s="26">
        <f t="shared" si="4"/>
        <v>441.89404330782361</v>
      </c>
    </row>
    <row r="23" spans="1:14" x14ac:dyDescent="0.25">
      <c r="A23" s="68" t="s">
        <v>42</v>
      </c>
      <c r="B23" s="68"/>
      <c r="C23" s="23">
        <v>221.99097449602115</v>
      </c>
      <c r="D23" s="22">
        <v>221.27861328916811</v>
      </c>
      <c r="E23" s="22">
        <v>221.25943176627996</v>
      </c>
      <c r="F23" s="22">
        <v>220.5765609324433</v>
      </c>
      <c r="G23" s="22">
        <v>220.38672138580554</v>
      </c>
      <c r="H23" s="22">
        <v>220.54875791571146</v>
      </c>
      <c r="I23" s="22">
        <v>219.97770624324369</v>
      </c>
      <c r="J23" s="22">
        <v>220.28944153986149</v>
      </c>
      <c r="K23" s="22">
        <v>219.7148429685293</v>
      </c>
      <c r="L23" s="22">
        <v>220.4459669031414</v>
      </c>
      <c r="M23" s="22">
        <v>219.74892102104147</v>
      </c>
      <c r="N23" s="22">
        <v>221.10681468405841</v>
      </c>
    </row>
    <row r="24" spans="1:14" x14ac:dyDescent="0.25">
      <c r="A24" s="10" t="s">
        <v>43</v>
      </c>
      <c r="B24" s="10"/>
      <c r="C24" s="23">
        <v>222.89764832977838</v>
      </c>
      <c r="D24" s="23">
        <v>221.87657783335447</v>
      </c>
      <c r="E24" s="23">
        <v>221.28582878891814</v>
      </c>
      <c r="F24" s="23">
        <v>220.43142465740513</v>
      </c>
      <c r="G24" s="23">
        <v>223.46636490785173</v>
      </c>
      <c r="H24" s="23">
        <v>222.09713178818816</v>
      </c>
      <c r="I24" s="23">
        <v>221.25291315015983</v>
      </c>
      <c r="J24" s="23">
        <v>221.10831524886589</v>
      </c>
      <c r="K24" s="23">
        <v>222.16550269224527</v>
      </c>
      <c r="L24" s="23">
        <v>221.02402181706401</v>
      </c>
      <c r="M24" s="23">
        <v>220.96266872938125</v>
      </c>
      <c r="N24" s="23">
        <v>220.7872286237652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-6.5551836877310734</v>
      </c>
      <c r="D26" s="32">
        <f t="shared" ref="D26:N26" si="5">D19-D22</f>
        <v>-3.7802436080988286</v>
      </c>
      <c r="E26" s="32">
        <f t="shared" si="5"/>
        <v>-1.7578634997360609</v>
      </c>
      <c r="F26" s="32">
        <f t="shared" si="5"/>
        <v>0.82041206414294265</v>
      </c>
      <c r="G26" s="32">
        <f t="shared" si="5"/>
        <v>-3.2791744142632524</v>
      </c>
      <c r="H26" s="32">
        <f t="shared" si="5"/>
        <v>-1.0812924213927886</v>
      </c>
      <c r="I26" s="32">
        <f t="shared" si="5"/>
        <v>1.0301504496315488</v>
      </c>
      <c r="J26" s="32">
        <f t="shared" si="5"/>
        <v>1.0029125477739171</v>
      </c>
      <c r="K26" s="32">
        <f t="shared" si="5"/>
        <v>-0.21976608511420181</v>
      </c>
      <c r="L26" s="32">
        <f t="shared" si="5"/>
        <v>1.2731958868297397</v>
      </c>
      <c r="M26" s="32">
        <f t="shared" si="5"/>
        <v>2.1313047488820303</v>
      </c>
      <c r="N26" s="32">
        <f t="shared" si="5"/>
        <v>0.5180123646871948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-31.346064821282198</v>
      </c>
      <c r="D30" s="32">
        <f t="shared" ref="D30:N30" si="6">D17+D26+D28</f>
        <v>-30.838442463710322</v>
      </c>
      <c r="E30" s="32">
        <f t="shared" si="6"/>
        <v>-19.263873908386813</v>
      </c>
      <c r="F30" s="32">
        <f t="shared" si="6"/>
        <v>-15.375302649237284</v>
      </c>
      <c r="G30" s="32">
        <f t="shared" si="6"/>
        <v>-23.799324664309282</v>
      </c>
      <c r="H30" s="32">
        <f t="shared" si="6"/>
        <v>-24.073857156222246</v>
      </c>
      <c r="I30" s="32">
        <f t="shared" si="6"/>
        <v>-24.042199079982026</v>
      </c>
      <c r="J30" s="32">
        <f t="shared" si="6"/>
        <v>-24.93183259860875</v>
      </c>
      <c r="K30" s="32">
        <f t="shared" si="6"/>
        <v>-29.657740109275821</v>
      </c>
      <c r="L30" s="32">
        <f t="shared" si="6"/>
        <v>-31.075003088906897</v>
      </c>
      <c r="M30" s="32">
        <f t="shared" si="6"/>
        <v>-34.130178689863044</v>
      </c>
      <c r="N30" s="32">
        <f t="shared" si="6"/>
        <v>-36.902880201836538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10471.65393517872</v>
      </c>
      <c r="D32" s="21">
        <v>10440.815492715006</v>
      </c>
      <c r="E32" s="21">
        <v>10421.551618806621</v>
      </c>
      <c r="F32" s="21">
        <v>10406.176316157384</v>
      </c>
      <c r="G32" s="21">
        <v>10382.376991493074</v>
      </c>
      <c r="H32" s="21">
        <v>10358.303134336851</v>
      </c>
      <c r="I32" s="21">
        <v>10334.260935256869</v>
      </c>
      <c r="J32" s="21">
        <v>10309.329102658261</v>
      </c>
      <c r="K32" s="21">
        <v>10279.671362548985</v>
      </c>
      <c r="L32" s="21">
        <v>10248.596359460078</v>
      </c>
      <c r="M32" s="21">
        <v>10214.466180770216</v>
      </c>
      <c r="N32" s="21">
        <v>10177.563300568378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-2.9844867962753874E-3</v>
      </c>
      <c r="D34" s="39">
        <f t="shared" ref="D34:N34" si="7">(D32/D8)-1</f>
        <v>-2.9449447675227169E-3</v>
      </c>
      <c r="E34" s="39">
        <f t="shared" si="7"/>
        <v>-1.8450545287220788E-3</v>
      </c>
      <c r="F34" s="39">
        <f t="shared" si="7"/>
        <v>-1.4753371869781207E-3</v>
      </c>
      <c r="G34" s="39">
        <f t="shared" si="7"/>
        <v>-2.2870383838640151E-3</v>
      </c>
      <c r="H34" s="39">
        <f t="shared" si="7"/>
        <v>-2.3187230800758574E-3</v>
      </c>
      <c r="I34" s="39">
        <f t="shared" si="7"/>
        <v>-2.321055752875667E-3</v>
      </c>
      <c r="J34" s="39">
        <f t="shared" si="7"/>
        <v>-2.4125414245685928E-3</v>
      </c>
      <c r="K34" s="39">
        <f t="shared" si="7"/>
        <v>-2.8767866283004873E-3</v>
      </c>
      <c r="L34" s="39">
        <f t="shared" si="7"/>
        <v>-3.0229568624264846E-3</v>
      </c>
      <c r="M34" s="39">
        <f t="shared" si="7"/>
        <v>-3.3302295741560739E-3</v>
      </c>
      <c r="N34" s="39">
        <f t="shared" si="7"/>
        <v>-3.6128055591697628E-3</v>
      </c>
    </row>
    <row r="35" spans="1:14" ht="15.75" thickBot="1" x14ac:dyDescent="0.3">
      <c r="A35" s="40" t="s">
        <v>15</v>
      </c>
      <c r="B35" s="41"/>
      <c r="C35" s="42">
        <f>(C32/$C$8)-1</f>
        <v>-2.9844867962753874E-3</v>
      </c>
      <c r="D35" s="42">
        <f t="shared" ref="D35:N35" si="8">(D32/$C$8)-1</f>
        <v>-5.9206424150236581E-3</v>
      </c>
      <c r="E35" s="42">
        <f t="shared" si="8"/>
        <v>-7.7547730356449796E-3</v>
      </c>
      <c r="F35" s="42">
        <f t="shared" si="8"/>
        <v>-9.2186693175869694E-3</v>
      </c>
      <c r="G35" s="42">
        <f t="shared" si="8"/>
        <v>-1.1484624250873599E-2</v>
      </c>
      <c r="H35" s="42">
        <f t="shared" si="8"/>
        <v>-1.3776717667632998E-2</v>
      </c>
      <c r="I35" s="42">
        <f t="shared" si="8"/>
        <v>-1.6065796890710415E-2</v>
      </c>
      <c r="J35" s="42">
        <f t="shared" si="8"/>
        <v>-1.8439578914761445E-2</v>
      </c>
      <c r="K35" s="42">
        <f t="shared" si="8"/>
        <v>-2.1263318809008447E-2</v>
      </c>
      <c r="L35" s="42">
        <f t="shared" si="8"/>
        <v>-2.4221997575923249E-2</v>
      </c>
      <c r="M35" s="42">
        <f t="shared" si="8"/>
        <v>-2.7471562337406885E-2</v>
      </c>
      <c r="N35" s="42">
        <f t="shared" si="8"/>
        <v>-3.0985118483444984E-2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1.8309975215619938</v>
      </c>
      <c r="D41" s="47">
        <v>1.8582406566624192</v>
      </c>
      <c r="E41" s="47">
        <v>1.8462316458296191</v>
      </c>
      <c r="F41" s="47">
        <v>1.8448955619728882</v>
      </c>
      <c r="G41" s="47">
        <v>1.8337253124798922</v>
      </c>
      <c r="H41" s="47">
        <v>1.8444409075119903</v>
      </c>
      <c r="I41" s="47">
        <v>1.8562419792683602</v>
      </c>
      <c r="J41" s="47">
        <v>1.872623800652208</v>
      </c>
      <c r="K41" s="47">
        <v>1.8807130068361824</v>
      </c>
      <c r="L41" s="47">
        <v>1.8861291412954184</v>
      </c>
      <c r="M41" s="47">
        <v>1.8923674193376379</v>
      </c>
      <c r="N41" s="47">
        <v>1.9048257544209084</v>
      </c>
    </row>
    <row r="43" spans="1:14" x14ac:dyDescent="0.25">
      <c r="A43" s="48" t="s">
        <v>31</v>
      </c>
      <c r="B43" s="48"/>
      <c r="C43" s="49">
        <v>85.755215836883792</v>
      </c>
      <c r="D43" s="49">
        <v>86.760338812267221</v>
      </c>
      <c r="E43" s="49">
        <v>77.756666251754709</v>
      </c>
      <c r="F43" s="49">
        <v>74.91983630210099</v>
      </c>
      <c r="G43" s="49">
        <v>75.199643809278584</v>
      </c>
      <c r="H43" s="49">
        <v>74.806036860956695</v>
      </c>
      <c r="I43" s="49">
        <v>74.060116663709053</v>
      </c>
      <c r="J43" s="49">
        <v>72.673482666784196</v>
      </c>
      <c r="K43" s="49">
        <v>72.96098154716951</v>
      </c>
      <c r="L43" s="49">
        <v>72.468429350993702</v>
      </c>
      <c r="M43" s="49">
        <v>72.757860434111578</v>
      </c>
      <c r="N43" s="49">
        <v>71.7202479397356</v>
      </c>
    </row>
    <row r="44" spans="1:14" x14ac:dyDescent="0.25">
      <c r="A44" s="19" t="s">
        <v>47</v>
      </c>
      <c r="B44" s="19"/>
      <c r="C44" s="50">
        <v>86.689302719537054</v>
      </c>
      <c r="D44" s="50">
        <v>86.760338812267221</v>
      </c>
      <c r="E44" s="50">
        <v>77.605519466516213</v>
      </c>
      <c r="F44" s="50">
        <v>74.641785776048465</v>
      </c>
      <c r="G44" s="50">
        <v>74.795347189634597</v>
      </c>
      <c r="H44" s="50">
        <v>74.280176196339056</v>
      </c>
      <c r="I44" s="50">
        <v>73.42368048920973</v>
      </c>
      <c r="J44" s="50">
        <v>71.94631367004294</v>
      </c>
      <c r="K44" s="50">
        <v>72.131607356002888</v>
      </c>
      <c r="L44" s="50">
        <v>71.57182917405531</v>
      </c>
      <c r="M44" s="50">
        <v>71.764143636252413</v>
      </c>
      <c r="N44" s="50">
        <v>70.659542057333553</v>
      </c>
    </row>
    <row r="45" spans="1:14" x14ac:dyDescent="0.25">
      <c r="A45" s="51" t="s">
        <v>48</v>
      </c>
      <c r="B45" s="51"/>
      <c r="C45" s="52">
        <v>84.741704030030135</v>
      </c>
      <c r="D45" s="52">
        <v>86.760338812267236</v>
      </c>
      <c r="E45" s="52">
        <v>77.922443793804348</v>
      </c>
      <c r="F45" s="52">
        <v>75.225888937284509</v>
      </c>
      <c r="G45" s="52">
        <v>75.644411495022723</v>
      </c>
      <c r="H45" s="52">
        <v>75.386928586017461</v>
      </c>
      <c r="I45" s="52">
        <v>74.76093548502331</v>
      </c>
      <c r="J45" s="52">
        <v>73.475818064878723</v>
      </c>
      <c r="K45" s="52">
        <v>73.872224542757138</v>
      </c>
      <c r="L45" s="52">
        <v>73.453353475254673</v>
      </c>
      <c r="M45" s="52">
        <v>73.842778148596381</v>
      </c>
      <c r="N45" s="52">
        <v>72.876996150531497</v>
      </c>
    </row>
    <row r="47" spans="1:14" x14ac:dyDescent="0.25">
      <c r="A47" s="48" t="s">
        <v>32</v>
      </c>
      <c r="B47" s="48"/>
      <c r="C47" s="49">
        <v>81.326033334001835</v>
      </c>
      <c r="D47" s="49">
        <v>81.153449330899619</v>
      </c>
      <c r="E47" s="49">
        <v>82.467919935140301</v>
      </c>
      <c r="F47" s="49">
        <v>82.906001588596595</v>
      </c>
      <c r="G47" s="49">
        <v>82.856867591064187</v>
      </c>
      <c r="H47" s="49">
        <v>82.910359262523656</v>
      </c>
      <c r="I47" s="49">
        <v>83.024973318942102</v>
      </c>
      <c r="J47" s="49">
        <v>83.23885819081201</v>
      </c>
      <c r="K47" s="49">
        <v>83.188255326859959</v>
      </c>
      <c r="L47" s="49">
        <v>83.263127491106104</v>
      </c>
      <c r="M47" s="49">
        <v>83.215586853630469</v>
      </c>
      <c r="N47" s="49">
        <v>83.377078437269574</v>
      </c>
    </row>
    <row r="48" spans="1:14" x14ac:dyDescent="0.25">
      <c r="A48" s="19" t="s">
        <v>45</v>
      </c>
      <c r="B48" s="19"/>
      <c r="C48" s="50">
        <v>79.250293933326589</v>
      </c>
      <c r="D48" s="50">
        <v>79.235000233540376</v>
      </c>
      <c r="E48" s="50">
        <v>80.654332514633353</v>
      </c>
      <c r="F48" s="50">
        <v>81.141510279374685</v>
      </c>
      <c r="G48" s="50">
        <v>81.106904141807348</v>
      </c>
      <c r="H48" s="50">
        <v>81.185908005471319</v>
      </c>
      <c r="I48" s="50">
        <v>81.320843987330989</v>
      </c>
      <c r="J48" s="50">
        <v>81.568468729383213</v>
      </c>
      <c r="K48" s="50">
        <v>81.52693590717891</v>
      </c>
      <c r="L48" s="50">
        <v>81.620065409034538</v>
      </c>
      <c r="M48" s="50">
        <v>81.584866671940034</v>
      </c>
      <c r="N48" s="50">
        <v>81.769069819298636</v>
      </c>
    </row>
    <row r="49" spans="1:14" x14ac:dyDescent="0.25">
      <c r="A49" s="51" t="s">
        <v>46</v>
      </c>
      <c r="B49" s="51"/>
      <c r="C49" s="52">
        <v>83.261696034364491</v>
      </c>
      <c r="D49" s="52">
        <v>82.991741644349446</v>
      </c>
      <c r="E49" s="52">
        <v>84.196246354032866</v>
      </c>
      <c r="F49" s="52">
        <v>84.585613257202553</v>
      </c>
      <c r="G49" s="52">
        <v>84.519754819068439</v>
      </c>
      <c r="H49" s="52">
        <v>84.552086569833889</v>
      </c>
      <c r="I49" s="52">
        <v>84.639064934311079</v>
      </c>
      <c r="J49" s="52">
        <v>84.828825974646477</v>
      </c>
      <c r="K49" s="52">
        <v>84.766075890643435</v>
      </c>
      <c r="L49" s="52">
        <v>84.825476413553901</v>
      </c>
      <c r="M49" s="52">
        <v>84.768197762857966</v>
      </c>
      <c r="N49" s="52">
        <v>84.908065708800464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15123</v>
      </c>
      <c r="D8" s="21">
        <v>15217.763574186058</v>
      </c>
      <c r="E8" s="21">
        <v>15318.412023663957</v>
      </c>
      <c r="F8" s="21">
        <v>15443.585488474868</v>
      </c>
      <c r="G8" s="21">
        <v>15579.113431180631</v>
      </c>
      <c r="H8" s="21">
        <v>15705.379894888578</v>
      </c>
      <c r="I8" s="21">
        <v>15834.609685731131</v>
      </c>
      <c r="J8" s="21">
        <v>15967.532747724392</v>
      </c>
      <c r="K8" s="21">
        <v>16101.53411715378</v>
      </c>
      <c r="L8" s="21">
        <v>16228.200787968422</v>
      </c>
      <c r="M8" s="21">
        <v>16353.897806524043</v>
      </c>
      <c r="N8" s="21">
        <v>16476.29302647712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147.10307400841955</v>
      </c>
      <c r="D10" s="26">
        <f t="shared" ref="D10:N10" si="0">SUM(D11:D12)</f>
        <v>151.94760813321167</v>
      </c>
      <c r="E10" s="26">
        <f t="shared" si="0"/>
        <v>153.3582233236377</v>
      </c>
      <c r="F10" s="26">
        <f t="shared" si="0"/>
        <v>155.31731811470138</v>
      </c>
      <c r="G10" s="26">
        <f t="shared" si="0"/>
        <v>156.23499714701444</v>
      </c>
      <c r="H10" s="26">
        <f t="shared" si="0"/>
        <v>158.22926437849333</v>
      </c>
      <c r="I10" s="26">
        <f t="shared" si="0"/>
        <v>160.00438543906156</v>
      </c>
      <c r="J10" s="26">
        <f t="shared" si="0"/>
        <v>161.59701146795379</v>
      </c>
      <c r="K10" s="26">
        <f t="shared" si="0"/>
        <v>162.00524831637154</v>
      </c>
      <c r="L10" s="26">
        <f t="shared" si="0"/>
        <v>161.78478906969463</v>
      </c>
      <c r="M10" s="26">
        <f t="shared" si="0"/>
        <v>161.50476499599631</v>
      </c>
      <c r="N10" s="26">
        <f t="shared" si="0"/>
        <v>161.52737212106089</v>
      </c>
    </row>
    <row r="11" spans="1:14" x14ac:dyDescent="0.25">
      <c r="A11" s="20" t="s">
        <v>34</v>
      </c>
      <c r="B11" s="18"/>
      <c r="C11" s="22">
        <v>75.661942423034077</v>
      </c>
      <c r="D11" s="22">
        <v>77.881096218905554</v>
      </c>
      <c r="E11" s="22">
        <v>78.694861179742588</v>
      </c>
      <c r="F11" s="22">
        <v>79.616440378124224</v>
      </c>
      <c r="G11" s="22">
        <v>80.010757232296115</v>
      </c>
      <c r="H11" s="22">
        <v>81.436654936939448</v>
      </c>
      <c r="I11" s="22">
        <v>82.00224753751904</v>
      </c>
      <c r="J11" s="22">
        <v>82.467896348315264</v>
      </c>
      <c r="K11" s="22">
        <v>83.088170609220413</v>
      </c>
      <c r="L11" s="22">
        <v>83.141719614601058</v>
      </c>
      <c r="M11" s="22">
        <v>82.498829493320471</v>
      </c>
      <c r="N11" s="22">
        <v>82.919595544692442</v>
      </c>
    </row>
    <row r="12" spans="1:14" x14ac:dyDescent="0.25">
      <c r="A12" s="27" t="s">
        <v>35</v>
      </c>
      <c r="B12" s="28"/>
      <c r="C12" s="29">
        <v>71.441131585385477</v>
      </c>
      <c r="D12" s="29">
        <v>74.066511914306119</v>
      </c>
      <c r="E12" s="29">
        <v>74.663362143895114</v>
      </c>
      <c r="F12" s="29">
        <v>75.700877736577155</v>
      </c>
      <c r="G12" s="29">
        <v>76.224239914718325</v>
      </c>
      <c r="H12" s="29">
        <v>76.792609441553878</v>
      </c>
      <c r="I12" s="29">
        <v>78.002137901542525</v>
      </c>
      <c r="J12" s="29">
        <v>79.129115119638527</v>
      </c>
      <c r="K12" s="29">
        <v>78.917077707151122</v>
      </c>
      <c r="L12" s="29">
        <v>78.643069455093567</v>
      </c>
      <c r="M12" s="29">
        <v>79.00593550267584</v>
      </c>
      <c r="N12" s="29">
        <v>78.607776576368451</v>
      </c>
    </row>
    <row r="13" spans="1:14" x14ac:dyDescent="0.25">
      <c r="A13" s="33" t="s">
        <v>36</v>
      </c>
      <c r="B13" s="18"/>
      <c r="C13" s="26">
        <f>SUM(C14:C15)</f>
        <v>158.32928317918501</v>
      </c>
      <c r="D13" s="26">
        <f t="shared" ref="D13:N13" si="1">SUM(D14:D15)</f>
        <v>160.83448817822421</v>
      </c>
      <c r="E13" s="26">
        <f t="shared" si="1"/>
        <v>143.40586761127358</v>
      </c>
      <c r="F13" s="26">
        <f t="shared" si="1"/>
        <v>140.49894886784878</v>
      </c>
      <c r="G13" s="26">
        <f t="shared" si="1"/>
        <v>143.76325253276707</v>
      </c>
      <c r="H13" s="26">
        <f t="shared" si="1"/>
        <v>145.87459191400981</v>
      </c>
      <c r="I13" s="26">
        <f t="shared" si="1"/>
        <v>147.42101581140182</v>
      </c>
      <c r="J13" s="26">
        <f t="shared" si="1"/>
        <v>147.99676717579825</v>
      </c>
      <c r="K13" s="26">
        <f t="shared" si="1"/>
        <v>152.4641479754244</v>
      </c>
      <c r="L13" s="26">
        <f t="shared" si="1"/>
        <v>155.32371794934494</v>
      </c>
      <c r="M13" s="26">
        <f t="shared" si="1"/>
        <v>160.01789230569128</v>
      </c>
      <c r="N13" s="26">
        <f t="shared" si="1"/>
        <v>161.8793298163103</v>
      </c>
    </row>
    <row r="14" spans="1:14" x14ac:dyDescent="0.25">
      <c r="A14" s="20" t="s">
        <v>37</v>
      </c>
      <c r="B14" s="18"/>
      <c r="C14" s="22">
        <v>77.774130222638377</v>
      </c>
      <c r="D14" s="22">
        <v>78.606079456472543</v>
      </c>
      <c r="E14" s="22">
        <v>70.484528658951774</v>
      </c>
      <c r="F14" s="22">
        <v>69.226230097541958</v>
      </c>
      <c r="G14" s="22">
        <v>71.198482937915699</v>
      </c>
      <c r="H14" s="22">
        <v>72.628049219029151</v>
      </c>
      <c r="I14" s="22">
        <v>73.851550797845917</v>
      </c>
      <c r="J14" s="22">
        <v>74.509941535143469</v>
      </c>
      <c r="K14" s="22">
        <v>77.010593491100536</v>
      </c>
      <c r="L14" s="22">
        <v>78.950977844668955</v>
      </c>
      <c r="M14" s="22">
        <v>81.622035502041172</v>
      </c>
      <c r="N14" s="22">
        <v>82.770045654918249</v>
      </c>
    </row>
    <row r="15" spans="1:14" x14ac:dyDescent="0.25">
      <c r="A15" s="10" t="s">
        <v>38</v>
      </c>
      <c r="B15" s="12"/>
      <c r="C15" s="23">
        <v>80.555152956546635</v>
      </c>
      <c r="D15" s="23">
        <v>82.228408721751649</v>
      </c>
      <c r="E15" s="23">
        <v>72.921338952321804</v>
      </c>
      <c r="F15" s="23">
        <v>71.272718770306824</v>
      </c>
      <c r="G15" s="23">
        <v>72.564769594851356</v>
      </c>
      <c r="H15" s="23">
        <v>73.246542694980661</v>
      </c>
      <c r="I15" s="23">
        <v>73.569465013555899</v>
      </c>
      <c r="J15" s="23">
        <v>73.486825640654772</v>
      </c>
      <c r="K15" s="23">
        <v>75.453554484323845</v>
      </c>
      <c r="L15" s="23">
        <v>76.37274010467597</v>
      </c>
      <c r="M15" s="23">
        <v>78.395856803650105</v>
      </c>
      <c r="N15" s="23">
        <v>79.109284161392068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-11.226209170765458</v>
      </c>
      <c r="D17" s="32">
        <f t="shared" ref="D17:N17" si="2">D10-D13</f>
        <v>-8.886880045012532</v>
      </c>
      <c r="E17" s="32">
        <f t="shared" si="2"/>
        <v>9.952355712364124</v>
      </c>
      <c r="F17" s="32">
        <f t="shared" si="2"/>
        <v>14.818369246852598</v>
      </c>
      <c r="G17" s="32">
        <f t="shared" si="2"/>
        <v>12.47174461424737</v>
      </c>
      <c r="H17" s="32">
        <f t="shared" si="2"/>
        <v>12.354672464483514</v>
      </c>
      <c r="I17" s="32">
        <f t="shared" si="2"/>
        <v>12.583369627659749</v>
      </c>
      <c r="J17" s="32">
        <f t="shared" si="2"/>
        <v>13.600244292155537</v>
      </c>
      <c r="K17" s="32">
        <f t="shared" si="2"/>
        <v>9.5411003409471391</v>
      </c>
      <c r="L17" s="32">
        <f t="shared" si="2"/>
        <v>6.4610711203496862</v>
      </c>
      <c r="M17" s="32">
        <f t="shared" si="2"/>
        <v>1.4868726903050344</v>
      </c>
      <c r="N17" s="32">
        <f t="shared" si="2"/>
        <v>-0.35195769524941056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799.12995767962707</v>
      </c>
      <c r="D19" s="26">
        <f t="shared" ref="D19:N19" si="3">SUM(D20:D21)</f>
        <v>800.93896482906189</v>
      </c>
      <c r="E19" s="26">
        <f t="shared" si="3"/>
        <v>803.52491307978926</v>
      </c>
      <c r="F19" s="26">
        <f t="shared" si="3"/>
        <v>807.24929567506592</v>
      </c>
      <c r="G19" s="26">
        <f t="shared" si="3"/>
        <v>802.74897664182549</v>
      </c>
      <c r="H19" s="26">
        <f t="shared" si="3"/>
        <v>804.29749048011774</v>
      </c>
      <c r="I19" s="26">
        <f t="shared" si="3"/>
        <v>806.64411293633771</v>
      </c>
      <c r="J19" s="26">
        <f t="shared" si="3"/>
        <v>806.64760200112414</v>
      </c>
      <c r="K19" s="26">
        <f t="shared" si="3"/>
        <v>805.08293542672732</v>
      </c>
      <c r="L19" s="26">
        <f t="shared" si="3"/>
        <v>806.29255110799659</v>
      </c>
      <c r="M19" s="26">
        <f t="shared" si="3"/>
        <v>807.21625872957202</v>
      </c>
      <c r="N19" s="26">
        <f t="shared" si="3"/>
        <v>805.57350660508973</v>
      </c>
    </row>
    <row r="20" spans="1:14" x14ac:dyDescent="0.25">
      <c r="A20" s="68" t="s">
        <v>40</v>
      </c>
      <c r="B20" s="68"/>
      <c r="C20" s="22">
        <v>397.59158171252602</v>
      </c>
      <c r="D20" s="22">
        <v>398.6647389969811</v>
      </c>
      <c r="E20" s="22">
        <v>399.23335628297468</v>
      </c>
      <c r="F20" s="22">
        <v>401.31884050754962</v>
      </c>
      <c r="G20" s="22">
        <v>401.08800845324907</v>
      </c>
      <c r="H20" s="22">
        <v>400.5515597484677</v>
      </c>
      <c r="I20" s="22">
        <v>401.59326545489</v>
      </c>
      <c r="J20" s="22">
        <v>401.72714631688945</v>
      </c>
      <c r="K20" s="22">
        <v>401.98647778901585</v>
      </c>
      <c r="L20" s="22">
        <v>401.01130928498719</v>
      </c>
      <c r="M20" s="22">
        <v>401.69221851958247</v>
      </c>
      <c r="N20" s="22">
        <v>399.91638845374666</v>
      </c>
    </row>
    <row r="21" spans="1:14" x14ac:dyDescent="0.25">
      <c r="A21" s="27" t="s">
        <v>41</v>
      </c>
      <c r="B21" s="27"/>
      <c r="C21" s="29">
        <v>401.53837596710099</v>
      </c>
      <c r="D21" s="29">
        <v>402.27422583208073</v>
      </c>
      <c r="E21" s="29">
        <v>404.29155679681458</v>
      </c>
      <c r="F21" s="29">
        <v>405.93045516751636</v>
      </c>
      <c r="G21" s="29">
        <v>401.66096818857642</v>
      </c>
      <c r="H21" s="29">
        <v>403.74593073165005</v>
      </c>
      <c r="I21" s="29">
        <v>405.05084748144765</v>
      </c>
      <c r="J21" s="29">
        <v>404.92045568423475</v>
      </c>
      <c r="K21" s="29">
        <v>403.09645763771147</v>
      </c>
      <c r="L21" s="29">
        <v>405.28124182300945</v>
      </c>
      <c r="M21" s="29">
        <v>405.52404020998961</v>
      </c>
      <c r="N21" s="29">
        <v>405.65711815134301</v>
      </c>
    </row>
    <row r="22" spans="1:14" x14ac:dyDescent="0.25">
      <c r="A22" s="71" t="s">
        <v>44</v>
      </c>
      <c r="B22" s="71"/>
      <c r="C22" s="26">
        <f>SUM(C23:C24)</f>
        <v>693.14017432280127</v>
      </c>
      <c r="D22" s="26">
        <f t="shared" ref="D22:N22" si="4">SUM(D23:D24)</f>
        <v>691.40363530615218</v>
      </c>
      <c r="E22" s="26">
        <f t="shared" si="4"/>
        <v>688.30380398124362</v>
      </c>
      <c r="F22" s="26">
        <f t="shared" si="4"/>
        <v>686.53972221615345</v>
      </c>
      <c r="G22" s="26">
        <f t="shared" si="4"/>
        <v>688.95425754812436</v>
      </c>
      <c r="H22" s="26">
        <f t="shared" si="4"/>
        <v>687.42237210205462</v>
      </c>
      <c r="I22" s="26">
        <f t="shared" si="4"/>
        <v>686.30442057073355</v>
      </c>
      <c r="J22" s="26">
        <f t="shared" si="4"/>
        <v>686.24647686389187</v>
      </c>
      <c r="K22" s="26">
        <f t="shared" si="4"/>
        <v>687.95736495302845</v>
      </c>
      <c r="L22" s="26">
        <f t="shared" si="4"/>
        <v>687.05660367272844</v>
      </c>
      <c r="M22" s="26">
        <f t="shared" si="4"/>
        <v>686.30791146680019</v>
      </c>
      <c r="N22" s="26">
        <f t="shared" si="4"/>
        <v>686.41349368918372</v>
      </c>
    </row>
    <row r="23" spans="1:14" x14ac:dyDescent="0.25">
      <c r="A23" s="68" t="s">
        <v>42</v>
      </c>
      <c r="B23" s="68"/>
      <c r="C23" s="23">
        <v>347.55467764356354</v>
      </c>
      <c r="D23" s="22">
        <v>346.341242744005</v>
      </c>
      <c r="E23" s="22">
        <v>345.72790926536396</v>
      </c>
      <c r="F23" s="22">
        <v>345.12315085219217</v>
      </c>
      <c r="G23" s="22">
        <v>345.16308610275416</v>
      </c>
      <c r="H23" s="22">
        <v>345.10873183384854</v>
      </c>
      <c r="I23" s="22">
        <v>344.00598595019068</v>
      </c>
      <c r="J23" s="22">
        <v>344.06233330453642</v>
      </c>
      <c r="K23" s="22">
        <v>344.25715988575257</v>
      </c>
      <c r="L23" s="22">
        <v>344.10166835779916</v>
      </c>
      <c r="M23" s="22">
        <v>344.33795735619492</v>
      </c>
      <c r="N23" s="22">
        <v>344.63062327965184</v>
      </c>
    </row>
    <row r="24" spans="1:14" x14ac:dyDescent="0.25">
      <c r="A24" s="10" t="s">
        <v>43</v>
      </c>
      <c r="B24" s="10"/>
      <c r="C24" s="23">
        <v>345.58549667923774</v>
      </c>
      <c r="D24" s="23">
        <v>345.06239256214718</v>
      </c>
      <c r="E24" s="23">
        <v>342.57589471587966</v>
      </c>
      <c r="F24" s="23">
        <v>341.41657136396128</v>
      </c>
      <c r="G24" s="23">
        <v>343.79117144537025</v>
      </c>
      <c r="H24" s="23">
        <v>342.31364026820603</v>
      </c>
      <c r="I24" s="23">
        <v>342.29843462054288</v>
      </c>
      <c r="J24" s="23">
        <v>342.18414355935545</v>
      </c>
      <c r="K24" s="23">
        <v>343.70020506727582</v>
      </c>
      <c r="L24" s="23">
        <v>342.95493531492923</v>
      </c>
      <c r="M24" s="23">
        <v>341.96995411060527</v>
      </c>
      <c r="N24" s="23">
        <v>341.78287040953182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105.9897833568258</v>
      </c>
      <c r="D26" s="32">
        <f t="shared" ref="D26:N26" si="5">D19-D22</f>
        <v>109.53532952290971</v>
      </c>
      <c r="E26" s="32">
        <f t="shared" si="5"/>
        <v>115.22110909854564</v>
      </c>
      <c r="F26" s="32">
        <f t="shared" si="5"/>
        <v>120.70957345891247</v>
      </c>
      <c r="G26" s="32">
        <f t="shared" si="5"/>
        <v>113.79471909370113</v>
      </c>
      <c r="H26" s="32">
        <f t="shared" si="5"/>
        <v>116.87511837806312</v>
      </c>
      <c r="I26" s="32">
        <f t="shared" si="5"/>
        <v>120.33969236560415</v>
      </c>
      <c r="J26" s="32">
        <f t="shared" si="5"/>
        <v>120.40112513723227</v>
      </c>
      <c r="K26" s="32">
        <f t="shared" si="5"/>
        <v>117.12557047369887</v>
      </c>
      <c r="L26" s="32">
        <f t="shared" si="5"/>
        <v>119.23594743526814</v>
      </c>
      <c r="M26" s="32">
        <f t="shared" si="5"/>
        <v>120.90834726277183</v>
      </c>
      <c r="N26" s="32">
        <f t="shared" si="5"/>
        <v>119.16001291590601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94.763574186060339</v>
      </c>
      <c r="D30" s="32">
        <f t="shared" ref="D30:N30" si="6">D17+D26+D28</f>
        <v>100.64844947789717</v>
      </c>
      <c r="E30" s="32">
        <f t="shared" si="6"/>
        <v>125.17346481090976</v>
      </c>
      <c r="F30" s="32">
        <f t="shared" si="6"/>
        <v>135.52794270576507</v>
      </c>
      <c r="G30" s="32">
        <f t="shared" si="6"/>
        <v>126.2664637079485</v>
      </c>
      <c r="H30" s="32">
        <f t="shared" si="6"/>
        <v>129.22979084254663</v>
      </c>
      <c r="I30" s="32">
        <f t="shared" si="6"/>
        <v>132.9230619932639</v>
      </c>
      <c r="J30" s="32">
        <f t="shared" si="6"/>
        <v>134.00136942938781</v>
      </c>
      <c r="K30" s="32">
        <f t="shared" si="6"/>
        <v>126.66667081464601</v>
      </c>
      <c r="L30" s="32">
        <f t="shared" si="6"/>
        <v>125.69701855561783</v>
      </c>
      <c r="M30" s="32">
        <f t="shared" si="6"/>
        <v>122.39521995307686</v>
      </c>
      <c r="N30" s="32">
        <f t="shared" si="6"/>
        <v>118.8080552206566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15217.763574186058</v>
      </c>
      <c r="D32" s="21">
        <v>15318.412023663957</v>
      </c>
      <c r="E32" s="21">
        <v>15443.585488474868</v>
      </c>
      <c r="F32" s="21">
        <v>15579.113431180631</v>
      </c>
      <c r="G32" s="21">
        <v>15705.379894888578</v>
      </c>
      <c r="H32" s="21">
        <v>15834.609685731131</v>
      </c>
      <c r="I32" s="21">
        <v>15967.532747724392</v>
      </c>
      <c r="J32" s="21">
        <v>16101.53411715378</v>
      </c>
      <c r="K32" s="21">
        <v>16228.200787968422</v>
      </c>
      <c r="L32" s="21">
        <v>16353.897806524043</v>
      </c>
      <c r="M32" s="21">
        <v>16476.29302647712</v>
      </c>
      <c r="N32" s="21">
        <v>16595.101081697776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6.2661888637214336E-3</v>
      </c>
      <c r="D34" s="39">
        <f t="shared" ref="D34:N34" si="7">(D32/D8)-1</f>
        <v>6.6138791674112962E-3</v>
      </c>
      <c r="E34" s="39">
        <f t="shared" si="7"/>
        <v>8.1714386985767273E-3</v>
      </c>
      <c r="F34" s="39">
        <f t="shared" si="7"/>
        <v>8.7756786017667565E-3</v>
      </c>
      <c r="G34" s="39">
        <f t="shared" si="7"/>
        <v>8.1048555340275108E-3</v>
      </c>
      <c r="H34" s="39">
        <f t="shared" si="7"/>
        <v>8.2283772635523E-3</v>
      </c>
      <c r="I34" s="39">
        <f t="shared" si="7"/>
        <v>8.394464065195173E-3</v>
      </c>
      <c r="J34" s="39">
        <f t="shared" si="7"/>
        <v>8.3921148963033154E-3</v>
      </c>
      <c r="K34" s="39">
        <f t="shared" si="7"/>
        <v>7.8667454848104779E-3</v>
      </c>
      <c r="L34" s="39">
        <f t="shared" si="7"/>
        <v>7.7455917755719916E-3</v>
      </c>
      <c r="M34" s="39">
        <f t="shared" si="7"/>
        <v>7.4841619656109692E-3</v>
      </c>
      <c r="N34" s="39">
        <f t="shared" si="7"/>
        <v>7.2108486435469299E-3</v>
      </c>
    </row>
    <row r="35" spans="1:14" ht="15.75" thickBot="1" x14ac:dyDescent="0.3">
      <c r="A35" s="40" t="s">
        <v>15</v>
      </c>
      <c r="B35" s="41"/>
      <c r="C35" s="42">
        <f>(C32/$C$8)-1</f>
        <v>6.2661888637214336E-3</v>
      </c>
      <c r="D35" s="42">
        <f t="shared" ref="D35:N35" si="8">(D32/$C$8)-1</f>
        <v>1.2921511847117539E-2</v>
      </c>
      <c r="E35" s="42">
        <f t="shared" si="8"/>
        <v>2.1198537887645807E-2</v>
      </c>
      <c r="F35" s="42">
        <f t="shared" si="8"/>
        <v>3.0160248044741822E-2</v>
      </c>
      <c r="G35" s="42">
        <f t="shared" si="8"/>
        <v>3.850954803204254E-2</v>
      </c>
      <c r="H35" s="42">
        <f t="shared" si="8"/>
        <v>4.705479638505139E-2</v>
      </c>
      <c r="I35" s="42">
        <f t="shared" si="8"/>
        <v>5.5844260247595923E-2</v>
      </c>
      <c r="J35" s="42">
        <f t="shared" si="8"/>
        <v>6.4705026592196013E-2</v>
      </c>
      <c r="K35" s="42">
        <f t="shared" si="8"/>
        <v>7.3080790052795219E-2</v>
      </c>
      <c r="L35" s="42">
        <f t="shared" si="8"/>
        <v>8.1392435794752638E-2</v>
      </c>
      <c r="M35" s="42">
        <f t="shared" si="8"/>
        <v>8.9485751932627089E-2</v>
      </c>
      <c r="N35" s="42">
        <f t="shared" si="8"/>
        <v>9.7341868789114327E-2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1.4185971832798503</v>
      </c>
      <c r="D41" s="47">
        <v>1.439356076569734</v>
      </c>
      <c r="E41" s="47">
        <v>1.4300430506537181</v>
      </c>
      <c r="F41" s="47">
        <v>1.4292288459527469</v>
      </c>
      <c r="G41" s="47">
        <v>1.4214857871519244</v>
      </c>
      <c r="H41" s="47">
        <v>1.4300523042552122</v>
      </c>
      <c r="I41" s="47">
        <v>1.4399039862184244</v>
      </c>
      <c r="J41" s="47">
        <v>1.4533511486197295</v>
      </c>
      <c r="K41" s="47">
        <v>1.4597894014215884</v>
      </c>
      <c r="L41" s="47">
        <v>1.4635253780930582</v>
      </c>
      <c r="M41" s="47">
        <v>1.4685222006806209</v>
      </c>
      <c r="N41" s="47">
        <v>1.4783169249916763</v>
      </c>
    </row>
    <row r="43" spans="1:14" x14ac:dyDescent="0.25">
      <c r="A43" s="48" t="s">
        <v>31</v>
      </c>
      <c r="B43" s="48"/>
      <c r="C43" s="49">
        <v>100.21793330407669</v>
      </c>
      <c r="D43" s="49">
        <v>101.53021151625428</v>
      </c>
      <c r="E43" s="49">
        <v>90.240310348460355</v>
      </c>
      <c r="F43" s="49">
        <v>86.972805754855784</v>
      </c>
      <c r="G43" s="49">
        <v>87.304103581634138</v>
      </c>
      <c r="H43" s="49">
        <v>86.849414528441869</v>
      </c>
      <c r="I43" s="49">
        <v>85.985872851473502</v>
      </c>
      <c r="J43" s="49">
        <v>84.349241237379573</v>
      </c>
      <c r="K43" s="49">
        <v>84.668290149377995</v>
      </c>
      <c r="L43" s="49">
        <v>84.081421712664167</v>
      </c>
      <c r="M43" s="49">
        <v>84.374098322090234</v>
      </c>
      <c r="N43" s="49">
        <v>83.17874644724057</v>
      </c>
    </row>
    <row r="44" spans="1:14" x14ac:dyDescent="0.25">
      <c r="A44" s="19" t="s">
        <v>47</v>
      </c>
      <c r="B44" s="19"/>
      <c r="C44" s="50">
        <v>101.43070989723594</v>
      </c>
      <c r="D44" s="50">
        <v>101.53021151625425</v>
      </c>
      <c r="E44" s="50">
        <v>90.027251357437109</v>
      </c>
      <c r="F44" s="50">
        <v>86.580985679457044</v>
      </c>
      <c r="G44" s="50">
        <v>86.740302538085757</v>
      </c>
      <c r="H44" s="50">
        <v>86.121822511235237</v>
      </c>
      <c r="I44" s="50">
        <v>85.115114226384449</v>
      </c>
      <c r="J44" s="50">
        <v>83.375382798259196</v>
      </c>
      <c r="K44" s="50">
        <v>83.58388033543558</v>
      </c>
      <c r="L44" s="50">
        <v>82.922175672614785</v>
      </c>
      <c r="M44" s="50">
        <v>83.123417432962015</v>
      </c>
      <c r="N44" s="50">
        <v>81.854642304473131</v>
      </c>
    </row>
    <row r="45" spans="1:14" x14ac:dyDescent="0.25">
      <c r="A45" s="51" t="s">
        <v>48</v>
      </c>
      <c r="B45" s="51"/>
      <c r="C45" s="52">
        <v>99.074228678498557</v>
      </c>
      <c r="D45" s="52">
        <v>101.53021151625427</v>
      </c>
      <c r="E45" s="52">
        <v>90.447210217892348</v>
      </c>
      <c r="F45" s="52">
        <v>87.356785360331102</v>
      </c>
      <c r="G45" s="52">
        <v>87.864458384218224</v>
      </c>
      <c r="H45" s="52">
        <v>87.58310401425156</v>
      </c>
      <c r="I45" s="52">
        <v>86.878075093145043</v>
      </c>
      <c r="J45" s="52">
        <v>85.360163979308396</v>
      </c>
      <c r="K45" s="52">
        <v>85.804481949409549</v>
      </c>
      <c r="L45" s="52">
        <v>85.314374032464542</v>
      </c>
      <c r="M45" s="52">
        <v>85.716874917610525</v>
      </c>
      <c r="N45" s="52">
        <v>84.610770187075858</v>
      </c>
    </row>
    <row r="47" spans="1:14" x14ac:dyDescent="0.25">
      <c r="A47" s="48" t="s">
        <v>32</v>
      </c>
      <c r="B47" s="48"/>
      <c r="C47" s="49">
        <v>79.41830391165108</v>
      </c>
      <c r="D47" s="49">
        <v>79.261029485832367</v>
      </c>
      <c r="E47" s="49">
        <v>80.690481455282978</v>
      </c>
      <c r="F47" s="49">
        <v>81.131266273025091</v>
      </c>
      <c r="G47" s="49">
        <v>81.08231166709804</v>
      </c>
      <c r="H47" s="49">
        <v>81.141981411176033</v>
      </c>
      <c r="I47" s="49">
        <v>81.255149359262276</v>
      </c>
      <c r="J47" s="49">
        <v>81.477789201832096</v>
      </c>
      <c r="K47" s="49">
        <v>81.426737079789035</v>
      </c>
      <c r="L47" s="49">
        <v>81.503043466714288</v>
      </c>
      <c r="M47" s="49">
        <v>81.454454959022272</v>
      </c>
      <c r="N47" s="49">
        <v>81.621088475912387</v>
      </c>
    </row>
    <row r="48" spans="1:14" x14ac:dyDescent="0.25">
      <c r="A48" s="19" t="s">
        <v>45</v>
      </c>
      <c r="B48" s="19"/>
      <c r="C48" s="50">
        <v>77.224608303855092</v>
      </c>
      <c r="D48" s="50">
        <v>77.213574546078362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81.482869835573482</v>
      </c>
      <c r="D49" s="52">
        <v>81.218451312759399</v>
      </c>
      <c r="E49" s="52">
        <v>82.52812703714217</v>
      </c>
      <c r="F49" s="52">
        <v>82.921358814833184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9328</v>
      </c>
      <c r="D8" s="21">
        <v>9291.6732296403079</v>
      </c>
      <c r="E8" s="21">
        <v>9255.1258105492179</v>
      </c>
      <c r="F8" s="21">
        <v>9235.6671304843167</v>
      </c>
      <c r="G8" s="21">
        <v>9219.417970027338</v>
      </c>
      <c r="H8" s="21">
        <v>9195.8530822717694</v>
      </c>
      <c r="I8" s="21">
        <v>9172.1780631396978</v>
      </c>
      <c r="J8" s="21">
        <v>9148.3514260597294</v>
      </c>
      <c r="K8" s="21">
        <v>9124.9416231827108</v>
      </c>
      <c r="L8" s="21">
        <v>9096.9247561345019</v>
      </c>
      <c r="M8" s="21">
        <v>9068.2501340560557</v>
      </c>
      <c r="N8" s="21">
        <v>9037.1286039979695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79.538657254075048</v>
      </c>
      <c r="D10" s="26">
        <f t="shared" ref="D10:N10" si="0">SUM(D11:D12)</f>
        <v>79.730994275424337</v>
      </c>
      <c r="E10" s="26">
        <f t="shared" si="0"/>
        <v>78.160923347730105</v>
      </c>
      <c r="F10" s="26">
        <f t="shared" si="0"/>
        <v>77.176594482877078</v>
      </c>
      <c r="G10" s="26">
        <f t="shared" si="0"/>
        <v>75.998383490800336</v>
      </c>
      <c r="H10" s="26">
        <f t="shared" si="0"/>
        <v>75.432474136998948</v>
      </c>
      <c r="I10" s="26">
        <f t="shared" si="0"/>
        <v>74.953659427395422</v>
      </c>
      <c r="J10" s="26">
        <f t="shared" si="0"/>
        <v>74.632514372342328</v>
      </c>
      <c r="K10" s="26">
        <f t="shared" si="0"/>
        <v>74.120057596883072</v>
      </c>
      <c r="L10" s="26">
        <f t="shared" si="0"/>
        <v>73.563923831137103</v>
      </c>
      <c r="M10" s="26">
        <f t="shared" si="0"/>
        <v>73.026874838069844</v>
      </c>
      <c r="N10" s="26">
        <f t="shared" si="0"/>
        <v>72.737739701829867</v>
      </c>
    </row>
    <row r="11" spans="1:14" x14ac:dyDescent="0.25">
      <c r="A11" s="20" t="s">
        <v>34</v>
      </c>
      <c r="B11" s="18"/>
      <c r="C11" s="22">
        <v>40.910425197632655</v>
      </c>
      <c r="D11" s="22">
        <v>40.866304597236322</v>
      </c>
      <c r="E11" s="22">
        <v>40.10781345288359</v>
      </c>
      <c r="F11" s="22">
        <v>39.561111457609258</v>
      </c>
      <c r="G11" s="22">
        <v>38.920141598028408</v>
      </c>
      <c r="H11" s="22">
        <v>38.823212579943906</v>
      </c>
      <c r="I11" s="22">
        <v>38.41375045654015</v>
      </c>
      <c r="J11" s="22">
        <v>38.087254235472223</v>
      </c>
      <c r="K11" s="22">
        <v>38.014200497680505</v>
      </c>
      <c r="L11" s="22">
        <v>37.804735315898469</v>
      </c>
      <c r="M11" s="22">
        <v>37.303120411619609</v>
      </c>
      <c r="N11" s="22">
        <v>37.339702105662148</v>
      </c>
    </row>
    <row r="12" spans="1:14" x14ac:dyDescent="0.25">
      <c r="A12" s="27" t="s">
        <v>35</v>
      </c>
      <c r="B12" s="28"/>
      <c r="C12" s="29">
        <v>38.628232056442393</v>
      </c>
      <c r="D12" s="29">
        <v>38.864689678188014</v>
      </c>
      <c r="E12" s="29">
        <v>38.053109894846514</v>
      </c>
      <c r="F12" s="29">
        <v>37.615483025267821</v>
      </c>
      <c r="G12" s="29">
        <v>37.078241892771928</v>
      </c>
      <c r="H12" s="29">
        <v>36.609261557055042</v>
      </c>
      <c r="I12" s="29">
        <v>36.539908970855272</v>
      </c>
      <c r="J12" s="29">
        <v>36.545260136870105</v>
      </c>
      <c r="K12" s="29">
        <v>36.105857099202566</v>
      </c>
      <c r="L12" s="29">
        <v>35.759188515238634</v>
      </c>
      <c r="M12" s="29">
        <v>35.723754426450235</v>
      </c>
      <c r="N12" s="29">
        <v>35.398037596167718</v>
      </c>
    </row>
    <row r="13" spans="1:14" x14ac:dyDescent="0.25">
      <c r="A13" s="33" t="s">
        <v>36</v>
      </c>
      <c r="B13" s="18"/>
      <c r="C13" s="26">
        <f>SUM(C14:C15)</f>
        <v>120.01336919081145</v>
      </c>
      <c r="D13" s="26">
        <f t="shared" ref="D13:N13" si="1">SUM(D14:D15)</f>
        <v>123.09442308173567</v>
      </c>
      <c r="E13" s="26">
        <f t="shared" si="1"/>
        <v>106.56952228069953</v>
      </c>
      <c r="F13" s="26">
        <f t="shared" si="1"/>
        <v>104.72256664462107</v>
      </c>
      <c r="G13" s="26">
        <f t="shared" si="1"/>
        <v>107.60503041673874</v>
      </c>
      <c r="H13" s="26">
        <f t="shared" si="1"/>
        <v>109.08344574548165</v>
      </c>
      <c r="I13" s="26">
        <f t="shared" si="1"/>
        <v>110.08342596877149</v>
      </c>
      <c r="J13" s="26">
        <f t="shared" si="1"/>
        <v>110.28630962044454</v>
      </c>
      <c r="K13" s="26">
        <f t="shared" si="1"/>
        <v>112.84522453439928</v>
      </c>
      <c r="L13" s="26">
        <f t="shared" si="1"/>
        <v>113.99834436840479</v>
      </c>
      <c r="M13" s="26">
        <f t="shared" si="1"/>
        <v>116.16463876668135</v>
      </c>
      <c r="N13" s="26">
        <f t="shared" si="1"/>
        <v>116.38134961162639</v>
      </c>
    </row>
    <row r="14" spans="1:14" x14ac:dyDescent="0.25">
      <c r="A14" s="20" t="s">
        <v>37</v>
      </c>
      <c r="B14" s="18"/>
      <c r="C14" s="22">
        <v>59.037337500252946</v>
      </c>
      <c r="D14" s="22">
        <v>60.105123236196199</v>
      </c>
      <c r="E14" s="22">
        <v>52.091618082390674</v>
      </c>
      <c r="F14" s="22">
        <v>51.244549942598852</v>
      </c>
      <c r="G14" s="22">
        <v>52.914808635420755</v>
      </c>
      <c r="H14" s="22">
        <v>53.935312887961828</v>
      </c>
      <c r="I14" s="22">
        <v>54.600161764287058</v>
      </c>
      <c r="J14" s="22">
        <v>54.800895352487096</v>
      </c>
      <c r="K14" s="22">
        <v>56.057204828226567</v>
      </c>
      <c r="L14" s="22">
        <v>56.853155681753798</v>
      </c>
      <c r="M14" s="22">
        <v>58.136150297315879</v>
      </c>
      <c r="N14" s="22">
        <v>58.345031985504129</v>
      </c>
    </row>
    <row r="15" spans="1:14" x14ac:dyDescent="0.25">
      <c r="A15" s="10" t="s">
        <v>38</v>
      </c>
      <c r="B15" s="12"/>
      <c r="C15" s="23">
        <v>60.9760316905585</v>
      </c>
      <c r="D15" s="23">
        <v>62.989299845539477</v>
      </c>
      <c r="E15" s="23">
        <v>54.477904198308856</v>
      </c>
      <c r="F15" s="23">
        <v>53.478016702022217</v>
      </c>
      <c r="G15" s="23">
        <v>54.690221781317994</v>
      </c>
      <c r="H15" s="23">
        <v>55.148132857519826</v>
      </c>
      <c r="I15" s="23">
        <v>55.483264204484435</v>
      </c>
      <c r="J15" s="23">
        <v>55.485414267957438</v>
      </c>
      <c r="K15" s="23">
        <v>56.788019706172705</v>
      </c>
      <c r="L15" s="23">
        <v>57.145188686650982</v>
      </c>
      <c r="M15" s="23">
        <v>58.02848846936547</v>
      </c>
      <c r="N15" s="23">
        <v>58.036317626122262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-40.474711936736398</v>
      </c>
      <c r="D17" s="32">
        <f t="shared" ref="D17:N17" si="2">D10-D13</f>
        <v>-43.363428806311333</v>
      </c>
      <c r="E17" s="32">
        <f t="shared" si="2"/>
        <v>-28.408598932969426</v>
      </c>
      <c r="F17" s="32">
        <f t="shared" si="2"/>
        <v>-27.54597216174399</v>
      </c>
      <c r="G17" s="32">
        <f t="shared" si="2"/>
        <v>-31.606646925938406</v>
      </c>
      <c r="H17" s="32">
        <f t="shared" si="2"/>
        <v>-33.650971608482706</v>
      </c>
      <c r="I17" s="32">
        <f t="shared" si="2"/>
        <v>-35.129766541376071</v>
      </c>
      <c r="J17" s="32">
        <f t="shared" si="2"/>
        <v>-35.653795248102213</v>
      </c>
      <c r="K17" s="32">
        <f t="shared" si="2"/>
        <v>-38.725166937516207</v>
      </c>
      <c r="L17" s="32">
        <f t="shared" si="2"/>
        <v>-40.434420537267684</v>
      </c>
      <c r="M17" s="32">
        <f t="shared" si="2"/>
        <v>-43.137763928611506</v>
      </c>
      <c r="N17" s="32">
        <f t="shared" si="2"/>
        <v>-43.643609909796524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410.94899646998715</v>
      </c>
      <c r="D19" s="26">
        <f t="shared" ref="D19:N19" si="3">SUM(D20:D21)</f>
        <v>411.57930514131334</v>
      </c>
      <c r="E19" s="26">
        <f t="shared" si="3"/>
        <v>412.95070890148486</v>
      </c>
      <c r="F19" s="26">
        <f t="shared" si="3"/>
        <v>415.33377645095459</v>
      </c>
      <c r="G19" s="26">
        <f t="shared" si="3"/>
        <v>412.8795973757525</v>
      </c>
      <c r="H19" s="26">
        <f t="shared" si="3"/>
        <v>413.54648780310572</v>
      </c>
      <c r="I19" s="26">
        <f t="shared" si="3"/>
        <v>414.54854973814861</v>
      </c>
      <c r="J19" s="26">
        <f t="shared" si="3"/>
        <v>414.92283757422376</v>
      </c>
      <c r="K19" s="26">
        <f t="shared" si="3"/>
        <v>413.70641106389996</v>
      </c>
      <c r="L19" s="26">
        <f t="shared" si="3"/>
        <v>414.55386242954484</v>
      </c>
      <c r="M19" s="26">
        <f t="shared" si="3"/>
        <v>414.77595066649559</v>
      </c>
      <c r="N19" s="26">
        <f t="shared" si="3"/>
        <v>414.39184753011568</v>
      </c>
    </row>
    <row r="20" spans="1:14" x14ac:dyDescent="0.25">
      <c r="A20" s="68" t="s">
        <v>40</v>
      </c>
      <c r="B20" s="68"/>
      <c r="C20" s="22">
        <v>205.8635904185231</v>
      </c>
      <c r="D20" s="22">
        <v>205.75472156531475</v>
      </c>
      <c r="E20" s="22">
        <v>205.99683833107045</v>
      </c>
      <c r="F20" s="22">
        <v>207.78507894526314</v>
      </c>
      <c r="G20" s="22">
        <v>207.48629337814478</v>
      </c>
      <c r="H20" s="22">
        <v>207.1899345891739</v>
      </c>
      <c r="I20" s="22">
        <v>207.43111874192266</v>
      </c>
      <c r="J20" s="22">
        <v>207.40693112021162</v>
      </c>
      <c r="K20" s="22">
        <v>207.65633841729712</v>
      </c>
      <c r="L20" s="22">
        <v>207.08083098328376</v>
      </c>
      <c r="M20" s="22">
        <v>207.50455138922956</v>
      </c>
      <c r="N20" s="22">
        <v>206.56346967115394</v>
      </c>
    </row>
    <row r="21" spans="1:14" x14ac:dyDescent="0.25">
      <c r="A21" s="27" t="s">
        <v>41</v>
      </c>
      <c r="B21" s="27"/>
      <c r="C21" s="29">
        <v>205.08540605146408</v>
      </c>
      <c r="D21" s="29">
        <v>205.82458357599859</v>
      </c>
      <c r="E21" s="29">
        <v>206.95387057041441</v>
      </c>
      <c r="F21" s="29">
        <v>207.54869750569142</v>
      </c>
      <c r="G21" s="29">
        <v>205.39330399760769</v>
      </c>
      <c r="H21" s="29">
        <v>206.35655321393185</v>
      </c>
      <c r="I21" s="29">
        <v>207.11743099622595</v>
      </c>
      <c r="J21" s="29">
        <v>207.51590645401214</v>
      </c>
      <c r="K21" s="29">
        <v>206.05007264660284</v>
      </c>
      <c r="L21" s="29">
        <v>207.47303144626107</v>
      </c>
      <c r="M21" s="29">
        <v>207.27139927726603</v>
      </c>
      <c r="N21" s="29">
        <v>207.82837785896174</v>
      </c>
    </row>
    <row r="22" spans="1:14" x14ac:dyDescent="0.25">
      <c r="A22" s="71" t="s">
        <v>44</v>
      </c>
      <c r="B22" s="71"/>
      <c r="C22" s="26">
        <f>SUM(C23:C24)</f>
        <v>406.80105489294419</v>
      </c>
      <c r="D22" s="26">
        <f t="shared" ref="D22:N22" si="4">SUM(D23:D24)</f>
        <v>404.76329542609085</v>
      </c>
      <c r="E22" s="26">
        <f t="shared" si="4"/>
        <v>404.00079003341739</v>
      </c>
      <c r="F22" s="26">
        <f t="shared" si="4"/>
        <v>404.03696474618732</v>
      </c>
      <c r="G22" s="26">
        <f t="shared" si="4"/>
        <v>404.83783820538292</v>
      </c>
      <c r="H22" s="26">
        <f t="shared" si="4"/>
        <v>403.57053532669488</v>
      </c>
      <c r="I22" s="26">
        <f t="shared" si="4"/>
        <v>403.24542027674107</v>
      </c>
      <c r="J22" s="26">
        <f t="shared" si="4"/>
        <v>402.6788452031401</v>
      </c>
      <c r="K22" s="26">
        <f t="shared" si="4"/>
        <v>402.99811117459217</v>
      </c>
      <c r="L22" s="26">
        <f t="shared" si="4"/>
        <v>402.7940639707258</v>
      </c>
      <c r="M22" s="26">
        <f t="shared" si="4"/>
        <v>402.75971679596773</v>
      </c>
      <c r="N22" s="26">
        <f t="shared" si="4"/>
        <v>404.30398305200816</v>
      </c>
    </row>
    <row r="23" spans="1:14" x14ac:dyDescent="0.25">
      <c r="A23" s="68" t="s">
        <v>42</v>
      </c>
      <c r="B23" s="68"/>
      <c r="C23" s="23">
        <v>203.24735907418895</v>
      </c>
      <c r="D23" s="22">
        <v>202.32934602078925</v>
      </c>
      <c r="E23" s="22">
        <v>202.53901747411254</v>
      </c>
      <c r="F23" s="22">
        <v>202.63416343159744</v>
      </c>
      <c r="G23" s="22">
        <v>202.2285109411354</v>
      </c>
      <c r="H23" s="22">
        <v>202.2504795698438</v>
      </c>
      <c r="I23" s="22">
        <v>201.98262318780675</v>
      </c>
      <c r="J23" s="22">
        <v>201.65781698693559</v>
      </c>
      <c r="K23" s="22">
        <v>201.65179058163767</v>
      </c>
      <c r="L23" s="22">
        <v>201.780808393694</v>
      </c>
      <c r="M23" s="22">
        <v>201.72420760803257</v>
      </c>
      <c r="N23" s="22">
        <v>202.9935206940475</v>
      </c>
    </row>
    <row r="24" spans="1:14" x14ac:dyDescent="0.25">
      <c r="A24" s="10" t="s">
        <v>43</v>
      </c>
      <c r="B24" s="10"/>
      <c r="C24" s="23">
        <v>203.55369581875522</v>
      </c>
      <c r="D24" s="23">
        <v>202.43394940530158</v>
      </c>
      <c r="E24" s="23">
        <v>201.46177255930485</v>
      </c>
      <c r="F24" s="23">
        <v>201.40280131458988</v>
      </c>
      <c r="G24" s="23">
        <v>202.6093272642475</v>
      </c>
      <c r="H24" s="23">
        <v>201.3200557568511</v>
      </c>
      <c r="I24" s="23">
        <v>201.26279708893432</v>
      </c>
      <c r="J24" s="23">
        <v>201.02102821620454</v>
      </c>
      <c r="K24" s="23">
        <v>201.3463205929545</v>
      </c>
      <c r="L24" s="23">
        <v>201.01325557703177</v>
      </c>
      <c r="M24" s="23">
        <v>201.03550918793513</v>
      </c>
      <c r="N24" s="23">
        <v>201.31046235796066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4.1479415770429569</v>
      </c>
      <c r="D26" s="32">
        <f t="shared" ref="D26:N26" si="5">D19-D22</f>
        <v>6.8160097152224921</v>
      </c>
      <c r="E26" s="32">
        <f t="shared" si="5"/>
        <v>8.9499188680674706</v>
      </c>
      <c r="F26" s="32">
        <f t="shared" si="5"/>
        <v>11.296811704767265</v>
      </c>
      <c r="G26" s="32">
        <f t="shared" si="5"/>
        <v>8.0417591703695734</v>
      </c>
      <c r="H26" s="32">
        <f t="shared" si="5"/>
        <v>9.9759524764108392</v>
      </c>
      <c r="I26" s="32">
        <f t="shared" si="5"/>
        <v>11.303129461407536</v>
      </c>
      <c r="J26" s="32">
        <f t="shared" si="5"/>
        <v>12.243992371083664</v>
      </c>
      <c r="K26" s="32">
        <f t="shared" si="5"/>
        <v>10.708299889307796</v>
      </c>
      <c r="L26" s="32">
        <f t="shared" si="5"/>
        <v>11.759798458819034</v>
      </c>
      <c r="M26" s="32">
        <f t="shared" si="5"/>
        <v>12.016233870527856</v>
      </c>
      <c r="N26" s="32">
        <f t="shared" si="5"/>
        <v>10.08786447810752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-36.326770359693441</v>
      </c>
      <c r="D30" s="32">
        <f t="shared" ref="D30:N30" si="6">D17+D26+D28</f>
        <v>-36.547419091088841</v>
      </c>
      <c r="E30" s="32">
        <f t="shared" si="6"/>
        <v>-19.458680064901955</v>
      </c>
      <c r="F30" s="32">
        <f t="shared" si="6"/>
        <v>-16.249160456976725</v>
      </c>
      <c r="G30" s="32">
        <f t="shared" si="6"/>
        <v>-23.564887755568833</v>
      </c>
      <c r="H30" s="32">
        <f t="shared" si="6"/>
        <v>-23.675019132071867</v>
      </c>
      <c r="I30" s="32">
        <f t="shared" si="6"/>
        <v>-23.826637079968535</v>
      </c>
      <c r="J30" s="32">
        <f t="shared" si="6"/>
        <v>-23.409802877018549</v>
      </c>
      <c r="K30" s="32">
        <f t="shared" si="6"/>
        <v>-28.016867048208411</v>
      </c>
      <c r="L30" s="32">
        <f t="shared" si="6"/>
        <v>-28.67462207844865</v>
      </c>
      <c r="M30" s="32">
        <f t="shared" si="6"/>
        <v>-31.12153005808365</v>
      </c>
      <c r="N30" s="32">
        <f t="shared" si="6"/>
        <v>-33.555745431689004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9291.6732296403079</v>
      </c>
      <c r="D32" s="21">
        <v>9255.1258105492179</v>
      </c>
      <c r="E32" s="21">
        <v>9235.6671304843167</v>
      </c>
      <c r="F32" s="21">
        <v>9219.417970027338</v>
      </c>
      <c r="G32" s="21">
        <v>9195.8530822717694</v>
      </c>
      <c r="H32" s="21">
        <v>9172.1780631396978</v>
      </c>
      <c r="I32" s="21">
        <v>9148.3514260597294</v>
      </c>
      <c r="J32" s="21">
        <v>9124.9416231827108</v>
      </c>
      <c r="K32" s="21">
        <v>9096.9247561345019</v>
      </c>
      <c r="L32" s="21">
        <v>9068.2501340560557</v>
      </c>
      <c r="M32" s="21">
        <v>9037.1286039979695</v>
      </c>
      <c r="N32" s="21">
        <v>9003.57285856628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-3.8943793267250948E-3</v>
      </c>
      <c r="D34" s="39">
        <f t="shared" ref="D34:N34" si="7">(D32/D8)-1</f>
        <v>-3.9333517427737608E-3</v>
      </c>
      <c r="E34" s="39">
        <f t="shared" si="7"/>
        <v>-2.1024760185023306E-3</v>
      </c>
      <c r="F34" s="39">
        <f t="shared" si="7"/>
        <v>-1.7593921724771144E-3</v>
      </c>
      <c r="G34" s="39">
        <f t="shared" si="7"/>
        <v>-2.5560060116787131E-3</v>
      </c>
      <c r="H34" s="39">
        <f t="shared" si="7"/>
        <v>-2.5745321201046112E-3</v>
      </c>
      <c r="I34" s="39">
        <f t="shared" si="7"/>
        <v>-2.5977076454414272E-3</v>
      </c>
      <c r="J34" s="39">
        <f t="shared" si="7"/>
        <v>-2.5589094457318939E-3</v>
      </c>
      <c r="K34" s="39">
        <f t="shared" si="7"/>
        <v>-3.0703612368356836E-3</v>
      </c>
      <c r="L34" s="39">
        <f t="shared" si="7"/>
        <v>-3.1521225960574606E-3</v>
      </c>
      <c r="M34" s="39">
        <f t="shared" si="7"/>
        <v>-3.4319223221698225E-3</v>
      </c>
      <c r="N34" s="39">
        <f t="shared" si="7"/>
        <v>-3.7130981423507681E-3</v>
      </c>
    </row>
    <row r="35" spans="1:14" ht="15.75" thickBot="1" x14ac:dyDescent="0.3">
      <c r="A35" s="40" t="s">
        <v>15</v>
      </c>
      <c r="B35" s="41"/>
      <c r="C35" s="42">
        <f>(C32/$C$8)-1</f>
        <v>-3.8943793267250948E-3</v>
      </c>
      <c r="D35" s="42">
        <f t="shared" ref="D35:N35" si="8">(D32/$C$8)-1</f>
        <v>-7.8124131057870638E-3</v>
      </c>
      <c r="E35" s="42">
        <f t="shared" si="8"/>
        <v>-9.8984637130878905E-3</v>
      </c>
      <c r="F35" s="42">
        <f t="shared" si="8"/>
        <v>-1.1640440605988678E-2</v>
      </c>
      <c r="G35" s="42">
        <f t="shared" si="8"/>
        <v>-1.4166693581499801E-2</v>
      </c>
      <c r="H35" s="42">
        <f t="shared" si="8"/>
        <v>-1.6704753093943259E-2</v>
      </c>
      <c r="I35" s="42">
        <f t="shared" si="8"/>
        <v>-1.9259066674557346E-2</v>
      </c>
      <c r="J35" s="42">
        <f t="shared" si="8"/>
        <v>-2.1768693912659676E-2</v>
      </c>
      <c r="K35" s="42">
        <f t="shared" si="8"/>
        <v>-2.4772217395529372E-2</v>
      </c>
      <c r="L35" s="42">
        <f t="shared" si="8"/>
        <v>-2.7846254925379954E-2</v>
      </c>
      <c r="M35" s="42">
        <f t="shared" si="8"/>
        <v>-3.1182611063682475E-2</v>
      </c>
      <c r="N35" s="42">
        <f t="shared" si="8"/>
        <v>-3.4779925110819065E-2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1.7242685824061315</v>
      </c>
      <c r="D41" s="47">
        <v>1.7495073257794729</v>
      </c>
      <c r="E41" s="47">
        <v>1.7374224268686882</v>
      </c>
      <c r="F41" s="47">
        <v>1.7358936443129986</v>
      </c>
      <c r="G41" s="47">
        <v>1.7266953948014101</v>
      </c>
      <c r="H41" s="47">
        <v>1.7372589058363068</v>
      </c>
      <c r="I41" s="47">
        <v>1.749262761920954</v>
      </c>
      <c r="J41" s="47">
        <v>1.7648354921779204</v>
      </c>
      <c r="K41" s="47">
        <v>1.7723905385755603</v>
      </c>
      <c r="L41" s="47">
        <v>1.7772737861473</v>
      </c>
      <c r="M41" s="47">
        <v>1.7838946592627967</v>
      </c>
      <c r="N41" s="47">
        <v>1.7963367023476504</v>
      </c>
    </row>
    <row r="43" spans="1:14" x14ac:dyDescent="0.25">
      <c r="A43" s="48" t="s">
        <v>31</v>
      </c>
      <c r="B43" s="48"/>
      <c r="C43" s="49">
        <v>103.75712426731943</v>
      </c>
      <c r="D43" s="49">
        <v>105.10890449515178</v>
      </c>
      <c r="E43" s="49">
        <v>90.259542905286537</v>
      </c>
      <c r="F43" s="49">
        <v>87.02040267494273</v>
      </c>
      <c r="G43" s="49">
        <v>87.388641340006799</v>
      </c>
      <c r="H43" s="49">
        <v>86.973504799733703</v>
      </c>
      <c r="I43" s="49">
        <v>86.167309840196154</v>
      </c>
      <c r="J43" s="49">
        <v>84.580843496037062</v>
      </c>
      <c r="K43" s="49">
        <v>84.951430228814047</v>
      </c>
      <c r="L43" s="49">
        <v>84.405342924184495</v>
      </c>
      <c r="M43" s="49">
        <v>84.752073043599154</v>
      </c>
      <c r="N43" s="49">
        <v>83.612797944132623</v>
      </c>
    </row>
    <row r="44" spans="1:14" x14ac:dyDescent="0.25">
      <c r="A44" s="19" t="s">
        <v>47</v>
      </c>
      <c r="B44" s="19"/>
      <c r="C44" s="50">
        <v>105.00537064430894</v>
      </c>
      <c r="D44" s="50">
        <v>105.10890449515178</v>
      </c>
      <c r="E44" s="50">
        <v>90.048084518814122</v>
      </c>
      <c r="F44" s="50">
        <v>86.626845550929019</v>
      </c>
      <c r="G44" s="50">
        <v>86.822819514423003</v>
      </c>
      <c r="H44" s="50">
        <v>86.244028169056904</v>
      </c>
      <c r="I44" s="50">
        <v>85.294112908640415</v>
      </c>
      <c r="J44" s="50">
        <v>83.591912558211348</v>
      </c>
      <c r="K44" s="50">
        <v>83.825539289704636</v>
      </c>
      <c r="L44" s="50">
        <v>83.210768383405437</v>
      </c>
      <c r="M44" s="50">
        <v>83.46557771363031</v>
      </c>
      <c r="N44" s="50">
        <v>82.279185538554316</v>
      </c>
    </row>
    <row r="45" spans="1:14" x14ac:dyDescent="0.25">
      <c r="A45" s="51" t="s">
        <v>48</v>
      </c>
      <c r="B45" s="51"/>
      <c r="C45" s="52">
        <v>102.57651994484777</v>
      </c>
      <c r="D45" s="52">
        <v>105.10890449515178</v>
      </c>
      <c r="E45" s="52">
        <v>90.462669735605346</v>
      </c>
      <c r="F45" s="52">
        <v>87.400892930080062</v>
      </c>
      <c r="G45" s="52">
        <v>87.943159045840304</v>
      </c>
      <c r="H45" s="52">
        <v>87.698974460468904</v>
      </c>
      <c r="I45" s="52">
        <v>87.044240205687345</v>
      </c>
      <c r="J45" s="52">
        <v>85.580813408446303</v>
      </c>
      <c r="K45" s="52">
        <v>86.092893619507379</v>
      </c>
      <c r="L45" s="52">
        <v>85.628342094054887</v>
      </c>
      <c r="M45" s="52">
        <v>86.081348182308247</v>
      </c>
      <c r="N45" s="52">
        <v>84.997803057150563</v>
      </c>
    </row>
    <row r="47" spans="1:14" x14ac:dyDescent="0.25">
      <c r="A47" s="48" t="s">
        <v>32</v>
      </c>
      <c r="B47" s="48"/>
      <c r="C47" s="49">
        <v>79.017623563061278</v>
      </c>
      <c r="D47" s="49">
        <v>78.861895401345677</v>
      </c>
      <c r="E47" s="49">
        <v>80.720347875846514</v>
      </c>
      <c r="F47" s="49">
        <v>81.160985558820258</v>
      </c>
      <c r="G47" s="49">
        <v>81.104868370716247</v>
      </c>
      <c r="H47" s="49">
        <v>81.158326227210722</v>
      </c>
      <c r="I47" s="49">
        <v>81.26916777924724</v>
      </c>
      <c r="J47" s="49">
        <v>81.490604502676419</v>
      </c>
      <c r="K47" s="49">
        <v>81.441673705961307</v>
      </c>
      <c r="L47" s="49">
        <v>81.52296326038622</v>
      </c>
      <c r="M47" s="49">
        <v>81.477436274077121</v>
      </c>
      <c r="N47" s="49">
        <v>81.645553555609226</v>
      </c>
    </row>
    <row r="48" spans="1:14" x14ac:dyDescent="0.25">
      <c r="A48" s="19" t="s">
        <v>45</v>
      </c>
      <c r="B48" s="19"/>
      <c r="C48" s="50">
        <v>76.776307995616648</v>
      </c>
      <c r="D48" s="50">
        <v>76.766181605793932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81.08970413703959</v>
      </c>
      <c r="D49" s="52">
        <v>80.826226385101322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8597</v>
      </c>
      <c r="D8" s="21">
        <v>8581.7306958860208</v>
      </c>
      <c r="E8" s="21">
        <v>8566.1080635393591</v>
      </c>
      <c r="F8" s="21">
        <v>8557.4013885021523</v>
      </c>
      <c r="G8" s="21">
        <v>8554.3332430975024</v>
      </c>
      <c r="H8" s="21">
        <v>8546.9813689322018</v>
      </c>
      <c r="I8" s="21">
        <v>8540.8014776229957</v>
      </c>
      <c r="J8" s="21">
        <v>8534.9386408425617</v>
      </c>
      <c r="K8" s="21">
        <v>8531.4248370998503</v>
      </c>
      <c r="L8" s="21">
        <v>8525.1356610356524</v>
      </c>
      <c r="M8" s="21">
        <v>8519.2035975785784</v>
      </c>
      <c r="N8" s="21">
        <v>8513.3547431213083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66.328946644072701</v>
      </c>
      <c r="D10" s="26">
        <f t="shared" ref="D10:N10" si="0">SUM(D11:D12)</f>
        <v>67.382221076254041</v>
      </c>
      <c r="E10" s="26">
        <f t="shared" si="0"/>
        <v>67.205278377798251</v>
      </c>
      <c r="F10" s="26">
        <f t="shared" si="0"/>
        <v>67.357519647673513</v>
      </c>
      <c r="G10" s="26">
        <f t="shared" si="0"/>
        <v>67.216802785515981</v>
      </c>
      <c r="H10" s="26">
        <f t="shared" si="0"/>
        <v>67.562311624411592</v>
      </c>
      <c r="I10" s="26">
        <f t="shared" si="0"/>
        <v>68.032472054036447</v>
      </c>
      <c r="J10" s="26">
        <f t="shared" si="0"/>
        <v>68.632620820029004</v>
      </c>
      <c r="K10" s="26">
        <f t="shared" si="0"/>
        <v>68.797879265093684</v>
      </c>
      <c r="L10" s="26">
        <f t="shared" si="0"/>
        <v>68.717599851699788</v>
      </c>
      <c r="M10" s="26">
        <f t="shared" si="0"/>
        <v>68.687592281977814</v>
      </c>
      <c r="N10" s="26">
        <f t="shared" si="0"/>
        <v>69.170131706489258</v>
      </c>
    </row>
    <row r="11" spans="1:14" x14ac:dyDescent="0.25">
      <c r="A11" s="20" t="s">
        <v>34</v>
      </c>
      <c r="B11" s="18"/>
      <c r="C11" s="22">
        <v>34.116057572509234</v>
      </c>
      <c r="D11" s="22">
        <v>34.536912476322676</v>
      </c>
      <c r="E11" s="22">
        <v>34.485989325305518</v>
      </c>
      <c r="F11" s="22">
        <v>34.527804189143559</v>
      </c>
      <c r="G11" s="22">
        <v>34.422935883836423</v>
      </c>
      <c r="H11" s="22">
        <v>34.772636276295692</v>
      </c>
      <c r="I11" s="22">
        <v>34.866641927693678</v>
      </c>
      <c r="J11" s="22">
        <v>35.025325087907362</v>
      </c>
      <c r="K11" s="22">
        <v>35.284597192602114</v>
      </c>
      <c r="L11" s="22">
        <v>35.314193950564565</v>
      </c>
      <c r="M11" s="22">
        <v>35.086555892750766</v>
      </c>
      <c r="N11" s="22">
        <v>35.508281163495511</v>
      </c>
    </row>
    <row r="12" spans="1:14" x14ac:dyDescent="0.25">
      <c r="A12" s="27" t="s">
        <v>35</v>
      </c>
      <c r="B12" s="28"/>
      <c r="C12" s="29">
        <v>32.212889071563467</v>
      </c>
      <c r="D12" s="29">
        <v>32.845308599931364</v>
      </c>
      <c r="E12" s="29">
        <v>32.719289052492734</v>
      </c>
      <c r="F12" s="29">
        <v>32.829715458529954</v>
      </c>
      <c r="G12" s="29">
        <v>32.793866901679557</v>
      </c>
      <c r="H12" s="29">
        <v>32.7896753481159</v>
      </c>
      <c r="I12" s="29">
        <v>33.165830126342769</v>
      </c>
      <c r="J12" s="29">
        <v>33.607295732121642</v>
      </c>
      <c r="K12" s="29">
        <v>33.51328207249157</v>
      </c>
      <c r="L12" s="29">
        <v>33.403405901135223</v>
      </c>
      <c r="M12" s="29">
        <v>33.601036389227048</v>
      </c>
      <c r="N12" s="29">
        <v>33.661850542993747</v>
      </c>
    </row>
    <row r="13" spans="1:14" x14ac:dyDescent="0.25">
      <c r="A13" s="33" t="s">
        <v>36</v>
      </c>
      <c r="B13" s="18"/>
      <c r="C13" s="26">
        <f>SUM(C14:C15)</f>
        <v>117.65856793044742</v>
      </c>
      <c r="D13" s="26">
        <f t="shared" ref="D13:N13" si="1">SUM(D14:D15)</f>
        <v>120.55294567618216</v>
      </c>
      <c r="E13" s="26">
        <f t="shared" si="1"/>
        <v>115.14902312421648</v>
      </c>
      <c r="F13" s="26">
        <f t="shared" si="1"/>
        <v>112.3256118058286</v>
      </c>
      <c r="G13" s="26">
        <f t="shared" si="1"/>
        <v>114.40508770552768</v>
      </c>
      <c r="H13" s="26">
        <f t="shared" si="1"/>
        <v>114.94698676772762</v>
      </c>
      <c r="I13" s="26">
        <f t="shared" si="1"/>
        <v>115.02954172999452</v>
      </c>
      <c r="J13" s="26">
        <f t="shared" si="1"/>
        <v>113.97188505571083</v>
      </c>
      <c r="K13" s="26">
        <f t="shared" si="1"/>
        <v>115.8664248164183</v>
      </c>
      <c r="L13" s="26">
        <f t="shared" si="1"/>
        <v>116.28201623398581</v>
      </c>
      <c r="M13" s="26">
        <f t="shared" si="1"/>
        <v>117.91245282356843</v>
      </c>
      <c r="N13" s="26">
        <f t="shared" si="1"/>
        <v>117.2227865939802</v>
      </c>
    </row>
    <row r="14" spans="1:14" x14ac:dyDescent="0.25">
      <c r="A14" s="20" t="s">
        <v>37</v>
      </c>
      <c r="B14" s="18"/>
      <c r="C14" s="22">
        <v>60.239319201400548</v>
      </c>
      <c r="D14" s="22">
        <v>60.738777744746265</v>
      </c>
      <c r="E14" s="22">
        <v>57.916649564699256</v>
      </c>
      <c r="F14" s="22">
        <v>56.28627554489136</v>
      </c>
      <c r="G14" s="22">
        <v>57.164088948825267</v>
      </c>
      <c r="H14" s="22">
        <v>57.701995299040476</v>
      </c>
      <c r="I14" s="22">
        <v>57.676251566116228</v>
      </c>
      <c r="J14" s="22">
        <v>57.075069317113567</v>
      </c>
      <c r="K14" s="22">
        <v>57.987449751990553</v>
      </c>
      <c r="L14" s="22">
        <v>58.182262168674399</v>
      </c>
      <c r="M14" s="22">
        <v>58.919208068755886</v>
      </c>
      <c r="N14" s="22">
        <v>58.507162780298387</v>
      </c>
    </row>
    <row r="15" spans="1:14" x14ac:dyDescent="0.25">
      <c r="A15" s="10" t="s">
        <v>38</v>
      </c>
      <c r="B15" s="12"/>
      <c r="C15" s="23">
        <v>57.419248729046878</v>
      </c>
      <c r="D15" s="23">
        <v>59.81416793143589</v>
      </c>
      <c r="E15" s="23">
        <v>57.232373559517228</v>
      </c>
      <c r="F15" s="23">
        <v>56.03933626093724</v>
      </c>
      <c r="G15" s="23">
        <v>57.24099875670241</v>
      </c>
      <c r="H15" s="23">
        <v>57.244991468687154</v>
      </c>
      <c r="I15" s="23">
        <v>57.353290163878292</v>
      </c>
      <c r="J15" s="23">
        <v>56.896815738597269</v>
      </c>
      <c r="K15" s="23">
        <v>57.878975064427749</v>
      </c>
      <c r="L15" s="23">
        <v>58.099754065311423</v>
      </c>
      <c r="M15" s="23">
        <v>58.993244754812551</v>
      </c>
      <c r="N15" s="23">
        <v>58.715623813681816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-51.329621286374717</v>
      </c>
      <c r="D17" s="32">
        <f t="shared" ref="D17:N17" si="2">D10-D13</f>
        <v>-53.170724599928121</v>
      </c>
      <c r="E17" s="32">
        <f t="shared" si="2"/>
        <v>-47.943744746418233</v>
      </c>
      <c r="F17" s="32">
        <f t="shared" si="2"/>
        <v>-44.968092158155088</v>
      </c>
      <c r="G17" s="32">
        <f t="shared" si="2"/>
        <v>-47.188284920011696</v>
      </c>
      <c r="H17" s="32">
        <f t="shared" si="2"/>
        <v>-47.384675143316031</v>
      </c>
      <c r="I17" s="32">
        <f t="shared" si="2"/>
        <v>-46.997069675958073</v>
      </c>
      <c r="J17" s="32">
        <f t="shared" si="2"/>
        <v>-45.339264235681824</v>
      </c>
      <c r="K17" s="32">
        <f t="shared" si="2"/>
        <v>-47.068545551324618</v>
      </c>
      <c r="L17" s="32">
        <f t="shared" si="2"/>
        <v>-47.564416382286026</v>
      </c>
      <c r="M17" s="32">
        <f t="shared" si="2"/>
        <v>-49.224860541590616</v>
      </c>
      <c r="N17" s="32">
        <f t="shared" si="2"/>
        <v>-48.052654887490945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394.636643535605</v>
      </c>
      <c r="D19" s="26">
        <f t="shared" ref="D19:N19" si="3">SUM(D20:D21)</f>
        <v>395.93349045295554</v>
      </c>
      <c r="E19" s="26">
        <f t="shared" si="3"/>
        <v>396.48510267584078</v>
      </c>
      <c r="F19" s="26">
        <f t="shared" si="3"/>
        <v>397.29686699167814</v>
      </c>
      <c r="G19" s="26">
        <f t="shared" si="3"/>
        <v>396.01910840457845</v>
      </c>
      <c r="H19" s="26">
        <f t="shared" si="3"/>
        <v>396.82782378779393</v>
      </c>
      <c r="I19" s="26">
        <f t="shared" si="3"/>
        <v>397.69608763291285</v>
      </c>
      <c r="J19" s="26">
        <f t="shared" si="3"/>
        <v>397.59289012614948</v>
      </c>
      <c r="K19" s="26">
        <f t="shared" si="3"/>
        <v>397.35887743696054</v>
      </c>
      <c r="L19" s="26">
        <f t="shared" si="3"/>
        <v>397.9443259063865</v>
      </c>
      <c r="M19" s="26">
        <f t="shared" si="3"/>
        <v>398.8988121154598</v>
      </c>
      <c r="N19" s="26">
        <f t="shared" si="3"/>
        <v>397.9673794206505</v>
      </c>
    </row>
    <row r="20" spans="1:14" x14ac:dyDescent="0.25">
      <c r="A20" s="68" t="s">
        <v>40</v>
      </c>
      <c r="B20" s="68"/>
      <c r="C20" s="22">
        <v>197.63360641784004</v>
      </c>
      <c r="D20" s="22">
        <v>198.17715241326883</v>
      </c>
      <c r="E20" s="22">
        <v>197.76000399663172</v>
      </c>
      <c r="F20" s="22">
        <v>198.4137570101355</v>
      </c>
      <c r="G20" s="22">
        <v>198.6206215214419</v>
      </c>
      <c r="H20" s="22">
        <v>198.42086494150124</v>
      </c>
      <c r="I20" s="22">
        <v>198.75309572788717</v>
      </c>
      <c r="J20" s="22">
        <v>198.91944460387131</v>
      </c>
      <c r="K20" s="22">
        <v>199.06599082517633</v>
      </c>
      <c r="L20" s="22">
        <v>199.12343146145108</v>
      </c>
      <c r="M20" s="22">
        <v>199.45943609390568</v>
      </c>
      <c r="N20" s="22">
        <v>198.58739061331107</v>
      </c>
    </row>
    <row r="21" spans="1:14" x14ac:dyDescent="0.25">
      <c r="A21" s="27" t="s">
        <v>41</v>
      </c>
      <c r="B21" s="27"/>
      <c r="C21" s="29">
        <v>197.00303711776499</v>
      </c>
      <c r="D21" s="29">
        <v>197.75633803968674</v>
      </c>
      <c r="E21" s="29">
        <v>198.72509867920905</v>
      </c>
      <c r="F21" s="29">
        <v>198.88310998154262</v>
      </c>
      <c r="G21" s="29">
        <v>197.39848688313657</v>
      </c>
      <c r="H21" s="29">
        <v>198.40695884629272</v>
      </c>
      <c r="I21" s="29">
        <v>198.94299190502571</v>
      </c>
      <c r="J21" s="29">
        <v>198.67344552227817</v>
      </c>
      <c r="K21" s="29">
        <v>198.29288661178421</v>
      </c>
      <c r="L21" s="29">
        <v>198.82089444493542</v>
      </c>
      <c r="M21" s="29">
        <v>199.43937602155412</v>
      </c>
      <c r="N21" s="29">
        <v>199.37998880733943</v>
      </c>
    </row>
    <row r="22" spans="1:14" x14ac:dyDescent="0.25">
      <c r="A22" s="71" t="s">
        <v>44</v>
      </c>
      <c r="B22" s="71"/>
      <c r="C22" s="26">
        <f>SUM(C23:C24)</f>
        <v>358.57632636321102</v>
      </c>
      <c r="D22" s="26">
        <f t="shared" ref="D22:N22" si="4">SUM(D23:D24)</f>
        <v>358.38539819968798</v>
      </c>
      <c r="E22" s="26">
        <f t="shared" si="4"/>
        <v>357.24803296662748</v>
      </c>
      <c r="F22" s="26">
        <f t="shared" si="4"/>
        <v>355.39692023817412</v>
      </c>
      <c r="G22" s="26">
        <f t="shared" si="4"/>
        <v>356.18269764986644</v>
      </c>
      <c r="H22" s="26">
        <f t="shared" si="4"/>
        <v>355.62303995368609</v>
      </c>
      <c r="I22" s="26">
        <f t="shared" si="4"/>
        <v>356.5618547373885</v>
      </c>
      <c r="J22" s="26">
        <f t="shared" si="4"/>
        <v>355.76742963317713</v>
      </c>
      <c r="K22" s="26">
        <f t="shared" si="4"/>
        <v>356.57950794983532</v>
      </c>
      <c r="L22" s="26">
        <f t="shared" si="4"/>
        <v>356.31197298117615</v>
      </c>
      <c r="M22" s="26">
        <f t="shared" si="4"/>
        <v>355.52280603113797</v>
      </c>
      <c r="N22" s="26">
        <f t="shared" si="4"/>
        <v>356.0382216394147</v>
      </c>
    </row>
    <row r="23" spans="1:14" x14ac:dyDescent="0.25">
      <c r="A23" s="68" t="s">
        <v>42</v>
      </c>
      <c r="B23" s="68"/>
      <c r="C23" s="23">
        <v>180.06426697213485</v>
      </c>
      <c r="D23" s="22">
        <v>180.31924813744487</v>
      </c>
      <c r="E23" s="22">
        <v>179.63077366916551</v>
      </c>
      <c r="F23" s="22">
        <v>178.4525308104057</v>
      </c>
      <c r="G23" s="22">
        <v>178.16718543954312</v>
      </c>
      <c r="H23" s="22">
        <v>178.57018257696961</v>
      </c>
      <c r="I23" s="22">
        <v>179.52686189351709</v>
      </c>
      <c r="J23" s="22">
        <v>178.77748592658051</v>
      </c>
      <c r="K23" s="22">
        <v>178.31754066010529</v>
      </c>
      <c r="L23" s="22">
        <v>179.30992081181364</v>
      </c>
      <c r="M23" s="22">
        <v>178.54700619596974</v>
      </c>
      <c r="N23" s="22">
        <v>179.4381781331235</v>
      </c>
    </row>
    <row r="24" spans="1:14" x14ac:dyDescent="0.25">
      <c r="A24" s="10" t="s">
        <v>43</v>
      </c>
      <c r="B24" s="10"/>
      <c r="C24" s="23">
        <v>178.51205939107615</v>
      </c>
      <c r="D24" s="23">
        <v>178.06615006224311</v>
      </c>
      <c r="E24" s="23">
        <v>177.61725929746197</v>
      </c>
      <c r="F24" s="23">
        <v>176.94438942776841</v>
      </c>
      <c r="G24" s="23">
        <v>178.01551221032335</v>
      </c>
      <c r="H24" s="23">
        <v>177.05285737671647</v>
      </c>
      <c r="I24" s="23">
        <v>177.03499284387141</v>
      </c>
      <c r="J24" s="23">
        <v>176.98994370659665</v>
      </c>
      <c r="K24" s="23">
        <v>178.26196728973002</v>
      </c>
      <c r="L24" s="23">
        <v>177.00205216936251</v>
      </c>
      <c r="M24" s="23">
        <v>176.97579983516826</v>
      </c>
      <c r="N24" s="23">
        <v>176.60004350629117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36.060317172393979</v>
      </c>
      <c r="D26" s="32">
        <f t="shared" ref="D26:N26" si="5">D19-D22</f>
        <v>37.548092253267555</v>
      </c>
      <c r="E26" s="32">
        <f t="shared" si="5"/>
        <v>39.237069709213301</v>
      </c>
      <c r="F26" s="32">
        <f t="shared" si="5"/>
        <v>41.899946753504025</v>
      </c>
      <c r="G26" s="32">
        <f t="shared" si="5"/>
        <v>39.836410754712006</v>
      </c>
      <c r="H26" s="32">
        <f t="shared" si="5"/>
        <v>41.204783834107843</v>
      </c>
      <c r="I26" s="32">
        <f t="shared" si="5"/>
        <v>41.134232895524349</v>
      </c>
      <c r="J26" s="32">
        <f t="shared" si="5"/>
        <v>41.825460492972354</v>
      </c>
      <c r="K26" s="32">
        <f t="shared" si="5"/>
        <v>40.779369487125223</v>
      </c>
      <c r="L26" s="32">
        <f t="shared" si="5"/>
        <v>41.632352925210341</v>
      </c>
      <c r="M26" s="32">
        <f t="shared" si="5"/>
        <v>43.37600608432183</v>
      </c>
      <c r="N26" s="32">
        <f t="shared" si="5"/>
        <v>41.929157781235801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-15.269304113980738</v>
      </c>
      <c r="D30" s="32">
        <f t="shared" ref="D30:N30" si="6">D17+D26+D28</f>
        <v>-15.622632346660566</v>
      </c>
      <c r="E30" s="32">
        <f t="shared" si="6"/>
        <v>-8.7066750372049313</v>
      </c>
      <c r="F30" s="32">
        <f t="shared" si="6"/>
        <v>-3.0681454046510623</v>
      </c>
      <c r="G30" s="32">
        <f t="shared" si="6"/>
        <v>-7.3518741652996908</v>
      </c>
      <c r="H30" s="32">
        <f t="shared" si="6"/>
        <v>-6.1798913092081875</v>
      </c>
      <c r="I30" s="32">
        <f t="shared" si="6"/>
        <v>-5.8628367804337245</v>
      </c>
      <c r="J30" s="32">
        <f t="shared" si="6"/>
        <v>-3.5138037427094702</v>
      </c>
      <c r="K30" s="32">
        <f t="shared" si="6"/>
        <v>-6.2891760641993955</v>
      </c>
      <c r="L30" s="32">
        <f t="shared" si="6"/>
        <v>-5.9320634570756852</v>
      </c>
      <c r="M30" s="32">
        <f t="shared" si="6"/>
        <v>-5.8488544572687857</v>
      </c>
      <c r="N30" s="32">
        <f t="shared" si="6"/>
        <v>-6.1234971062551438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8581.7306958860208</v>
      </c>
      <c r="D32" s="21">
        <v>8566.1080635393591</v>
      </c>
      <c r="E32" s="21">
        <v>8557.4013885021523</v>
      </c>
      <c r="F32" s="21">
        <v>8554.3332430975024</v>
      </c>
      <c r="G32" s="21">
        <v>8546.9813689322018</v>
      </c>
      <c r="H32" s="21">
        <v>8540.8014776229957</v>
      </c>
      <c r="I32" s="21">
        <v>8534.9386408425617</v>
      </c>
      <c r="J32" s="21">
        <v>8531.4248370998503</v>
      </c>
      <c r="K32" s="21">
        <v>8525.1356610356524</v>
      </c>
      <c r="L32" s="21">
        <v>8519.2035975785784</v>
      </c>
      <c r="M32" s="21">
        <v>8513.3547431213083</v>
      </c>
      <c r="N32" s="21">
        <v>8507.2312460150515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-1.7761200551330569E-3</v>
      </c>
      <c r="D34" s="39">
        <f t="shared" ref="D34:N34" si="7">(D32/D8)-1</f>
        <v>-1.8204524122565902E-3</v>
      </c>
      <c r="E34" s="39">
        <f t="shared" si="7"/>
        <v>-1.0164096661663402E-3</v>
      </c>
      <c r="F34" s="39">
        <f t="shared" si="7"/>
        <v>-3.5853704475896642E-4</v>
      </c>
      <c r="G34" s="39">
        <f t="shared" si="7"/>
        <v>-8.5943275254474205E-4</v>
      </c>
      <c r="H34" s="39">
        <f t="shared" si="7"/>
        <v>-7.2304958235547279E-4</v>
      </c>
      <c r="I34" s="39">
        <f t="shared" si="7"/>
        <v>-6.8645042222259534E-4</v>
      </c>
      <c r="J34" s="39">
        <f t="shared" si="7"/>
        <v>-4.1169642695459974E-4</v>
      </c>
      <c r="K34" s="39">
        <f t="shared" si="7"/>
        <v>-7.3717769121617316E-4</v>
      </c>
      <c r="L34" s="39">
        <f t="shared" si="7"/>
        <v>-6.9583214777291236E-4</v>
      </c>
      <c r="M34" s="39">
        <f t="shared" si="7"/>
        <v>-6.8654943977775051E-4</v>
      </c>
      <c r="N34" s="39">
        <f t="shared" si="7"/>
        <v>-7.1928132810450407E-4</v>
      </c>
    </row>
    <row r="35" spans="1:14" ht="15.75" thickBot="1" x14ac:dyDescent="0.3">
      <c r="A35" s="40" t="s">
        <v>15</v>
      </c>
      <c r="B35" s="41"/>
      <c r="C35" s="42">
        <f>(C32/$C$8)-1</f>
        <v>-1.7761200551330569E-3</v>
      </c>
      <c r="D35" s="42">
        <f t="shared" ref="D35:N35" si="8">(D32/$C$8)-1</f>
        <v>-3.5933391253507585E-3</v>
      </c>
      <c r="E35" s="42">
        <f t="shared" si="8"/>
        <v>-4.6060964868963605E-3</v>
      </c>
      <c r="F35" s="42">
        <f t="shared" si="8"/>
        <v>-4.9629820754329979E-3</v>
      </c>
      <c r="G35" s="42">
        <f t="shared" si="8"/>
        <v>-5.8181494786319066E-3</v>
      </c>
      <c r="H35" s="42">
        <f t="shared" si="8"/>
        <v>-6.5369922504366906E-3</v>
      </c>
      <c r="I35" s="42">
        <f t="shared" si="8"/>
        <v>-7.218955351568912E-3</v>
      </c>
      <c r="J35" s="42">
        <f t="shared" si="8"/>
        <v>-7.6276797603989088E-3</v>
      </c>
      <c r="K35" s="42">
        <f t="shared" si="8"/>
        <v>-8.3592344962600817E-3</v>
      </c>
      <c r="L35" s="42">
        <f t="shared" si="8"/>
        <v>-9.0492500199397252E-3</v>
      </c>
      <c r="M35" s="42">
        <f t="shared" si="8"/>
        <v>-9.7295867021858218E-3</v>
      </c>
      <c r="N35" s="42">
        <f t="shared" si="8"/>
        <v>-1.04418697202453E-2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1.6073098988936889</v>
      </c>
      <c r="D41" s="47">
        <v>1.62904854551157</v>
      </c>
      <c r="E41" s="47">
        <v>1.6191079691270986</v>
      </c>
      <c r="F41" s="47">
        <v>1.6172838012873372</v>
      </c>
      <c r="G41" s="47">
        <v>1.6090571359666737</v>
      </c>
      <c r="H41" s="47">
        <v>1.6178839835961478</v>
      </c>
      <c r="I41" s="47">
        <v>1.628883994494134</v>
      </c>
      <c r="J41" s="47">
        <v>1.6445559982496545</v>
      </c>
      <c r="K41" s="47">
        <v>1.6520180986875006</v>
      </c>
      <c r="L41" s="47">
        <v>1.656616301714017</v>
      </c>
      <c r="M41" s="47">
        <v>1.6610946931499853</v>
      </c>
      <c r="N41" s="47">
        <v>1.6722048626271602</v>
      </c>
    </row>
    <row r="43" spans="1:14" x14ac:dyDescent="0.25">
      <c r="A43" s="48" t="s">
        <v>31</v>
      </c>
      <c r="B43" s="48"/>
      <c r="C43" s="49">
        <v>93.99125456270319</v>
      </c>
      <c r="D43" s="49">
        <v>95.188121251217822</v>
      </c>
      <c r="E43" s="49">
        <v>90.270143120389918</v>
      </c>
      <c r="F43" s="49">
        <v>87.043715404950277</v>
      </c>
      <c r="G43" s="49">
        <v>87.426633971982113</v>
      </c>
      <c r="H43" s="49">
        <v>87.018432819046964</v>
      </c>
      <c r="I43" s="49">
        <v>86.207456079639158</v>
      </c>
      <c r="J43" s="49">
        <v>84.638789697915172</v>
      </c>
      <c r="K43" s="49">
        <v>85.011591039171947</v>
      </c>
      <c r="L43" s="49">
        <v>84.475366177785702</v>
      </c>
      <c r="M43" s="49">
        <v>84.798990083547892</v>
      </c>
      <c r="N43" s="49">
        <v>83.630517035679759</v>
      </c>
    </row>
    <row r="44" spans="1:14" x14ac:dyDescent="0.25">
      <c r="A44" s="19" t="s">
        <v>47</v>
      </c>
      <c r="B44" s="19"/>
      <c r="C44" s="50">
        <v>95.06111202211396</v>
      </c>
      <c r="D44" s="50">
        <v>95.188121251217865</v>
      </c>
      <c r="E44" s="50">
        <v>90.075220522068136</v>
      </c>
      <c r="F44" s="50">
        <v>86.686418595597644</v>
      </c>
      <c r="G44" s="50">
        <v>86.893046875391533</v>
      </c>
      <c r="H44" s="50">
        <v>86.326632740128105</v>
      </c>
      <c r="I44" s="50">
        <v>85.362993524325191</v>
      </c>
      <c r="J44" s="50">
        <v>83.678963791290741</v>
      </c>
      <c r="K44" s="50">
        <v>83.929091146075635</v>
      </c>
      <c r="L44" s="50">
        <v>83.270291624567179</v>
      </c>
      <c r="M44" s="50">
        <v>83.467311157678566</v>
      </c>
      <c r="N44" s="50">
        <v>82.211990459756478</v>
      </c>
    </row>
    <row r="45" spans="1:14" x14ac:dyDescent="0.25">
      <c r="A45" s="51" t="s">
        <v>48</v>
      </c>
      <c r="B45" s="51"/>
      <c r="C45" s="52">
        <v>92.894434781382017</v>
      </c>
      <c r="D45" s="52">
        <v>95.188121251217837</v>
      </c>
      <c r="E45" s="52">
        <v>90.468256931902587</v>
      </c>
      <c r="F45" s="52">
        <v>87.405563829088081</v>
      </c>
      <c r="G45" s="52">
        <v>87.966084518936071</v>
      </c>
      <c r="H45" s="52">
        <v>87.727068077783187</v>
      </c>
      <c r="I45" s="52">
        <v>87.073692446314979</v>
      </c>
      <c r="J45" s="52">
        <v>85.624002818511869</v>
      </c>
      <c r="K45" s="52">
        <v>86.124488560382346</v>
      </c>
      <c r="L45" s="52">
        <v>85.717619714162709</v>
      </c>
      <c r="M45" s="52">
        <v>86.172097088644335</v>
      </c>
      <c r="N45" s="52">
        <v>85.093550695975267</v>
      </c>
    </row>
    <row r="47" spans="1:14" x14ac:dyDescent="0.25">
      <c r="A47" s="48" t="s">
        <v>32</v>
      </c>
      <c r="B47" s="48"/>
      <c r="C47" s="49">
        <v>80.159654018949041</v>
      </c>
      <c r="D47" s="49">
        <v>80.018204236550758</v>
      </c>
      <c r="E47" s="49">
        <v>80.661553975601862</v>
      </c>
      <c r="F47" s="49">
        <v>81.106362896822063</v>
      </c>
      <c r="G47" s="49">
        <v>81.063647789082154</v>
      </c>
      <c r="H47" s="49">
        <v>81.115557097013308</v>
      </c>
      <c r="I47" s="49">
        <v>81.231353316880544</v>
      </c>
      <c r="J47" s="49">
        <v>81.454227678804259</v>
      </c>
      <c r="K47" s="49">
        <v>81.399622905091434</v>
      </c>
      <c r="L47" s="49">
        <v>81.481196513143615</v>
      </c>
      <c r="M47" s="49">
        <v>81.435145843066309</v>
      </c>
      <c r="N47" s="49">
        <v>81.603745318349823</v>
      </c>
    </row>
    <row r="48" spans="1:14" x14ac:dyDescent="0.25">
      <c r="A48" s="19" t="s">
        <v>45</v>
      </c>
      <c r="B48" s="19"/>
      <c r="C48" s="50">
        <v>78.057360128592777</v>
      </c>
      <c r="D48" s="50">
        <v>78.044608536773154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82.213492041377606</v>
      </c>
      <c r="D49" s="52">
        <v>81.9470732570867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9170</v>
      </c>
      <c r="D8" s="21">
        <v>9143.4181531569848</v>
      </c>
      <c r="E8" s="21">
        <v>9115.2776852432071</v>
      </c>
      <c r="F8" s="21">
        <v>9085.5694321624469</v>
      </c>
      <c r="G8" s="21">
        <v>9062.4613854680556</v>
      </c>
      <c r="H8" s="21">
        <v>9031.9950314694579</v>
      </c>
      <c r="I8" s="21">
        <v>9002.4936251032723</v>
      </c>
      <c r="J8" s="21">
        <v>8973.5297601713282</v>
      </c>
      <c r="K8" s="21">
        <v>8945.5512857616795</v>
      </c>
      <c r="L8" s="21">
        <v>8912.3480811873214</v>
      </c>
      <c r="M8" s="21">
        <v>8878.5123570885535</v>
      </c>
      <c r="N8" s="21">
        <v>8842.0242670175066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67.416257509411167</v>
      </c>
      <c r="D10" s="26">
        <f t="shared" ref="D10:N10" si="0">SUM(D11:D12)</f>
        <v>68.439431527411998</v>
      </c>
      <c r="E10" s="26">
        <f t="shared" si="0"/>
        <v>67.929369748791871</v>
      </c>
      <c r="F10" s="26">
        <f t="shared" si="0"/>
        <v>67.895709157791913</v>
      </c>
      <c r="G10" s="26">
        <f t="shared" si="0"/>
        <v>67.669711798293548</v>
      </c>
      <c r="H10" s="26">
        <f t="shared" si="0"/>
        <v>67.892731991673045</v>
      </c>
      <c r="I10" s="26">
        <f t="shared" si="0"/>
        <v>68.103595178866513</v>
      </c>
      <c r="J10" s="26">
        <f t="shared" si="0"/>
        <v>68.397619972050421</v>
      </c>
      <c r="K10" s="26">
        <f t="shared" si="0"/>
        <v>68.199834394117019</v>
      </c>
      <c r="L10" s="26">
        <f t="shared" si="0"/>
        <v>67.634747503936637</v>
      </c>
      <c r="M10" s="26">
        <f t="shared" si="0"/>
        <v>66.978208206042964</v>
      </c>
      <c r="N10" s="26">
        <f t="shared" si="0"/>
        <v>66.481602039442251</v>
      </c>
    </row>
    <row r="11" spans="1:14" x14ac:dyDescent="0.25">
      <c r="A11" s="20" t="s">
        <v>34</v>
      </c>
      <c r="B11" s="18"/>
      <c r="C11" s="22">
        <v>34.675312045223173</v>
      </c>
      <c r="D11" s="22">
        <v>35.078788125974768</v>
      </c>
      <c r="E11" s="22">
        <v>34.857552510421066</v>
      </c>
      <c r="F11" s="22">
        <v>34.803682845590806</v>
      </c>
      <c r="G11" s="22">
        <v>34.65487875023252</v>
      </c>
      <c r="H11" s="22">
        <v>34.942695396133615</v>
      </c>
      <c r="I11" s="22">
        <v>34.903092529169086</v>
      </c>
      <c r="J11" s="22">
        <v>34.905396969207551</v>
      </c>
      <c r="K11" s="22">
        <v>34.97787593024745</v>
      </c>
      <c r="L11" s="22">
        <v>34.757712671950962</v>
      </c>
      <c r="M11" s="22">
        <v>34.21337926899826</v>
      </c>
      <c r="N11" s="22">
        <v>34.128132463779387</v>
      </c>
    </row>
    <row r="12" spans="1:14" x14ac:dyDescent="0.25">
      <c r="A12" s="27" t="s">
        <v>35</v>
      </c>
      <c r="B12" s="28"/>
      <c r="C12" s="29">
        <v>32.740945464187995</v>
      </c>
      <c r="D12" s="29">
        <v>33.36064340143723</v>
      </c>
      <c r="E12" s="29">
        <v>33.071817238370805</v>
      </c>
      <c r="F12" s="29">
        <v>33.092026312201106</v>
      </c>
      <c r="G12" s="29">
        <v>33.014833048061028</v>
      </c>
      <c r="H12" s="29">
        <v>32.95003659553943</v>
      </c>
      <c r="I12" s="29">
        <v>33.200502649697427</v>
      </c>
      <c r="J12" s="29">
        <v>33.49222300284287</v>
      </c>
      <c r="K12" s="29">
        <v>33.221958463869569</v>
      </c>
      <c r="L12" s="29">
        <v>32.877034831985675</v>
      </c>
      <c r="M12" s="29">
        <v>32.764828937044705</v>
      </c>
      <c r="N12" s="29">
        <v>32.353469575662864</v>
      </c>
    </row>
    <row r="13" spans="1:14" x14ac:dyDescent="0.25">
      <c r="A13" s="33" t="s">
        <v>36</v>
      </c>
      <c r="B13" s="18"/>
      <c r="C13" s="26">
        <f>SUM(C14:C15)</f>
        <v>119.69444670081816</v>
      </c>
      <c r="D13" s="26">
        <f t="shared" ref="D13:N13" si="1">SUM(D14:D15)</f>
        <v>123.84426021489027</v>
      </c>
      <c r="E13" s="26">
        <f t="shared" si="1"/>
        <v>127.2576707865307</v>
      </c>
      <c r="F13" s="26">
        <f t="shared" si="1"/>
        <v>124.48184593031245</v>
      </c>
      <c r="G13" s="26">
        <f t="shared" si="1"/>
        <v>127.55250225520642</v>
      </c>
      <c r="H13" s="26">
        <f t="shared" si="1"/>
        <v>128.91770274109251</v>
      </c>
      <c r="I13" s="26">
        <f t="shared" si="1"/>
        <v>130.17728510384927</v>
      </c>
      <c r="J13" s="26">
        <f t="shared" si="1"/>
        <v>130.08271346591954</v>
      </c>
      <c r="K13" s="26">
        <f t="shared" si="1"/>
        <v>133.2665706682622</v>
      </c>
      <c r="L13" s="26">
        <f t="shared" si="1"/>
        <v>134.62825035991909</v>
      </c>
      <c r="M13" s="26">
        <f t="shared" si="1"/>
        <v>137.42141431809836</v>
      </c>
      <c r="N13" s="26">
        <f t="shared" si="1"/>
        <v>137.88125013945395</v>
      </c>
    </row>
    <row r="14" spans="1:14" x14ac:dyDescent="0.25">
      <c r="A14" s="20" t="s">
        <v>37</v>
      </c>
      <c r="B14" s="18"/>
      <c r="C14" s="22">
        <v>58.323073844611372</v>
      </c>
      <c r="D14" s="22">
        <v>60.338124990337477</v>
      </c>
      <c r="E14" s="22">
        <v>62.009791308121798</v>
      </c>
      <c r="F14" s="22">
        <v>61.019482190878065</v>
      </c>
      <c r="G14" s="22">
        <v>62.878695528369676</v>
      </c>
      <c r="H14" s="22">
        <v>63.872040784090323</v>
      </c>
      <c r="I14" s="22">
        <v>64.496693298224358</v>
      </c>
      <c r="J14" s="22">
        <v>64.597224508975799</v>
      </c>
      <c r="K14" s="22">
        <v>66.10821994128851</v>
      </c>
      <c r="L14" s="22">
        <v>66.915793541410991</v>
      </c>
      <c r="M14" s="22">
        <v>68.183535990458694</v>
      </c>
      <c r="N14" s="22">
        <v>68.47067712471204</v>
      </c>
    </row>
    <row r="15" spans="1:14" x14ac:dyDescent="0.25">
      <c r="A15" s="10" t="s">
        <v>38</v>
      </c>
      <c r="B15" s="12"/>
      <c r="C15" s="23">
        <v>61.371372856206797</v>
      </c>
      <c r="D15" s="23">
        <v>63.506135224552793</v>
      </c>
      <c r="E15" s="23">
        <v>65.247879478408905</v>
      </c>
      <c r="F15" s="23">
        <v>63.46236373943438</v>
      </c>
      <c r="G15" s="23">
        <v>64.673806726836744</v>
      </c>
      <c r="H15" s="23">
        <v>65.045661957002181</v>
      </c>
      <c r="I15" s="23">
        <v>65.6805918056249</v>
      </c>
      <c r="J15" s="23">
        <v>65.485488956943726</v>
      </c>
      <c r="K15" s="23">
        <v>67.158350726973694</v>
      </c>
      <c r="L15" s="23">
        <v>67.712456818508102</v>
      </c>
      <c r="M15" s="23">
        <v>69.237878327639677</v>
      </c>
      <c r="N15" s="23">
        <v>69.410573014741914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-52.278189191406994</v>
      </c>
      <c r="D17" s="32">
        <f t="shared" ref="D17:N17" si="2">D10-D13</f>
        <v>-55.404828687478272</v>
      </c>
      <c r="E17" s="32">
        <f t="shared" si="2"/>
        <v>-59.328301037738825</v>
      </c>
      <c r="F17" s="32">
        <f t="shared" si="2"/>
        <v>-56.586136772520533</v>
      </c>
      <c r="G17" s="32">
        <f t="shared" si="2"/>
        <v>-59.882790456912872</v>
      </c>
      <c r="H17" s="32">
        <f t="shared" si="2"/>
        <v>-61.024970749419467</v>
      </c>
      <c r="I17" s="32">
        <f t="shared" si="2"/>
        <v>-62.073689924982759</v>
      </c>
      <c r="J17" s="32">
        <f t="shared" si="2"/>
        <v>-61.685093493869118</v>
      </c>
      <c r="K17" s="32">
        <f t="shared" si="2"/>
        <v>-65.066736274145185</v>
      </c>
      <c r="L17" s="32">
        <f t="shared" si="2"/>
        <v>-66.993502855982456</v>
      </c>
      <c r="M17" s="32">
        <f t="shared" si="2"/>
        <v>-70.443206112055393</v>
      </c>
      <c r="N17" s="32">
        <f t="shared" si="2"/>
        <v>-71.399648100011703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396.92278434115258</v>
      </c>
      <c r="D19" s="26">
        <f t="shared" ref="D19:N19" si="3">SUM(D20:D21)</f>
        <v>397.574634061491</v>
      </c>
      <c r="E19" s="26">
        <f t="shared" si="3"/>
        <v>398.98589301898295</v>
      </c>
      <c r="F19" s="26">
        <f t="shared" si="3"/>
        <v>401.28302827081382</v>
      </c>
      <c r="G19" s="26">
        <f t="shared" si="3"/>
        <v>398.98995370955026</v>
      </c>
      <c r="H19" s="26">
        <f t="shared" si="3"/>
        <v>399.38863917688036</v>
      </c>
      <c r="I19" s="26">
        <f t="shared" si="3"/>
        <v>400.14703484389986</v>
      </c>
      <c r="J19" s="26">
        <f t="shared" si="3"/>
        <v>400.56969915938851</v>
      </c>
      <c r="K19" s="26">
        <f t="shared" si="3"/>
        <v>399.6840538701249</v>
      </c>
      <c r="L19" s="26">
        <f t="shared" si="3"/>
        <v>400.52645058519641</v>
      </c>
      <c r="M19" s="26">
        <f t="shared" si="3"/>
        <v>400.72359696996637</v>
      </c>
      <c r="N19" s="26">
        <f t="shared" si="3"/>
        <v>400.54528143839491</v>
      </c>
    </row>
    <row r="20" spans="1:14" x14ac:dyDescent="0.25">
      <c r="A20" s="68" t="s">
        <v>40</v>
      </c>
      <c r="B20" s="68"/>
      <c r="C20" s="22">
        <v>197.76756239989217</v>
      </c>
      <c r="D20" s="22">
        <v>197.57327868778705</v>
      </c>
      <c r="E20" s="22">
        <v>197.81215729337907</v>
      </c>
      <c r="F20" s="22">
        <v>199.70013794640954</v>
      </c>
      <c r="G20" s="22">
        <v>199.56096397058002</v>
      </c>
      <c r="H20" s="22">
        <v>198.87565428272359</v>
      </c>
      <c r="I20" s="22">
        <v>198.9616617252816</v>
      </c>
      <c r="J20" s="22">
        <v>198.68336945522745</v>
      </c>
      <c r="K20" s="22">
        <v>199.54477383726672</v>
      </c>
      <c r="L20" s="22">
        <v>198.75178151503329</v>
      </c>
      <c r="M20" s="22">
        <v>199.27047193530748</v>
      </c>
      <c r="N20" s="22">
        <v>198.33773686951005</v>
      </c>
    </row>
    <row r="21" spans="1:14" x14ac:dyDescent="0.25">
      <c r="A21" s="27" t="s">
        <v>41</v>
      </c>
      <c r="B21" s="27"/>
      <c r="C21" s="29">
        <v>199.15522194126044</v>
      </c>
      <c r="D21" s="29">
        <v>200.00135537370392</v>
      </c>
      <c r="E21" s="29">
        <v>201.17373572560388</v>
      </c>
      <c r="F21" s="29">
        <v>201.5828903244043</v>
      </c>
      <c r="G21" s="29">
        <v>199.42898973897022</v>
      </c>
      <c r="H21" s="29">
        <v>200.51298489415677</v>
      </c>
      <c r="I21" s="29">
        <v>201.18537311861826</v>
      </c>
      <c r="J21" s="29">
        <v>201.88632970416108</v>
      </c>
      <c r="K21" s="29">
        <v>200.13928003285815</v>
      </c>
      <c r="L21" s="29">
        <v>201.77466907016313</v>
      </c>
      <c r="M21" s="29">
        <v>201.45312503465888</v>
      </c>
      <c r="N21" s="29">
        <v>202.20754456888488</v>
      </c>
    </row>
    <row r="22" spans="1:14" x14ac:dyDescent="0.25">
      <c r="A22" s="71" t="s">
        <v>44</v>
      </c>
      <c r="B22" s="71"/>
      <c r="C22" s="26">
        <f>SUM(C23:C24)</f>
        <v>371.22644199276306</v>
      </c>
      <c r="D22" s="26">
        <f t="shared" ref="D22:N22" si="4">SUM(D23:D24)</f>
        <v>370.31027328778805</v>
      </c>
      <c r="E22" s="26">
        <f t="shared" si="4"/>
        <v>369.36584506200307</v>
      </c>
      <c r="F22" s="26">
        <f t="shared" si="4"/>
        <v>367.80493819268656</v>
      </c>
      <c r="G22" s="26">
        <f t="shared" si="4"/>
        <v>369.57351725123533</v>
      </c>
      <c r="H22" s="26">
        <f t="shared" si="4"/>
        <v>367.86507479364332</v>
      </c>
      <c r="I22" s="26">
        <f t="shared" si="4"/>
        <v>367.0372098508625</v>
      </c>
      <c r="J22" s="26">
        <f t="shared" si="4"/>
        <v>366.86308007517022</v>
      </c>
      <c r="K22" s="26">
        <f t="shared" si="4"/>
        <v>367.82052217033771</v>
      </c>
      <c r="L22" s="26">
        <f t="shared" si="4"/>
        <v>367.36867182798153</v>
      </c>
      <c r="M22" s="26">
        <f t="shared" si="4"/>
        <v>366.768480928955</v>
      </c>
      <c r="N22" s="26">
        <f t="shared" si="4"/>
        <v>367.60374590851006</v>
      </c>
    </row>
    <row r="23" spans="1:14" x14ac:dyDescent="0.25">
      <c r="A23" s="68" t="s">
        <v>42</v>
      </c>
      <c r="B23" s="68"/>
      <c r="C23" s="23">
        <v>184.32715367543972</v>
      </c>
      <c r="D23" s="22">
        <v>183.94083337510529</v>
      </c>
      <c r="E23" s="22">
        <v>184.06519902022484</v>
      </c>
      <c r="F23" s="22">
        <v>183.01313425618852</v>
      </c>
      <c r="G23" s="22">
        <v>183.16080412753323</v>
      </c>
      <c r="H23" s="22">
        <v>182.80231789180829</v>
      </c>
      <c r="I23" s="22">
        <v>182.43979263405157</v>
      </c>
      <c r="J23" s="22">
        <v>182.20018893528476</v>
      </c>
      <c r="K23" s="22">
        <v>182.64241843800968</v>
      </c>
      <c r="L23" s="22">
        <v>182.50465242492217</v>
      </c>
      <c r="M23" s="22">
        <v>182.3185281149718</v>
      </c>
      <c r="N23" s="22">
        <v>183.02883192772458</v>
      </c>
    </row>
    <row r="24" spans="1:14" x14ac:dyDescent="0.25">
      <c r="A24" s="10" t="s">
        <v>43</v>
      </c>
      <c r="B24" s="10"/>
      <c r="C24" s="23">
        <v>186.89928831732337</v>
      </c>
      <c r="D24" s="23">
        <v>186.36943991268274</v>
      </c>
      <c r="E24" s="23">
        <v>185.30064604177824</v>
      </c>
      <c r="F24" s="23">
        <v>184.79180393649807</v>
      </c>
      <c r="G24" s="23">
        <v>186.41271312370213</v>
      </c>
      <c r="H24" s="23">
        <v>185.06275690183506</v>
      </c>
      <c r="I24" s="23">
        <v>184.5974172168109</v>
      </c>
      <c r="J24" s="23">
        <v>184.66289113988546</v>
      </c>
      <c r="K24" s="23">
        <v>185.17810373232803</v>
      </c>
      <c r="L24" s="23">
        <v>184.86401940305939</v>
      </c>
      <c r="M24" s="23">
        <v>184.4499528139832</v>
      </c>
      <c r="N24" s="23">
        <v>184.57491398078551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25.696342348389521</v>
      </c>
      <c r="D26" s="32">
        <f t="shared" ref="D26:N26" si="5">D19-D22</f>
        <v>27.264360773702947</v>
      </c>
      <c r="E26" s="32">
        <f t="shared" si="5"/>
        <v>29.620047956979874</v>
      </c>
      <c r="F26" s="32">
        <f t="shared" si="5"/>
        <v>33.478090078127252</v>
      </c>
      <c r="G26" s="32">
        <f t="shared" si="5"/>
        <v>29.416436458314934</v>
      </c>
      <c r="H26" s="32">
        <f t="shared" si="5"/>
        <v>31.523564383237044</v>
      </c>
      <c r="I26" s="32">
        <f t="shared" si="5"/>
        <v>33.109824993037364</v>
      </c>
      <c r="J26" s="32">
        <f t="shared" si="5"/>
        <v>33.706619084218289</v>
      </c>
      <c r="K26" s="32">
        <f t="shared" si="5"/>
        <v>31.863531699787188</v>
      </c>
      <c r="L26" s="32">
        <f t="shared" si="5"/>
        <v>33.157778757214885</v>
      </c>
      <c r="M26" s="32">
        <f t="shared" si="5"/>
        <v>33.955116041011365</v>
      </c>
      <c r="N26" s="32">
        <f t="shared" si="5"/>
        <v>32.941535529884845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-26.581846843017473</v>
      </c>
      <c r="D30" s="32">
        <f t="shared" ref="D30:N30" si="6">D17+D26+D28</f>
        <v>-28.140467913775325</v>
      </c>
      <c r="E30" s="32">
        <f t="shared" si="6"/>
        <v>-29.708253080758951</v>
      </c>
      <c r="F30" s="32">
        <f t="shared" si="6"/>
        <v>-23.108046694393281</v>
      </c>
      <c r="G30" s="32">
        <f t="shared" si="6"/>
        <v>-30.466353998597938</v>
      </c>
      <c r="H30" s="32">
        <f t="shared" si="6"/>
        <v>-29.501406366182422</v>
      </c>
      <c r="I30" s="32">
        <f t="shared" si="6"/>
        <v>-28.963864931945395</v>
      </c>
      <c r="J30" s="32">
        <f t="shared" si="6"/>
        <v>-27.978474409650829</v>
      </c>
      <c r="K30" s="32">
        <f t="shared" si="6"/>
        <v>-33.203204574357997</v>
      </c>
      <c r="L30" s="32">
        <f t="shared" si="6"/>
        <v>-33.835724098767571</v>
      </c>
      <c r="M30" s="32">
        <f t="shared" si="6"/>
        <v>-36.488090071044027</v>
      </c>
      <c r="N30" s="32">
        <f t="shared" si="6"/>
        <v>-38.458112570126858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9143.4181531569848</v>
      </c>
      <c r="D32" s="21">
        <v>9115.2776852432071</v>
      </c>
      <c r="E32" s="21">
        <v>9085.5694321624469</v>
      </c>
      <c r="F32" s="21">
        <v>9062.4613854680556</v>
      </c>
      <c r="G32" s="21">
        <v>9031.9950314694579</v>
      </c>
      <c r="H32" s="21">
        <v>9002.4936251032723</v>
      </c>
      <c r="I32" s="21">
        <v>8973.5297601713282</v>
      </c>
      <c r="J32" s="21">
        <v>8945.5512857616795</v>
      </c>
      <c r="K32" s="21">
        <v>8912.3480811873214</v>
      </c>
      <c r="L32" s="21">
        <v>8878.5123570885535</v>
      </c>
      <c r="M32" s="21">
        <v>8842.0242670175066</v>
      </c>
      <c r="N32" s="21">
        <v>8803.5661544473805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-2.8987837342437928E-3</v>
      </c>
      <c r="D34" s="39">
        <f t="shared" ref="D34:N34" si="7">(D32/D8)-1</f>
        <v>-3.0776748303982249E-3</v>
      </c>
      <c r="E34" s="39">
        <f t="shared" si="7"/>
        <v>-3.2591714818359652E-3</v>
      </c>
      <c r="F34" s="39">
        <f t="shared" si="7"/>
        <v>-2.5433790217473939E-3</v>
      </c>
      <c r="G34" s="39">
        <f t="shared" si="7"/>
        <v>-3.3618189035764523E-3</v>
      </c>
      <c r="H34" s="39">
        <f t="shared" si="7"/>
        <v>-3.26632225365453E-3</v>
      </c>
      <c r="I34" s="39">
        <f t="shared" si="7"/>
        <v>-3.2173157947237296E-3</v>
      </c>
      <c r="J34" s="39">
        <f t="shared" si="7"/>
        <v>-3.1178895214489799E-3</v>
      </c>
      <c r="K34" s="39">
        <f t="shared" si="7"/>
        <v>-3.711700208706703E-3</v>
      </c>
      <c r="L34" s="39">
        <f t="shared" si="7"/>
        <v>-3.7964993950573289E-3</v>
      </c>
      <c r="M34" s="39">
        <f t="shared" si="7"/>
        <v>-4.1097076405953725E-3</v>
      </c>
      <c r="N34" s="39">
        <f t="shared" si="7"/>
        <v>-4.3494692401583324E-3</v>
      </c>
    </row>
    <row r="35" spans="1:14" ht="15.75" thickBot="1" x14ac:dyDescent="0.3">
      <c r="A35" s="40" t="s">
        <v>15</v>
      </c>
      <c r="B35" s="41"/>
      <c r="C35" s="42">
        <f>(C32/$C$8)-1</f>
        <v>-2.8987837342437928E-3</v>
      </c>
      <c r="D35" s="42">
        <f t="shared" ref="D35:N35" si="8">(D32/$C$8)-1</f>
        <v>-5.967537050904359E-3</v>
      </c>
      <c r="E35" s="42">
        <f t="shared" si="8"/>
        <v>-9.2072593061671704E-3</v>
      </c>
      <c r="F35" s="42">
        <f t="shared" si="8"/>
        <v>-1.172722077774746E-2</v>
      </c>
      <c r="G35" s="42">
        <f t="shared" si="8"/>
        <v>-1.5049614888826834E-2</v>
      </c>
      <c r="H35" s="42">
        <f t="shared" si="8"/>
        <v>-1.8266780250461023E-2</v>
      </c>
      <c r="I35" s="42">
        <f t="shared" si="8"/>
        <v>-2.1425326044566151E-2</v>
      </c>
      <c r="J35" s="42">
        <f t="shared" si="8"/>
        <v>-2.4476413766447158E-2</v>
      </c>
      <c r="K35" s="42">
        <f t="shared" si="8"/>
        <v>-2.8097264865068583E-2</v>
      </c>
      <c r="L35" s="42">
        <f t="shared" si="8"/>
        <v>-3.1787093011062861E-2</v>
      </c>
      <c r="M35" s="42">
        <f t="shared" si="8"/>
        <v>-3.5766164992638294E-2</v>
      </c>
      <c r="N35" s="42">
        <f t="shared" si="8"/>
        <v>-3.9960070398322722E-2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1.6363600378865444</v>
      </c>
      <c r="D41" s="47">
        <v>1.6612868565748005</v>
      </c>
      <c r="E41" s="47">
        <v>1.6501303882354581</v>
      </c>
      <c r="F41" s="47">
        <v>1.6480732636700082</v>
      </c>
      <c r="G41" s="47">
        <v>1.6395602551902819</v>
      </c>
      <c r="H41" s="47">
        <v>1.6493157883497274</v>
      </c>
      <c r="I41" s="47">
        <v>1.6598154743281703</v>
      </c>
      <c r="J41" s="47">
        <v>1.6752274750172476</v>
      </c>
      <c r="K41" s="47">
        <v>1.6828539856428273</v>
      </c>
      <c r="L41" s="47">
        <v>1.687408807856946</v>
      </c>
      <c r="M41" s="47">
        <v>1.6925287863159542</v>
      </c>
      <c r="N41" s="47">
        <v>1.7032408422845093</v>
      </c>
    </row>
    <row r="43" spans="1:14" x14ac:dyDescent="0.25">
      <c r="A43" s="48" t="s">
        <v>31</v>
      </c>
      <c r="B43" s="48"/>
      <c r="C43" s="49">
        <v>88.288567230192456</v>
      </c>
      <c r="D43" s="49">
        <v>89.477645819033199</v>
      </c>
      <c r="E43" s="49">
        <v>90.288667864938006</v>
      </c>
      <c r="F43" s="49">
        <v>87.066447103427762</v>
      </c>
      <c r="G43" s="49">
        <v>87.451376513187171</v>
      </c>
      <c r="H43" s="49">
        <v>87.055319307647281</v>
      </c>
      <c r="I43" s="49">
        <v>86.28134107636248</v>
      </c>
      <c r="J43" s="49">
        <v>84.731975529954099</v>
      </c>
      <c r="K43" s="49">
        <v>85.12369718375119</v>
      </c>
      <c r="L43" s="49">
        <v>84.606020781336596</v>
      </c>
      <c r="M43" s="49">
        <v>84.969228661488842</v>
      </c>
      <c r="N43" s="49">
        <v>83.853307597805198</v>
      </c>
    </row>
    <row r="44" spans="1:14" x14ac:dyDescent="0.25">
      <c r="A44" s="19" t="s">
        <v>47</v>
      </c>
      <c r="B44" s="19"/>
      <c r="C44" s="50">
        <v>89.366422085283929</v>
      </c>
      <c r="D44" s="50">
        <v>89.477645819033185</v>
      </c>
      <c r="E44" s="50">
        <v>90.076626748602266</v>
      </c>
      <c r="F44" s="50">
        <v>86.684343273236337</v>
      </c>
      <c r="G44" s="50">
        <v>86.904225839466775</v>
      </c>
      <c r="H44" s="50">
        <v>86.34638212168808</v>
      </c>
      <c r="I44" s="50">
        <v>85.42908798084504</v>
      </c>
      <c r="J44" s="50">
        <v>83.765140847691583</v>
      </c>
      <c r="K44" s="50">
        <v>84.033864072171255</v>
      </c>
      <c r="L44" s="50">
        <v>83.429239702116945</v>
      </c>
      <c r="M44" s="50">
        <v>83.68219797035303</v>
      </c>
      <c r="N44" s="50">
        <v>82.481641308345417</v>
      </c>
    </row>
    <row r="45" spans="1:14" x14ac:dyDescent="0.25">
      <c r="A45" s="51" t="s">
        <v>48</v>
      </c>
      <c r="B45" s="51"/>
      <c r="C45" s="52">
        <v>87.288071187855522</v>
      </c>
      <c r="D45" s="52">
        <v>89.477645819033214</v>
      </c>
      <c r="E45" s="52">
        <v>90.491113196650119</v>
      </c>
      <c r="F45" s="52">
        <v>87.437032594432537</v>
      </c>
      <c r="G45" s="52">
        <v>87.989986489206998</v>
      </c>
      <c r="H45" s="52">
        <v>87.762885312689477</v>
      </c>
      <c r="I45" s="52">
        <v>87.134943348585011</v>
      </c>
      <c r="J45" s="52">
        <v>85.70781437533644</v>
      </c>
      <c r="K45" s="52">
        <v>86.224454450259572</v>
      </c>
      <c r="L45" s="52">
        <v>85.802031362689007</v>
      </c>
      <c r="M45" s="52">
        <v>86.275944990853588</v>
      </c>
      <c r="N45" s="52">
        <v>85.251844558442315</v>
      </c>
    </row>
    <row r="47" spans="1:14" x14ac:dyDescent="0.25">
      <c r="A47" s="48" t="s">
        <v>32</v>
      </c>
      <c r="B47" s="48"/>
      <c r="C47" s="49">
        <v>80.986479741888175</v>
      </c>
      <c r="D47" s="49">
        <v>80.808083508432759</v>
      </c>
      <c r="E47" s="49">
        <v>80.705384242082985</v>
      </c>
      <c r="F47" s="49">
        <v>81.140964106937204</v>
      </c>
      <c r="G47" s="49">
        <v>81.087940560043862</v>
      </c>
      <c r="H47" s="49">
        <v>81.144805267946779</v>
      </c>
      <c r="I47" s="49">
        <v>81.261520521212901</v>
      </c>
      <c r="J47" s="49">
        <v>81.481633630983268</v>
      </c>
      <c r="K47" s="49">
        <v>81.430400209517572</v>
      </c>
      <c r="L47" s="49">
        <v>81.510124074142396</v>
      </c>
      <c r="M47" s="49">
        <v>81.465228713536092</v>
      </c>
      <c r="N47" s="49">
        <v>81.628636490296742</v>
      </c>
    </row>
    <row r="48" spans="1:14" x14ac:dyDescent="0.25">
      <c r="A48" s="19" t="s">
        <v>45</v>
      </c>
      <c r="B48" s="19"/>
      <c r="C48" s="50">
        <v>78.853910403154842</v>
      </c>
      <c r="D48" s="50">
        <v>78.839472733839472</v>
      </c>
      <c r="E48" s="50">
        <v>78.756085229069896</v>
      </c>
      <c r="F48" s="50">
        <v>79.248831494543026</v>
      </c>
      <c r="G48" s="50">
        <v>79.218287182456862</v>
      </c>
      <c r="H48" s="50">
        <v>79.302142319331779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82.913115097042109</v>
      </c>
      <c r="D49" s="52">
        <v>82.644431643517109</v>
      </c>
      <c r="E49" s="52">
        <v>82.52812703714217</v>
      </c>
      <c r="F49" s="52">
        <v>82.921358814833184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zoomScaleNormal="100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10263</v>
      </c>
      <c r="D8" s="21">
        <v>10237.377132366768</v>
      </c>
      <c r="E8" s="21">
        <v>10210.240794935582</v>
      </c>
      <c r="F8" s="21">
        <v>10165.55328597864</v>
      </c>
      <c r="G8" s="21">
        <v>10127.270777846223</v>
      </c>
      <c r="H8" s="21">
        <v>10083.97435049854</v>
      </c>
      <c r="I8" s="21">
        <v>10041.316191346761</v>
      </c>
      <c r="J8" s="21">
        <v>10001.449485069459</v>
      </c>
      <c r="K8" s="21">
        <v>9963.9259981637351</v>
      </c>
      <c r="L8" s="21">
        <v>9923.0174606656346</v>
      </c>
      <c r="M8" s="21">
        <v>9883.4646686237011</v>
      </c>
      <c r="N8" s="21">
        <v>9842.0872961001151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64.542023325052313</v>
      </c>
      <c r="D10" s="26">
        <f t="shared" ref="D10:N10" si="0">SUM(D11:D12)</f>
        <v>65.210447435617823</v>
      </c>
      <c r="E10" s="26">
        <f t="shared" si="0"/>
        <v>64.708654770603147</v>
      </c>
      <c r="F10" s="26">
        <f t="shared" si="0"/>
        <v>64.847043543641263</v>
      </c>
      <c r="G10" s="26">
        <f t="shared" si="0"/>
        <v>64.811035831987141</v>
      </c>
      <c r="H10" s="26">
        <f t="shared" si="0"/>
        <v>65.382816391514396</v>
      </c>
      <c r="I10" s="26">
        <f t="shared" si="0"/>
        <v>66.188431065614225</v>
      </c>
      <c r="J10" s="26">
        <f t="shared" si="0"/>
        <v>67.284273198106831</v>
      </c>
      <c r="K10" s="26">
        <f t="shared" si="0"/>
        <v>68.012031025838539</v>
      </c>
      <c r="L10" s="26">
        <f t="shared" si="0"/>
        <v>68.500535830372399</v>
      </c>
      <c r="M10" s="26">
        <f t="shared" si="0"/>
        <v>68.806534217924323</v>
      </c>
      <c r="N10" s="26">
        <f t="shared" si="0"/>
        <v>69.184457983810333</v>
      </c>
    </row>
    <row r="11" spans="1:14" x14ac:dyDescent="0.25">
      <c r="A11" s="20" t="s">
        <v>34</v>
      </c>
      <c r="B11" s="18"/>
      <c r="C11" s="22">
        <v>33.196959924894074</v>
      </c>
      <c r="D11" s="22">
        <v>33.423764899009136</v>
      </c>
      <c r="E11" s="22">
        <v>33.204861754000355</v>
      </c>
      <c r="F11" s="22">
        <v>33.240921480353919</v>
      </c>
      <c r="G11" s="22">
        <v>33.190899277498154</v>
      </c>
      <c r="H11" s="22">
        <v>33.650904453075022</v>
      </c>
      <c r="I11" s="22">
        <v>33.921570921127284</v>
      </c>
      <c r="J11" s="22">
        <v>34.337222065976007</v>
      </c>
      <c r="K11" s="22">
        <v>34.881556592036659</v>
      </c>
      <c r="L11" s="22">
        <v>35.202644057009095</v>
      </c>
      <c r="M11" s="22">
        <v>35.147313050556605</v>
      </c>
      <c r="N11" s="22">
        <v>35.515635515303039</v>
      </c>
    </row>
    <row r="12" spans="1:14" x14ac:dyDescent="0.25">
      <c r="A12" s="27" t="s">
        <v>35</v>
      </c>
      <c r="B12" s="28"/>
      <c r="C12" s="29">
        <v>31.345063400158239</v>
      </c>
      <c r="D12" s="29">
        <v>31.786682536608687</v>
      </c>
      <c r="E12" s="29">
        <v>31.503793016602792</v>
      </c>
      <c r="F12" s="29">
        <v>31.606122063287344</v>
      </c>
      <c r="G12" s="29">
        <v>31.620136554488987</v>
      </c>
      <c r="H12" s="29">
        <v>31.731911938439374</v>
      </c>
      <c r="I12" s="29">
        <v>32.266860144486941</v>
      </c>
      <c r="J12" s="29">
        <v>32.947051132130824</v>
      </c>
      <c r="K12" s="29">
        <v>33.130474433801879</v>
      </c>
      <c r="L12" s="29">
        <v>33.297891773363304</v>
      </c>
      <c r="M12" s="29">
        <v>33.659221167367718</v>
      </c>
      <c r="N12" s="29">
        <v>33.668822468507294</v>
      </c>
    </row>
    <row r="13" spans="1:14" x14ac:dyDescent="0.25">
      <c r="A13" s="33" t="s">
        <v>36</v>
      </c>
      <c r="B13" s="18"/>
      <c r="C13" s="26">
        <f>SUM(C14:C15)</f>
        <v>125.72642057382021</v>
      </c>
      <c r="D13" s="26">
        <f t="shared" ref="D13:N13" si="1">SUM(D14:D15)</f>
        <v>129.47749297792987</v>
      </c>
      <c r="E13" s="26">
        <f t="shared" si="1"/>
        <v>148.57839735276599</v>
      </c>
      <c r="F13" s="26">
        <f t="shared" si="1"/>
        <v>144.55597685963136</v>
      </c>
      <c r="G13" s="26">
        <f t="shared" si="1"/>
        <v>147.05432797838853</v>
      </c>
      <c r="H13" s="26">
        <f t="shared" si="1"/>
        <v>148.28026686901774</v>
      </c>
      <c r="I13" s="26">
        <f t="shared" si="1"/>
        <v>148.45265610923107</v>
      </c>
      <c r="J13" s="26">
        <f t="shared" si="1"/>
        <v>147.47853611637839</v>
      </c>
      <c r="K13" s="26">
        <f t="shared" si="1"/>
        <v>150.16781820822953</v>
      </c>
      <c r="L13" s="26">
        <f t="shared" si="1"/>
        <v>150.74955882448194</v>
      </c>
      <c r="M13" s="26">
        <f t="shared" si="1"/>
        <v>153.18091850272947</v>
      </c>
      <c r="N13" s="26">
        <f t="shared" si="1"/>
        <v>152.62480592393234</v>
      </c>
    </row>
    <row r="14" spans="1:14" x14ac:dyDescent="0.25">
      <c r="A14" s="20" t="s">
        <v>37</v>
      </c>
      <c r="B14" s="18"/>
      <c r="C14" s="22">
        <v>63.539540122944622</v>
      </c>
      <c r="D14" s="22">
        <v>64.551909860531921</v>
      </c>
      <c r="E14" s="22">
        <v>73.942479891170464</v>
      </c>
      <c r="F14" s="22">
        <v>71.595351558763795</v>
      </c>
      <c r="G14" s="22">
        <v>72.823925781367862</v>
      </c>
      <c r="H14" s="22">
        <v>73.393277200353282</v>
      </c>
      <c r="I14" s="22">
        <v>73.412855752520358</v>
      </c>
      <c r="J14" s="22">
        <v>72.732655548616876</v>
      </c>
      <c r="K14" s="22">
        <v>73.923393017269831</v>
      </c>
      <c r="L14" s="22">
        <v>74.344009864088051</v>
      </c>
      <c r="M14" s="22">
        <v>75.482342306899369</v>
      </c>
      <c r="N14" s="22">
        <v>75.191170510209346</v>
      </c>
    </row>
    <row r="15" spans="1:14" x14ac:dyDescent="0.25">
      <c r="A15" s="10" t="s">
        <v>38</v>
      </c>
      <c r="B15" s="12"/>
      <c r="C15" s="23">
        <v>62.186880450875584</v>
      </c>
      <c r="D15" s="23">
        <v>64.925583117397949</v>
      </c>
      <c r="E15" s="23">
        <v>74.635917461595525</v>
      </c>
      <c r="F15" s="23">
        <v>72.960625300867576</v>
      </c>
      <c r="G15" s="23">
        <v>74.230402197020652</v>
      </c>
      <c r="H15" s="23">
        <v>74.886989668664455</v>
      </c>
      <c r="I15" s="23">
        <v>75.039800356710714</v>
      </c>
      <c r="J15" s="23">
        <v>74.745880567761503</v>
      </c>
      <c r="K15" s="23">
        <v>76.244425190959703</v>
      </c>
      <c r="L15" s="23">
        <v>76.405548960393887</v>
      </c>
      <c r="M15" s="23">
        <v>77.698576195830086</v>
      </c>
      <c r="N15" s="23">
        <v>77.433635413722982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-61.184397248767894</v>
      </c>
      <c r="D17" s="32">
        <f t="shared" ref="D17:N17" si="2">D10-D13</f>
        <v>-64.267045542312047</v>
      </c>
      <c r="E17" s="32">
        <f t="shared" si="2"/>
        <v>-83.869742582162843</v>
      </c>
      <c r="F17" s="32">
        <f t="shared" si="2"/>
        <v>-79.708933315990095</v>
      </c>
      <c r="G17" s="32">
        <f t="shared" si="2"/>
        <v>-82.243292146401387</v>
      </c>
      <c r="H17" s="32">
        <f t="shared" si="2"/>
        <v>-82.897450477503341</v>
      </c>
      <c r="I17" s="32">
        <f t="shared" si="2"/>
        <v>-82.264225043616847</v>
      </c>
      <c r="J17" s="32">
        <f t="shared" si="2"/>
        <v>-80.194262918271562</v>
      </c>
      <c r="K17" s="32">
        <f t="shared" si="2"/>
        <v>-82.155787182390995</v>
      </c>
      <c r="L17" s="32">
        <f t="shared" si="2"/>
        <v>-82.249022994109538</v>
      </c>
      <c r="M17" s="32">
        <f t="shared" si="2"/>
        <v>-84.374384284805146</v>
      </c>
      <c r="N17" s="32">
        <f t="shared" si="2"/>
        <v>-83.44034794012201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429.36324978593399</v>
      </c>
      <c r="D19" s="26">
        <f t="shared" ref="D19:N19" si="3">SUM(D20:D21)</f>
        <v>430.34870806052783</v>
      </c>
      <c r="E19" s="26">
        <f t="shared" si="3"/>
        <v>431.16994596315345</v>
      </c>
      <c r="F19" s="26">
        <f t="shared" si="3"/>
        <v>431.48669437837378</v>
      </c>
      <c r="G19" s="26">
        <f t="shared" si="3"/>
        <v>430.8098542396209</v>
      </c>
      <c r="H19" s="26">
        <f t="shared" si="3"/>
        <v>431.47046462256367</v>
      </c>
      <c r="I19" s="26">
        <f t="shared" si="3"/>
        <v>431.64703241882307</v>
      </c>
      <c r="J19" s="26">
        <f t="shared" si="3"/>
        <v>431.640676564812</v>
      </c>
      <c r="K19" s="26">
        <f t="shared" si="3"/>
        <v>431.31886230706596</v>
      </c>
      <c r="L19" s="26">
        <f t="shared" si="3"/>
        <v>432.00766909745289</v>
      </c>
      <c r="M19" s="26">
        <f t="shared" si="3"/>
        <v>432.5615344764206</v>
      </c>
      <c r="N19" s="26">
        <f t="shared" si="3"/>
        <v>431.70464120532563</v>
      </c>
    </row>
    <row r="20" spans="1:14" x14ac:dyDescent="0.25">
      <c r="A20" s="68" t="s">
        <v>40</v>
      </c>
      <c r="B20" s="68"/>
      <c r="C20" s="22">
        <v>215.27042901089192</v>
      </c>
      <c r="D20" s="22">
        <v>215.62928135197291</v>
      </c>
      <c r="E20" s="22">
        <v>215.5961841799961</v>
      </c>
      <c r="F20" s="22">
        <v>215.8196610281943</v>
      </c>
      <c r="G20" s="22">
        <v>216.46326446704788</v>
      </c>
      <c r="H20" s="22">
        <v>216.40261723012833</v>
      </c>
      <c r="I20" s="22">
        <v>216.18386342791737</v>
      </c>
      <c r="J20" s="22">
        <v>216.54686561774258</v>
      </c>
      <c r="K20" s="22">
        <v>216.51024850720208</v>
      </c>
      <c r="L20" s="22">
        <v>216.70496667247053</v>
      </c>
      <c r="M20" s="22">
        <v>216.77468273758626</v>
      </c>
      <c r="N20" s="22">
        <v>215.97298657982549</v>
      </c>
    </row>
    <row r="21" spans="1:14" x14ac:dyDescent="0.25">
      <c r="A21" s="27" t="s">
        <v>41</v>
      </c>
      <c r="B21" s="27"/>
      <c r="C21" s="29">
        <v>214.09282077504207</v>
      </c>
      <c r="D21" s="29">
        <v>214.71942670855492</v>
      </c>
      <c r="E21" s="29">
        <v>215.57376178315735</v>
      </c>
      <c r="F21" s="29">
        <v>215.66703335017948</v>
      </c>
      <c r="G21" s="29">
        <v>214.34658977257303</v>
      </c>
      <c r="H21" s="29">
        <v>215.06784739243531</v>
      </c>
      <c r="I21" s="29">
        <v>215.46316899090573</v>
      </c>
      <c r="J21" s="29">
        <v>215.09381094706944</v>
      </c>
      <c r="K21" s="29">
        <v>214.80861379986388</v>
      </c>
      <c r="L21" s="29">
        <v>215.30270242498236</v>
      </c>
      <c r="M21" s="29">
        <v>215.78685173883434</v>
      </c>
      <c r="N21" s="29">
        <v>215.73165462550014</v>
      </c>
    </row>
    <row r="22" spans="1:14" x14ac:dyDescent="0.25">
      <c r="A22" s="71" t="s">
        <v>44</v>
      </c>
      <c r="B22" s="71"/>
      <c r="C22" s="26">
        <f>SUM(C23:C24)</f>
        <v>393.80172017040161</v>
      </c>
      <c r="D22" s="26">
        <f t="shared" ref="D22:N22" si="4">SUM(D23:D24)</f>
        <v>393.21799994939795</v>
      </c>
      <c r="E22" s="26">
        <f t="shared" si="4"/>
        <v>391.98771233793337</v>
      </c>
      <c r="F22" s="26">
        <f t="shared" si="4"/>
        <v>390.060269194802</v>
      </c>
      <c r="G22" s="26">
        <f t="shared" si="4"/>
        <v>391.8629894409014</v>
      </c>
      <c r="H22" s="26">
        <f t="shared" si="4"/>
        <v>391.23117329683782</v>
      </c>
      <c r="I22" s="26">
        <f t="shared" si="4"/>
        <v>389.24951365250786</v>
      </c>
      <c r="J22" s="26">
        <f t="shared" si="4"/>
        <v>388.96990055226661</v>
      </c>
      <c r="K22" s="26">
        <f t="shared" si="4"/>
        <v>390.07161262277504</v>
      </c>
      <c r="L22" s="26">
        <f t="shared" si="4"/>
        <v>389.3114381452765</v>
      </c>
      <c r="M22" s="26">
        <f t="shared" si="4"/>
        <v>389.5645227152018</v>
      </c>
      <c r="N22" s="26">
        <f t="shared" si="4"/>
        <v>389.28001893529029</v>
      </c>
    </row>
    <row r="23" spans="1:14" x14ac:dyDescent="0.25">
      <c r="A23" s="68" t="s">
        <v>42</v>
      </c>
      <c r="B23" s="68"/>
      <c r="C23" s="23">
        <v>197.3050715756855</v>
      </c>
      <c r="D23" s="22">
        <v>197.16602649965182</v>
      </c>
      <c r="E23" s="22">
        <v>197.5963133395702</v>
      </c>
      <c r="F23" s="22">
        <v>195.9266854242704</v>
      </c>
      <c r="G23" s="22">
        <v>195.56672339851696</v>
      </c>
      <c r="H23" s="22">
        <v>196.16505121836786</v>
      </c>
      <c r="I23" s="22">
        <v>195.49575466280416</v>
      </c>
      <c r="J23" s="22">
        <v>195.46759474094262</v>
      </c>
      <c r="K23" s="22">
        <v>195.3371064363364</v>
      </c>
      <c r="L23" s="22">
        <v>195.82680557906804</v>
      </c>
      <c r="M23" s="22">
        <v>195.51918889789891</v>
      </c>
      <c r="N23" s="22">
        <v>196.06628824441509</v>
      </c>
    </row>
    <row r="24" spans="1:14" x14ac:dyDescent="0.25">
      <c r="A24" s="10" t="s">
        <v>43</v>
      </c>
      <c r="B24" s="10"/>
      <c r="C24" s="23">
        <v>196.49664859471613</v>
      </c>
      <c r="D24" s="23">
        <v>196.05197344974616</v>
      </c>
      <c r="E24" s="23">
        <v>194.39139899836317</v>
      </c>
      <c r="F24" s="23">
        <v>194.13358377053163</v>
      </c>
      <c r="G24" s="23">
        <v>196.29626604238445</v>
      </c>
      <c r="H24" s="23">
        <v>195.06612207846993</v>
      </c>
      <c r="I24" s="23">
        <v>193.75375898970373</v>
      </c>
      <c r="J24" s="23">
        <v>193.50230581132396</v>
      </c>
      <c r="K24" s="23">
        <v>194.73450618643864</v>
      </c>
      <c r="L24" s="23">
        <v>193.48463256620846</v>
      </c>
      <c r="M24" s="23">
        <v>194.04533381730289</v>
      </c>
      <c r="N24" s="23">
        <v>193.21373069087522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35.561529615532379</v>
      </c>
      <c r="D26" s="32">
        <f t="shared" ref="D26:N26" si="5">D19-D22</f>
        <v>37.130708111129877</v>
      </c>
      <c r="E26" s="32">
        <f t="shared" si="5"/>
        <v>39.182233625220078</v>
      </c>
      <c r="F26" s="32">
        <f t="shared" si="5"/>
        <v>41.42642518357178</v>
      </c>
      <c r="G26" s="32">
        <f t="shared" si="5"/>
        <v>38.946864798719503</v>
      </c>
      <c r="H26" s="32">
        <f t="shared" si="5"/>
        <v>40.239291325725844</v>
      </c>
      <c r="I26" s="32">
        <f t="shared" si="5"/>
        <v>42.397518766315216</v>
      </c>
      <c r="J26" s="32">
        <f t="shared" si="5"/>
        <v>42.670776012545389</v>
      </c>
      <c r="K26" s="32">
        <f t="shared" si="5"/>
        <v>41.247249684290921</v>
      </c>
      <c r="L26" s="32">
        <f t="shared" si="5"/>
        <v>42.696230952176393</v>
      </c>
      <c r="M26" s="32">
        <f t="shared" si="5"/>
        <v>42.997011761218801</v>
      </c>
      <c r="N26" s="32">
        <f t="shared" si="5"/>
        <v>42.424622270035343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-25.622867633235515</v>
      </c>
      <c r="D30" s="32">
        <f t="shared" ref="D30:N30" si="6">D17+D26+D28</f>
        <v>-27.13633743118217</v>
      </c>
      <c r="E30" s="32">
        <f t="shared" si="6"/>
        <v>-44.687508956942764</v>
      </c>
      <c r="F30" s="32">
        <f t="shared" si="6"/>
        <v>-38.282508132418315</v>
      </c>
      <c r="G30" s="32">
        <f t="shared" si="6"/>
        <v>-43.296427347681885</v>
      </c>
      <c r="H30" s="32">
        <f t="shared" si="6"/>
        <v>-42.658159151777497</v>
      </c>
      <c r="I30" s="32">
        <f t="shared" si="6"/>
        <v>-39.866706277301631</v>
      </c>
      <c r="J30" s="32">
        <f t="shared" si="6"/>
        <v>-37.523486905726173</v>
      </c>
      <c r="K30" s="32">
        <f t="shared" si="6"/>
        <v>-40.908537498100074</v>
      </c>
      <c r="L30" s="32">
        <f t="shared" si="6"/>
        <v>-39.552792041933145</v>
      </c>
      <c r="M30" s="32">
        <f t="shared" si="6"/>
        <v>-41.377372523586345</v>
      </c>
      <c r="N30" s="32">
        <f t="shared" si="6"/>
        <v>-41.015725670086667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10237.377132366768</v>
      </c>
      <c r="D32" s="21">
        <v>10210.240794935582</v>
      </c>
      <c r="E32" s="21">
        <v>10165.55328597864</v>
      </c>
      <c r="F32" s="21">
        <v>10127.270777846223</v>
      </c>
      <c r="G32" s="21">
        <v>10083.97435049854</v>
      </c>
      <c r="H32" s="21">
        <v>10041.316191346761</v>
      </c>
      <c r="I32" s="21">
        <v>10001.449485069459</v>
      </c>
      <c r="J32" s="21">
        <v>9963.9259981637351</v>
      </c>
      <c r="K32" s="21">
        <v>9923.0174606656346</v>
      </c>
      <c r="L32" s="21">
        <v>9883.4646686237011</v>
      </c>
      <c r="M32" s="21">
        <v>9842.0872961001151</v>
      </c>
      <c r="N32" s="21">
        <v>9801.0715704300255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-2.496625512348416E-3</v>
      </c>
      <c r="D34" s="39">
        <f t="shared" ref="D34:N34" si="7">(D32/D8)-1</f>
        <v>-2.6507119040668492E-3</v>
      </c>
      <c r="E34" s="39">
        <f t="shared" si="7"/>
        <v>-4.3767340902584051E-3</v>
      </c>
      <c r="F34" s="39">
        <f t="shared" si="7"/>
        <v>-3.7659050181970688E-3</v>
      </c>
      <c r="G34" s="39">
        <f t="shared" si="7"/>
        <v>-4.2752315305318866E-3</v>
      </c>
      <c r="H34" s="39">
        <f t="shared" si="7"/>
        <v>-4.2302923102606194E-3</v>
      </c>
      <c r="I34" s="39">
        <f t="shared" si="7"/>
        <v>-3.9702669966371618E-3</v>
      </c>
      <c r="J34" s="39">
        <f t="shared" si="7"/>
        <v>-3.7518048720578401E-3</v>
      </c>
      <c r="K34" s="39">
        <f t="shared" si="7"/>
        <v>-4.1056645247705692E-3</v>
      </c>
      <c r="L34" s="39">
        <f t="shared" si="7"/>
        <v>-3.9859641685322522E-3</v>
      </c>
      <c r="M34" s="39">
        <f t="shared" si="7"/>
        <v>-4.1865250608871252E-3</v>
      </c>
      <c r="N34" s="39">
        <f t="shared" si="7"/>
        <v>-4.1673808041046145E-3</v>
      </c>
    </row>
    <row r="35" spans="1:14" ht="15.75" thickBot="1" x14ac:dyDescent="0.3">
      <c r="A35" s="40" t="s">
        <v>15</v>
      </c>
      <c r="B35" s="41"/>
      <c r="C35" s="42">
        <f>(C32/$C$8)-1</f>
        <v>-2.496625512348416E-3</v>
      </c>
      <c r="D35" s="42">
        <f t="shared" ref="D35:N35" si="8">(D32/$C$8)-1</f>
        <v>-5.140719581449682E-3</v>
      </c>
      <c r="E35" s="42">
        <f t="shared" si="8"/>
        <v>-9.4949541090675327E-3</v>
      </c>
      <c r="F35" s="42">
        <f t="shared" si="8"/>
        <v>-1.3225102031937719E-2</v>
      </c>
      <c r="G35" s="42">
        <f t="shared" si="8"/>
        <v>-1.7443793189268253E-2</v>
      </c>
      <c r="H35" s="42">
        <f t="shared" si="8"/>
        <v>-2.1600293155338512E-2</v>
      </c>
      <c r="I35" s="42">
        <f t="shared" si="8"/>
        <v>-2.5484801220943321E-2</v>
      </c>
      <c r="J35" s="42">
        <f t="shared" si="8"/>
        <v>-2.9140992091616913E-2</v>
      </c>
      <c r="K35" s="42">
        <f t="shared" si="8"/>
        <v>-3.3127013478940426E-2</v>
      </c>
      <c r="L35" s="42">
        <f t="shared" si="8"/>
        <v>-3.698093455873519E-2</v>
      </c>
      <c r="M35" s="42">
        <f t="shared" si="8"/>
        <v>-4.1012638010317182E-2</v>
      </c>
      <c r="N35" s="42">
        <f t="shared" si="8"/>
        <v>-4.5009103534051853E-2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1.4426042036996067</v>
      </c>
      <c r="D41" s="47">
        <v>1.4625628402492488</v>
      </c>
      <c r="E41" s="47">
        <v>1.4530726550345716</v>
      </c>
      <c r="F41" s="47">
        <v>1.4523543983603164</v>
      </c>
      <c r="G41" s="47">
        <v>1.4450806637379841</v>
      </c>
      <c r="H41" s="47">
        <v>1.4532146407081239</v>
      </c>
      <c r="I41" s="47">
        <v>1.4622611448704519</v>
      </c>
      <c r="J41" s="47">
        <v>1.4759522443312167</v>
      </c>
      <c r="K41" s="47">
        <v>1.4831492993824058</v>
      </c>
      <c r="L41" s="47">
        <v>1.4874961945708056</v>
      </c>
      <c r="M41" s="47">
        <v>1.4925520228106781</v>
      </c>
      <c r="N41" s="47">
        <v>1.5021666793154789</v>
      </c>
    </row>
    <row r="43" spans="1:14" x14ac:dyDescent="0.25">
      <c r="A43" s="48" t="s">
        <v>31</v>
      </c>
      <c r="B43" s="48"/>
      <c r="C43" s="49">
        <v>78.949737202640449</v>
      </c>
      <c r="D43" s="49">
        <v>79.962612093350813</v>
      </c>
      <c r="E43" s="49">
        <v>90.269972360870526</v>
      </c>
      <c r="F43" s="49">
        <v>87.040500142783287</v>
      </c>
      <c r="G43" s="49">
        <v>87.413205742779752</v>
      </c>
      <c r="H43" s="49">
        <v>87.012573933010472</v>
      </c>
      <c r="I43" s="49">
        <v>86.198750393450055</v>
      </c>
      <c r="J43" s="49">
        <v>84.617160945610578</v>
      </c>
      <c r="K43" s="49">
        <v>84.978778615244408</v>
      </c>
      <c r="L43" s="49">
        <v>84.417415036212901</v>
      </c>
      <c r="M43" s="49">
        <v>84.751044397960101</v>
      </c>
      <c r="N43" s="49">
        <v>83.582667504635154</v>
      </c>
    </row>
    <row r="44" spans="1:14" x14ac:dyDescent="0.25">
      <c r="A44" s="19" t="s">
        <v>47</v>
      </c>
      <c r="B44" s="19"/>
      <c r="C44" s="50">
        <v>79.855899660705347</v>
      </c>
      <c r="D44" s="50">
        <v>79.962612093350842</v>
      </c>
      <c r="E44" s="50">
        <v>90.075148595816643</v>
      </c>
      <c r="F44" s="50">
        <v>86.678437631498895</v>
      </c>
      <c r="G44" s="50">
        <v>86.890970501935115</v>
      </c>
      <c r="H44" s="50">
        <v>86.321094757275233</v>
      </c>
      <c r="I44" s="50">
        <v>85.360260021314744</v>
      </c>
      <c r="J44" s="50">
        <v>83.658765407649753</v>
      </c>
      <c r="K44" s="50">
        <v>83.903587144285822</v>
      </c>
      <c r="L44" s="50">
        <v>83.276587111731658</v>
      </c>
      <c r="M44" s="50">
        <v>83.49223668503636</v>
      </c>
      <c r="N44" s="50">
        <v>82.243206169630653</v>
      </c>
    </row>
    <row r="45" spans="1:14" x14ac:dyDescent="0.25">
      <c r="A45" s="51" t="s">
        <v>48</v>
      </c>
      <c r="B45" s="51"/>
      <c r="C45" s="52">
        <v>78.044862031424273</v>
      </c>
      <c r="D45" s="52">
        <v>79.962612093350828</v>
      </c>
      <c r="E45" s="52">
        <v>90.463818876137182</v>
      </c>
      <c r="F45" s="52">
        <v>87.398740026323395</v>
      </c>
      <c r="G45" s="52">
        <v>87.931682369585388</v>
      </c>
      <c r="H45" s="52">
        <v>87.701094770276711</v>
      </c>
      <c r="I45" s="52">
        <v>87.035157120361987</v>
      </c>
      <c r="J45" s="52">
        <v>85.571060016064152</v>
      </c>
      <c r="K45" s="52">
        <v>86.047880903747028</v>
      </c>
      <c r="L45" s="52">
        <v>85.557870346841241</v>
      </c>
      <c r="M45" s="52">
        <v>86.010836198519058</v>
      </c>
      <c r="N45" s="52">
        <v>84.925762718358797</v>
      </c>
    </row>
    <row r="47" spans="1:14" x14ac:dyDescent="0.25">
      <c r="A47" s="48" t="s">
        <v>32</v>
      </c>
      <c r="B47" s="48"/>
      <c r="C47" s="49">
        <v>82.339773667335677</v>
      </c>
      <c r="D47" s="49">
        <v>82.185953043359049</v>
      </c>
      <c r="E47" s="49">
        <v>80.714078630026265</v>
      </c>
      <c r="F47" s="49">
        <v>81.161166262290209</v>
      </c>
      <c r="G47" s="49">
        <v>81.110484357715833</v>
      </c>
      <c r="H47" s="49">
        <v>81.16832841531685</v>
      </c>
      <c r="I47" s="49">
        <v>81.282880300458814</v>
      </c>
      <c r="J47" s="49">
        <v>81.509313697811692</v>
      </c>
      <c r="K47" s="49">
        <v>81.460403312046367</v>
      </c>
      <c r="L47" s="49">
        <v>81.541613239165628</v>
      </c>
      <c r="M47" s="49">
        <v>81.497778821672924</v>
      </c>
      <c r="N47" s="49">
        <v>81.664820554766692</v>
      </c>
    </row>
    <row r="48" spans="1:14" x14ac:dyDescent="0.25">
      <c r="A48" s="19" t="s">
        <v>45</v>
      </c>
      <c r="B48" s="19"/>
      <c r="C48" s="50">
        <v>80.297345279680641</v>
      </c>
      <c r="D48" s="50">
        <v>80.279730959799792</v>
      </c>
      <c r="E48" s="50">
        <v>78.756085229069896</v>
      </c>
      <c r="F48" s="50">
        <v>79.248831494543026</v>
      </c>
      <c r="G48" s="50">
        <v>79.218287182456862</v>
      </c>
      <c r="H48" s="50">
        <v>79.302142319331764</v>
      </c>
      <c r="I48" s="50">
        <v>79.441900013588963</v>
      </c>
      <c r="J48" s="50">
        <v>79.694311751365092</v>
      </c>
      <c r="K48" s="50">
        <v>79.656699303070695</v>
      </c>
      <c r="L48" s="50">
        <v>79.754137913369092</v>
      </c>
      <c r="M48" s="50">
        <v>79.722686822853106</v>
      </c>
      <c r="N48" s="50">
        <v>79.911329495346934</v>
      </c>
    </row>
    <row r="49" spans="1:14" x14ac:dyDescent="0.25">
      <c r="A49" s="51" t="s">
        <v>46</v>
      </c>
      <c r="B49" s="51"/>
      <c r="C49" s="52">
        <v>84.184414417461937</v>
      </c>
      <c r="D49" s="52">
        <v>83.910585380222344</v>
      </c>
      <c r="E49" s="52">
        <v>82.52812703714217</v>
      </c>
      <c r="F49" s="52">
        <v>82.92135881483317</v>
      </c>
      <c r="G49" s="52">
        <v>82.860084579810291</v>
      </c>
      <c r="H49" s="52">
        <v>82.897631573477312</v>
      </c>
      <c r="I49" s="52">
        <v>82.989162099832953</v>
      </c>
      <c r="J49" s="52">
        <v>83.18271723112241</v>
      </c>
      <c r="K49" s="52">
        <v>83.124400424579264</v>
      </c>
      <c r="L49" s="52">
        <v>83.187872611926153</v>
      </c>
      <c r="M49" s="52">
        <v>83.135481167119934</v>
      </c>
      <c r="N49" s="52">
        <v>83.279624858503936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Area Codes</vt:lpstr>
      <vt:lpstr>Scottish Borders</vt:lpstr>
      <vt:lpstr>EastBerw</vt:lpstr>
      <vt:lpstr>Galashei</vt:lpstr>
      <vt:lpstr>HawickaD</vt:lpstr>
      <vt:lpstr>HawickaH</vt:lpstr>
      <vt:lpstr>Jedburgh</vt:lpstr>
      <vt:lpstr>KelsoDis</vt:lpstr>
      <vt:lpstr>Leaderda</vt:lpstr>
      <vt:lpstr>MidBerwi</vt:lpstr>
      <vt:lpstr>Selkirks</vt:lpstr>
      <vt:lpstr>TweeddaE</vt:lpstr>
      <vt:lpstr>TweeddaW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2020-08-10T16:21:05Z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