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48" documentId="8_{EA866DBE-A2D8-48BC-9C8B-487C4DDB40D1}" xr6:coauthVersionLast="45" xr6:coauthVersionMax="45" xr10:uidLastSave="{3343BF4E-0128-4E88-9B72-BA71645E65F2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Moray" sheetId="3" r:id="rId3"/>
    <sheet name="Buckie" sheetId="4" r:id="rId4"/>
    <sheet name="ElginCN" sheetId="5" r:id="rId5"/>
    <sheet name="ElginCS" sheetId="6" r:id="rId6"/>
    <sheet name="Fochaber" sheetId="7" r:id="rId7"/>
    <sheet name="Forres" sheetId="8" r:id="rId8"/>
    <sheet name="HeldonLa" sheetId="9" r:id="rId9"/>
    <sheet name="KeithCul" sheetId="10" r:id="rId10"/>
    <sheet name="Speyside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C30" i="5" l="1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N10" i="3"/>
  <c r="N17" i="3" s="1"/>
  <c r="N30" i="3" s="1"/>
  <c r="C10" i="3"/>
  <c r="C17" i="3" s="1"/>
  <c r="C30" i="3" s="1"/>
  <c r="M30" i="3" l="1"/>
  <c r="I30" i="3"/>
  <c r="E26" i="3"/>
  <c r="E30" i="3" s="1"/>
</calcChain>
</file>

<file path=xl/sharedStrings.xml><?xml version="1.0" encoding="utf-8"?>
<sst xmlns="http://schemas.openxmlformats.org/spreadsheetml/2006/main" count="559" uniqueCount="88">
  <si>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</si>
  <si>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</si>
  <si>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</si>
  <si>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</si>
  <si>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</si>
  <si>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</si>
  <si>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</si>
  <si>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</si>
  <si>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</si>
  <si>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</si>
  <si>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</si>
  <si>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</si>
  <si>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</si>
  <si>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</si>
  <si>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</si>
  <si>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</si>
  <si>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</si>
  <si>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</si>
  <si>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</si>
  <si>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</si>
  <si>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</si>
  <si>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</si>
  <si>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</si>
  <si>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</si>
  <si>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</si>
  <si>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</si>
  <si>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</si>
  <si>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</si>
  <si>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</si>
  <si>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</si>
  <si>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</si>
  <si>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</si>
  <si>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</si>
  <si>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</si>
  <si>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</si>
  <si>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</si>
  <si>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</si>
  <si>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</si>
  <si>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</si>
  <si>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</si>
  <si>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</si>
  <si>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</si>
  <si>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</si>
  <si>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</si>
  <si>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</si>
  <si>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</si>
  <si>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</si>
  <si>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</si>
  <si>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</si>
  <si>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</si>
  <si>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</si>
  <si>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</si>
  <si>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</si>
  <si>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</si>
  <si>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Moray Multi Member Wards</t>
  </si>
  <si>
    <t>Buckie</t>
  </si>
  <si>
    <t>Elgin City North</t>
  </si>
  <si>
    <t>ElginCN</t>
  </si>
  <si>
    <t>Elgin City South</t>
  </si>
  <si>
    <t>ElginCS</t>
  </si>
  <si>
    <t>Fochabers Lhanbryde</t>
  </si>
  <si>
    <t>Fochaber</t>
  </si>
  <si>
    <t>Forres</t>
  </si>
  <si>
    <t>Heldon and Laich</t>
  </si>
  <si>
    <t>HeldonLa</t>
  </si>
  <si>
    <t>Keith and Cullen</t>
  </si>
  <si>
    <t>KeithCul</t>
  </si>
  <si>
    <t>Speyside Glenlivet</t>
  </si>
  <si>
    <t>Speyside</t>
  </si>
  <si>
    <t>Summary table for Moray</t>
  </si>
  <si>
    <t>Summary table for Buckie</t>
  </si>
  <si>
    <t>Summary table for Elgin City North</t>
  </si>
  <si>
    <t>Summary table for Elgin City South</t>
  </si>
  <si>
    <t>Summary table for Fochabers Lhanbryde</t>
  </si>
  <si>
    <t>Summary table for Forres</t>
  </si>
  <si>
    <t>Summary table for Heldon and Laich</t>
  </si>
  <si>
    <t>Summary table for Keith and Cullen</t>
  </si>
  <si>
    <t>Summary table for Speyside Glenlivet</t>
  </si>
  <si>
    <t>Moray</t>
  </si>
  <si>
    <t>2018-based principal population projection summary table - Moray</t>
  </si>
  <si>
    <t>2018-based principal population projection summary table - Buckie</t>
  </si>
  <si>
    <t>2018-based principal population projection summary table - Elgin City North</t>
  </si>
  <si>
    <t>2018-based principal population projection summary table - Elgin City South</t>
  </si>
  <si>
    <t>2018-based principal population projection summary table - Fochabers Lhanbryde</t>
  </si>
  <si>
    <t>2018-based principal population projection summary table - Forres</t>
  </si>
  <si>
    <t>2018-based principal population projection summary table - Heldon and Laich</t>
  </si>
  <si>
    <t>2018-based principal population projection summary table - Keith and Cullen</t>
  </si>
  <si>
    <t>2018-based principal population projection summary table - Speyside Glenlivet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</si>
</sst>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78</v>
      </c>
      <c r="D9" s="55" t="s">
        <v>79</v>
      </c>
    </row>
    <row r="10" spans="1:4" x14ac:dyDescent="0.25">
      <c r="A10" s="54" t="s">
        <v>55</v>
      </c>
      <c r="D10" s="55" t="s">
        <v>80</v>
      </c>
    </row>
    <row r="11" spans="1:4" x14ac:dyDescent="0.25">
      <c r="A11" s="54" t="s">
        <v>56</v>
      </c>
      <c r="D11" s="55" t="s">
        <v>81</v>
      </c>
    </row>
    <row r="12" spans="1:4" x14ac:dyDescent="0.25">
      <c r="A12" s="54" t="s">
        <v>58</v>
      </c>
      <c r="D12" s="55" t="s">
        <v>82</v>
      </c>
    </row>
    <row r="13" spans="1:4" x14ac:dyDescent="0.25">
      <c r="A13" s="54" t="s">
        <v>60</v>
      </c>
      <c r="D13" s="55" t="s">
        <v>83</v>
      </c>
    </row>
    <row r="14" spans="1:4" x14ac:dyDescent="0.25">
      <c r="A14" s="54" t="s">
        <v>62</v>
      </c>
      <c r="D14" s="55" t="s">
        <v>84</v>
      </c>
    </row>
    <row r="15" spans="1:4" x14ac:dyDescent="0.25">
      <c r="A15" s="54" t="s">
        <v>63</v>
      </c>
      <c r="D15" s="55" t="s">
        <v>85</v>
      </c>
    </row>
    <row r="16" spans="1:4" x14ac:dyDescent="0.25">
      <c r="A16" s="54" t="s">
        <v>65</v>
      </c>
      <c r="D16" s="55" t="s">
        <v>86</v>
      </c>
    </row>
    <row r="17" spans="1:4" x14ac:dyDescent="0.25">
      <c r="A17" s="54" t="s">
        <v>67</v>
      </c>
      <c r="D17" s="55" t="s">
        <v>87</v>
      </c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Moray!A1" display="2018-based principal population projection summary table - Moray" xr:uid="{8C13A383-8A2F-4E4C-ADE7-42713AD6A7C8}"/>
    <hyperlink ref="D10" location="Buckie!A1" display="2018-based principal population projection summary table - Buckie" xr:uid="{EBE67AB4-B547-4A5A-A4B1-0D8E956FFDCC}"/>
    <hyperlink ref="D11" location="ElginCN!A1" display="2018-based principal population projection summary table - Elgin City North" xr:uid="{E1B18499-F634-4753-B982-D88ED63873AE}"/>
    <hyperlink ref="D12" location="ElginCS!A1" display="2018-based principal population projection summary table - Elgin City South" xr:uid="{C4B50ADF-354F-4822-88CB-2FB03FE9CA6E}"/>
    <hyperlink ref="D13" location="Fochaber!A1" display="2018-based principal population projection summary table - Fochabers Lhanbryde" xr:uid="{0F36F2A4-F883-4E29-A8DB-11A050E9D77B}"/>
    <hyperlink ref="D14" location="Forres!A1" display="2018-based principal population projection summary table - Forres" xr:uid="{7EC15C19-EE2C-4ABB-B393-DADEBF6BF999}"/>
    <hyperlink ref="D15" location="HeldonLa!A1" display="2018-based principal population projection summary table - Heldon and Laich" xr:uid="{F816666B-5353-4820-B77B-D590E3FDED93}"/>
    <hyperlink ref="D16" location="KeithCul!A1" display="2018-based principal population projection summary table - Keith and Cullen" xr:uid="{9602A636-BBF9-4DEE-B37C-99CBB204962B}"/>
    <hyperlink ref="D17" location="Speyside!A1" display="2018-based principal population projection summary table - Speyside Glenlivet" xr:uid="{FA6AE335-210B-43A8-955B-6E4061BBAA9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9543</v>
      </c>
      <c r="D8" s="21">
        <v>9496.4654028507866</v>
      </c>
      <c r="E8" s="21">
        <v>9441.7307787091922</v>
      </c>
      <c r="F8" s="21">
        <v>9383.0644854075617</v>
      </c>
      <c r="G8" s="21">
        <v>9319.6531307442037</v>
      </c>
      <c r="H8" s="21">
        <v>9255.6561029648619</v>
      </c>
      <c r="I8" s="21">
        <v>9193.0467860128174</v>
      </c>
      <c r="J8" s="21">
        <v>9123.6828945378111</v>
      </c>
      <c r="K8" s="21">
        <v>9055.4318534990198</v>
      </c>
      <c r="L8" s="21">
        <v>8985.0108223075804</v>
      </c>
      <c r="M8" s="21">
        <v>8912.9293576791715</v>
      </c>
      <c r="N8" s="21">
        <v>8840.2646359914761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71.234433706929039</v>
      </c>
      <c r="D10" s="26">
        <f t="shared" ref="D10:N10" si="0">SUM(D11:D12)</f>
        <v>71.67660280079663</v>
      </c>
      <c r="E10" s="26">
        <f t="shared" si="0"/>
        <v>70.126481636009103</v>
      </c>
      <c r="F10" s="26">
        <f t="shared" si="0"/>
        <v>69.636398845738398</v>
      </c>
      <c r="G10" s="26">
        <f t="shared" si="0"/>
        <v>68.077397161255476</v>
      </c>
      <c r="H10" s="26">
        <f t="shared" si="0"/>
        <v>67.315965946206404</v>
      </c>
      <c r="I10" s="26">
        <f t="shared" si="0"/>
        <v>66.342282836745341</v>
      </c>
      <c r="J10" s="26">
        <f t="shared" si="0"/>
        <v>65.062157944376708</v>
      </c>
      <c r="K10" s="26">
        <f t="shared" si="0"/>
        <v>64.155040285726528</v>
      </c>
      <c r="L10" s="26">
        <f t="shared" si="0"/>
        <v>63.15071749575614</v>
      </c>
      <c r="M10" s="26">
        <f t="shared" si="0"/>
        <v>62.165422833199543</v>
      </c>
      <c r="N10" s="26">
        <f t="shared" si="0"/>
        <v>61.010443761723053</v>
      </c>
    </row>
    <row r="11" spans="1:14" x14ac:dyDescent="0.25">
      <c r="A11" s="20" t="s">
        <v>34</v>
      </c>
      <c r="B11" s="18"/>
      <c r="C11" s="22">
        <v>36.649599950666385</v>
      </c>
      <c r="D11" s="22">
        <v>36.820757815427115</v>
      </c>
      <c r="E11" s="22">
        <v>35.825485183613353</v>
      </c>
      <c r="F11" s="22">
        <v>35.741091455764526</v>
      </c>
      <c r="G11" s="22">
        <v>34.951931957181166</v>
      </c>
      <c r="H11" s="22">
        <v>34.47890938708133</v>
      </c>
      <c r="I11" s="22">
        <v>34.10496792097068</v>
      </c>
      <c r="J11" s="22">
        <v>33.334315490020167</v>
      </c>
      <c r="K11" s="22">
        <v>32.912251150298367</v>
      </c>
      <c r="L11" s="22">
        <v>32.284032634987554</v>
      </c>
      <c r="M11" s="22">
        <v>31.705923675579214</v>
      </c>
      <c r="N11" s="22">
        <v>31.160833476278274</v>
      </c>
    </row>
    <row r="12" spans="1:14" x14ac:dyDescent="0.25">
      <c r="A12" s="27" t="s">
        <v>35</v>
      </c>
      <c r="B12" s="28"/>
      <c r="C12" s="29">
        <v>34.584833756262654</v>
      </c>
      <c r="D12" s="29">
        <v>34.855844985369515</v>
      </c>
      <c r="E12" s="29">
        <v>34.300996452395751</v>
      </c>
      <c r="F12" s="29">
        <v>33.895307389973873</v>
      </c>
      <c r="G12" s="29">
        <v>33.12546520407431</v>
      </c>
      <c r="H12" s="29">
        <v>32.837056559125074</v>
      </c>
      <c r="I12" s="29">
        <v>32.237314915774661</v>
      </c>
      <c r="J12" s="29">
        <v>31.727842454356541</v>
      </c>
      <c r="K12" s="29">
        <v>31.242789135428161</v>
      </c>
      <c r="L12" s="29">
        <v>30.866684860768586</v>
      </c>
      <c r="M12" s="29">
        <v>30.459499157620328</v>
      </c>
      <c r="N12" s="29">
        <v>29.849610285444779</v>
      </c>
    </row>
    <row r="13" spans="1:14" x14ac:dyDescent="0.25">
      <c r="A13" s="33" t="s">
        <v>36</v>
      </c>
      <c r="B13" s="18"/>
      <c r="C13" s="26">
        <f>SUM(C14:C15)</f>
        <v>110.95801963261448</v>
      </c>
      <c r="D13" s="26">
        <f t="shared" ref="D13:N13" si="1">SUM(D14:D15)</f>
        <v>114.55733855680697</v>
      </c>
      <c r="E13" s="26">
        <f t="shared" si="1"/>
        <v>117.19502063995907</v>
      </c>
      <c r="F13" s="26">
        <f t="shared" si="1"/>
        <v>115.99269730967268</v>
      </c>
      <c r="G13" s="26">
        <f t="shared" si="1"/>
        <v>117.03255151553915</v>
      </c>
      <c r="H13" s="26">
        <f t="shared" si="1"/>
        <v>117.89803048731991</v>
      </c>
      <c r="I13" s="26">
        <f t="shared" si="1"/>
        <v>120.71234228833927</v>
      </c>
      <c r="J13" s="26">
        <f t="shared" si="1"/>
        <v>117.33152954380137</v>
      </c>
      <c r="K13" s="26">
        <f t="shared" si="1"/>
        <v>119.05818747607981</v>
      </c>
      <c r="L13" s="26">
        <f t="shared" si="1"/>
        <v>119.89095698047254</v>
      </c>
      <c r="M13" s="26">
        <f t="shared" si="1"/>
        <v>120.84526397467459</v>
      </c>
      <c r="N13" s="26">
        <f t="shared" si="1"/>
        <v>122.12011378796427</v>
      </c>
    </row>
    <row r="14" spans="1:14" x14ac:dyDescent="0.25">
      <c r="A14" s="20" t="s">
        <v>37</v>
      </c>
      <c r="B14" s="18"/>
      <c r="C14" s="22">
        <v>53.662808744451084</v>
      </c>
      <c r="D14" s="22">
        <v>55.071812754378143</v>
      </c>
      <c r="E14" s="22">
        <v>56.447870945910019</v>
      </c>
      <c r="F14" s="22">
        <v>56.532274160125084</v>
      </c>
      <c r="G14" s="22">
        <v>57.553808723850203</v>
      </c>
      <c r="H14" s="22">
        <v>58.201682218634922</v>
      </c>
      <c r="I14" s="22">
        <v>59.555768106247712</v>
      </c>
      <c r="J14" s="22">
        <v>58.196067108368197</v>
      </c>
      <c r="K14" s="22">
        <v>59.104820136123934</v>
      </c>
      <c r="L14" s="22">
        <v>59.567278764455438</v>
      </c>
      <c r="M14" s="22">
        <v>60.04954131709605</v>
      </c>
      <c r="N14" s="22">
        <v>60.60350518431266</v>
      </c>
    </row>
    <row r="15" spans="1:14" x14ac:dyDescent="0.25">
      <c r="A15" s="10" t="s">
        <v>38</v>
      </c>
      <c r="B15" s="12"/>
      <c r="C15" s="23">
        <v>57.295210888163396</v>
      </c>
      <c r="D15" s="23">
        <v>59.485525802428825</v>
      </c>
      <c r="E15" s="23">
        <v>60.747149694049043</v>
      </c>
      <c r="F15" s="23">
        <v>59.460423149547594</v>
      </c>
      <c r="G15" s="23">
        <v>59.478742791688951</v>
      </c>
      <c r="H15" s="23">
        <v>59.696348268685</v>
      </c>
      <c r="I15" s="23">
        <v>61.156574182091553</v>
      </c>
      <c r="J15" s="23">
        <v>59.135462435433162</v>
      </c>
      <c r="K15" s="23">
        <v>59.953367339955875</v>
      </c>
      <c r="L15" s="23">
        <v>60.323678216017093</v>
      </c>
      <c r="M15" s="23">
        <v>60.795722657578537</v>
      </c>
      <c r="N15" s="23">
        <v>61.516608603651605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-39.723585925685441</v>
      </c>
      <c r="D17" s="32">
        <f t="shared" ref="D17:N17" si="2">D10-D13</f>
        <v>-42.880735756010338</v>
      </c>
      <c r="E17" s="32">
        <f t="shared" si="2"/>
        <v>-47.068539003949965</v>
      </c>
      <c r="F17" s="32">
        <f t="shared" si="2"/>
        <v>-46.35629846393428</v>
      </c>
      <c r="G17" s="32">
        <f t="shared" si="2"/>
        <v>-48.955154354283678</v>
      </c>
      <c r="H17" s="32">
        <f t="shared" si="2"/>
        <v>-50.58206454111351</v>
      </c>
      <c r="I17" s="32">
        <f t="shared" si="2"/>
        <v>-54.370059451593931</v>
      </c>
      <c r="J17" s="32">
        <f t="shared" si="2"/>
        <v>-52.269371599424659</v>
      </c>
      <c r="K17" s="32">
        <f t="shared" si="2"/>
        <v>-54.90314719035328</v>
      </c>
      <c r="L17" s="32">
        <f t="shared" si="2"/>
        <v>-56.740239484716398</v>
      </c>
      <c r="M17" s="32">
        <f t="shared" si="2"/>
        <v>-58.679841141475052</v>
      </c>
      <c r="N17" s="32">
        <f t="shared" si="2"/>
        <v>-61.109670026241218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385.99474233109686</v>
      </c>
      <c r="D19" s="26">
        <f t="shared" ref="D19:N19" si="3">SUM(D20:D21)</f>
        <v>383.69763755894087</v>
      </c>
      <c r="E19" s="26">
        <f t="shared" si="3"/>
        <v>384.52402161974237</v>
      </c>
      <c r="F19" s="26">
        <f t="shared" si="3"/>
        <v>382.13197323854757</v>
      </c>
      <c r="G19" s="26">
        <f t="shared" si="3"/>
        <v>382.03217650960039</v>
      </c>
      <c r="H19" s="26">
        <f t="shared" si="3"/>
        <v>382.951088573047</v>
      </c>
      <c r="I19" s="26">
        <f t="shared" si="3"/>
        <v>382.34572406756956</v>
      </c>
      <c r="J19" s="26">
        <f t="shared" si="3"/>
        <v>382.17515572070835</v>
      </c>
      <c r="K19" s="26">
        <f t="shared" si="3"/>
        <v>382.0883941825806</v>
      </c>
      <c r="L19" s="26">
        <f t="shared" si="3"/>
        <v>382.60376762856322</v>
      </c>
      <c r="M19" s="26">
        <f t="shared" si="3"/>
        <v>383.22505135371136</v>
      </c>
      <c r="N19" s="26">
        <f t="shared" si="3"/>
        <v>383.38747818947081</v>
      </c>
    </row>
    <row r="20" spans="1:14" x14ac:dyDescent="0.25">
      <c r="A20" s="60" t="s">
        <v>40</v>
      </c>
      <c r="B20" s="60"/>
      <c r="C20" s="22">
        <v>192.26299332856303</v>
      </c>
      <c r="D20" s="22">
        <v>191.05399413103174</v>
      </c>
      <c r="E20" s="22">
        <v>192.5639511136788</v>
      </c>
      <c r="F20" s="22">
        <v>190.44009704013973</v>
      </c>
      <c r="G20" s="22">
        <v>190.69233715762226</v>
      </c>
      <c r="H20" s="22">
        <v>190.7698864425777</v>
      </c>
      <c r="I20" s="22">
        <v>191.01387102095774</v>
      </c>
      <c r="J20" s="22">
        <v>190.19322042305578</v>
      </c>
      <c r="K20" s="22">
        <v>190.17544722434252</v>
      </c>
      <c r="L20" s="22">
        <v>190.82222015351397</v>
      </c>
      <c r="M20" s="22">
        <v>190.534454307717</v>
      </c>
      <c r="N20" s="22">
        <v>190.93923574069703</v>
      </c>
    </row>
    <row r="21" spans="1:14" x14ac:dyDescent="0.25">
      <c r="A21" s="27" t="s">
        <v>41</v>
      </c>
      <c r="B21" s="27"/>
      <c r="C21" s="29">
        <v>193.7317490025338</v>
      </c>
      <c r="D21" s="29">
        <v>192.64364342790915</v>
      </c>
      <c r="E21" s="29">
        <v>191.96007050606357</v>
      </c>
      <c r="F21" s="29">
        <v>191.69187619840784</v>
      </c>
      <c r="G21" s="29">
        <v>191.33983935197813</v>
      </c>
      <c r="H21" s="29">
        <v>192.1812021304693</v>
      </c>
      <c r="I21" s="29">
        <v>191.3318530466118</v>
      </c>
      <c r="J21" s="29">
        <v>191.98193529765257</v>
      </c>
      <c r="K21" s="29">
        <v>191.91294695823811</v>
      </c>
      <c r="L21" s="29">
        <v>191.78154747504925</v>
      </c>
      <c r="M21" s="29">
        <v>192.69059704599434</v>
      </c>
      <c r="N21" s="29">
        <v>192.44824244877381</v>
      </c>
    </row>
    <row r="22" spans="1:14" x14ac:dyDescent="0.25">
      <c r="A22" s="63" t="s">
        <v>44</v>
      </c>
      <c r="B22" s="63"/>
      <c r="C22" s="26">
        <f>SUM(C23:C24)</f>
        <v>392.80575355462429</v>
      </c>
      <c r="D22" s="26">
        <f t="shared" ref="D22:N22" si="4">SUM(D23:D24)</f>
        <v>395.55152594452738</v>
      </c>
      <c r="E22" s="26">
        <f t="shared" si="4"/>
        <v>396.12177591742147</v>
      </c>
      <c r="F22" s="26">
        <f t="shared" si="4"/>
        <v>399.1870294379695</v>
      </c>
      <c r="G22" s="26">
        <f t="shared" si="4"/>
        <v>397.07404993465843</v>
      </c>
      <c r="H22" s="26">
        <f t="shared" si="4"/>
        <v>394.97834098397834</v>
      </c>
      <c r="I22" s="26">
        <f t="shared" si="4"/>
        <v>397.3395560909828</v>
      </c>
      <c r="J22" s="26">
        <f t="shared" si="4"/>
        <v>398.15682516007593</v>
      </c>
      <c r="K22" s="26">
        <f t="shared" si="4"/>
        <v>397.6062781836639</v>
      </c>
      <c r="L22" s="26">
        <f t="shared" si="4"/>
        <v>397.94499277225805</v>
      </c>
      <c r="M22" s="26">
        <f t="shared" si="4"/>
        <v>397.20993189993101</v>
      </c>
      <c r="N22" s="26">
        <f t="shared" si="4"/>
        <v>396.66448107306292</v>
      </c>
    </row>
    <row r="23" spans="1:14" x14ac:dyDescent="0.25">
      <c r="A23" s="60" t="s">
        <v>42</v>
      </c>
      <c r="B23" s="60"/>
      <c r="C23" s="23">
        <v>194.11625536176638</v>
      </c>
      <c r="D23" s="22">
        <v>195.40158566702721</v>
      </c>
      <c r="E23" s="22">
        <v>194.35371207842218</v>
      </c>
      <c r="F23" s="22">
        <v>196.81102082239781</v>
      </c>
      <c r="G23" s="22">
        <v>195.46460984520135</v>
      </c>
      <c r="H23" s="22">
        <v>195.29281700302784</v>
      </c>
      <c r="I23" s="22">
        <v>195.21636771111096</v>
      </c>
      <c r="J23" s="22">
        <v>197.15822892967174</v>
      </c>
      <c r="K23" s="22">
        <v>196.78593242797271</v>
      </c>
      <c r="L23" s="22">
        <v>196.42587524927455</v>
      </c>
      <c r="M23" s="22">
        <v>196.79998223273114</v>
      </c>
      <c r="N23" s="22">
        <v>195.36554863968718</v>
      </c>
    </row>
    <row r="24" spans="1:14" x14ac:dyDescent="0.25">
      <c r="A24" s="10" t="s">
        <v>43</v>
      </c>
      <c r="B24" s="10"/>
      <c r="C24" s="23">
        <v>198.68949819285794</v>
      </c>
      <c r="D24" s="23">
        <v>200.14994027750018</v>
      </c>
      <c r="E24" s="23">
        <v>201.7680638389993</v>
      </c>
      <c r="F24" s="23">
        <v>202.37600861557169</v>
      </c>
      <c r="G24" s="23">
        <v>201.60944008945708</v>
      </c>
      <c r="H24" s="23">
        <v>199.68552398095048</v>
      </c>
      <c r="I24" s="23">
        <v>202.12318837987186</v>
      </c>
      <c r="J24" s="23">
        <v>200.99859623040419</v>
      </c>
      <c r="K24" s="23">
        <v>200.82034575569119</v>
      </c>
      <c r="L24" s="23">
        <v>201.51911752298349</v>
      </c>
      <c r="M24" s="23">
        <v>200.40994966719984</v>
      </c>
      <c r="N24" s="23">
        <v>201.29893243337574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-6.81101122352743</v>
      </c>
      <c r="D26" s="32">
        <f t="shared" ref="D26:N26" si="5">D19-D22</f>
        <v>-11.853888385586515</v>
      </c>
      <c r="E26" s="32">
        <f t="shared" si="5"/>
        <v>-11.597754297679103</v>
      </c>
      <c r="F26" s="32">
        <f t="shared" si="5"/>
        <v>-17.055056199421927</v>
      </c>
      <c r="G26" s="32">
        <f t="shared" si="5"/>
        <v>-15.041873425058043</v>
      </c>
      <c r="H26" s="32">
        <f t="shared" si="5"/>
        <v>-12.027252410931339</v>
      </c>
      <c r="I26" s="32">
        <f t="shared" si="5"/>
        <v>-14.993832023413233</v>
      </c>
      <c r="J26" s="32">
        <f t="shared" si="5"/>
        <v>-15.981669439367579</v>
      </c>
      <c r="K26" s="32">
        <f t="shared" si="5"/>
        <v>-15.517884001083303</v>
      </c>
      <c r="L26" s="32">
        <f t="shared" si="5"/>
        <v>-15.341225143694828</v>
      </c>
      <c r="M26" s="32">
        <f t="shared" si="5"/>
        <v>-13.984880546219642</v>
      </c>
      <c r="N26" s="32">
        <f t="shared" si="5"/>
        <v>-13.277002883592104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-46.534597149212871</v>
      </c>
      <c r="D30" s="32">
        <f t="shared" ref="D30:N30" si="6">D17+D26+D28</f>
        <v>-54.734624141596854</v>
      </c>
      <c r="E30" s="32">
        <f t="shared" si="6"/>
        <v>-58.666293301629068</v>
      </c>
      <c r="F30" s="32">
        <f t="shared" si="6"/>
        <v>-63.411354663356207</v>
      </c>
      <c r="G30" s="32">
        <f t="shared" si="6"/>
        <v>-63.997027779341721</v>
      </c>
      <c r="H30" s="32">
        <f t="shared" si="6"/>
        <v>-62.60931695204485</v>
      </c>
      <c r="I30" s="32">
        <f t="shared" si="6"/>
        <v>-69.363891475007165</v>
      </c>
      <c r="J30" s="32">
        <f t="shared" si="6"/>
        <v>-68.251041038792238</v>
      </c>
      <c r="K30" s="32">
        <f t="shared" si="6"/>
        <v>-70.421031191436583</v>
      </c>
      <c r="L30" s="32">
        <f t="shared" si="6"/>
        <v>-72.081464628411226</v>
      </c>
      <c r="M30" s="32">
        <f t="shared" si="6"/>
        <v>-72.664721687694694</v>
      </c>
      <c r="N30" s="32">
        <f t="shared" si="6"/>
        <v>-74.386672909833322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9496.4654028507866</v>
      </c>
      <c r="D32" s="21">
        <v>9441.7307787091922</v>
      </c>
      <c r="E32" s="21">
        <v>9383.0644854075617</v>
      </c>
      <c r="F32" s="21">
        <v>9319.6531307442037</v>
      </c>
      <c r="G32" s="21">
        <v>9255.6561029648619</v>
      </c>
      <c r="H32" s="21">
        <v>9193.0467860128174</v>
      </c>
      <c r="I32" s="21">
        <v>9123.6828945378111</v>
      </c>
      <c r="J32" s="21">
        <v>9055.4318534990198</v>
      </c>
      <c r="K32" s="21">
        <v>8985.0108223075804</v>
      </c>
      <c r="L32" s="21">
        <v>8912.9293576791715</v>
      </c>
      <c r="M32" s="21">
        <v>8840.2646359914761</v>
      </c>
      <c r="N32" s="21">
        <v>8765.8779630816407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-4.8763069421788874E-3</v>
      </c>
      <c r="D34" s="39">
        <f t="shared" ref="D34:N34" si="7">(D32/D8)-1</f>
        <v>-5.7636838360052289E-3</v>
      </c>
      <c r="E34" s="39">
        <f t="shared" si="7"/>
        <v>-6.2135104968170651E-3</v>
      </c>
      <c r="F34" s="39">
        <f t="shared" si="7"/>
        <v>-6.7580644641177523E-3</v>
      </c>
      <c r="G34" s="39">
        <f t="shared" si="7"/>
        <v>-6.8668894519501311E-3</v>
      </c>
      <c r="H34" s="39">
        <f t="shared" si="7"/>
        <v>-6.764438550389662E-3</v>
      </c>
      <c r="I34" s="39">
        <f t="shared" si="7"/>
        <v>-7.5452560059351415E-3</v>
      </c>
      <c r="J34" s="39">
        <f t="shared" si="7"/>
        <v>-7.4806459000950065E-3</v>
      </c>
      <c r="K34" s="39">
        <f t="shared" si="7"/>
        <v>-7.7766618236134732E-3</v>
      </c>
      <c r="L34" s="39">
        <f t="shared" si="7"/>
        <v>-8.0224126663763773E-3</v>
      </c>
      <c r="M34" s="39">
        <f t="shared" si="7"/>
        <v>-8.1527316970250174E-3</v>
      </c>
      <c r="N34" s="39">
        <f t="shared" si="7"/>
        <v>-8.4145301043346832E-3</v>
      </c>
    </row>
    <row r="35" spans="1:14" ht="15.75" thickBot="1" x14ac:dyDescent="0.3">
      <c r="A35" s="40" t="s">
        <v>15</v>
      </c>
      <c r="B35" s="41"/>
      <c r="C35" s="42">
        <f>(C32/$C$8)-1</f>
        <v>-4.8763069421788874E-3</v>
      </c>
      <c r="D35" s="42">
        <f t="shared" ref="D35:N35" si="8">(D32/$C$8)-1</f>
        <v>-1.061188528668211E-2</v>
      </c>
      <c r="E35" s="42">
        <f t="shared" si="8"/>
        <v>-1.6759458722879428E-2</v>
      </c>
      <c r="F35" s="42">
        <f t="shared" si="8"/>
        <v>-2.340426168456422E-2</v>
      </c>
      <c r="G35" s="42">
        <f t="shared" si="8"/>
        <v>-3.011043665882196E-2</v>
      </c>
      <c r="H35" s="42">
        <f t="shared" si="8"/>
        <v>-3.6671195010707591E-2</v>
      </c>
      <c r="I35" s="42">
        <f t="shared" si="8"/>
        <v>-4.3939757462243434E-2</v>
      </c>
      <c r="J35" s="42">
        <f t="shared" si="8"/>
        <v>-5.1091705595827319E-2</v>
      </c>
      <c r="K35" s="42">
        <f t="shared" si="8"/>
        <v>-5.8471044503030423E-2</v>
      </c>
      <c r="L35" s="42">
        <f t="shared" si="8"/>
        <v>-6.6024378321369426E-2</v>
      </c>
      <c r="M35" s="42">
        <f t="shared" si="8"/>
        <v>-7.3638830976477387E-2</v>
      </c>
      <c r="N35" s="42">
        <f t="shared" si="8"/>
        <v>-8.1433724920712436E-2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1.5000512049459047</v>
      </c>
      <c r="D41" s="47">
        <v>1.521944110628189</v>
      </c>
      <c r="E41" s="47">
        <v>1.5048223832015257</v>
      </c>
      <c r="F41" s="47">
        <v>1.5131405859505169</v>
      </c>
      <c r="G41" s="47">
        <v>1.5029744395442284</v>
      </c>
      <c r="H41" s="47">
        <v>1.5115842630591458</v>
      </c>
      <c r="I41" s="47">
        <v>1.5161903176621938</v>
      </c>
      <c r="J41" s="47">
        <v>1.515790667346562</v>
      </c>
      <c r="K41" s="47">
        <v>1.5231358909304193</v>
      </c>
      <c r="L41" s="47">
        <v>1.5289873973856944</v>
      </c>
      <c r="M41" s="47">
        <v>1.536259609822288</v>
      </c>
      <c r="N41" s="47">
        <v>1.5401923556460171</v>
      </c>
    </row>
    <row r="43" spans="1:14" x14ac:dyDescent="0.25">
      <c r="A43" s="48" t="s">
        <v>31</v>
      </c>
      <c r="B43" s="48"/>
      <c r="C43" s="49">
        <v>84.224572606769996</v>
      </c>
      <c r="D43" s="49">
        <v>85.507994315515361</v>
      </c>
      <c r="E43" s="49">
        <v>86.065935640054462</v>
      </c>
      <c r="F43" s="49">
        <v>84.251003271521682</v>
      </c>
      <c r="G43" s="49">
        <v>83.780830314379358</v>
      </c>
      <c r="H43" s="49">
        <v>83.045123489101528</v>
      </c>
      <c r="I43" s="49">
        <v>83.544233538775615</v>
      </c>
      <c r="J43" s="49">
        <v>80.047837144246245</v>
      </c>
      <c r="K43" s="49">
        <v>79.90328439199935</v>
      </c>
      <c r="L43" s="49">
        <v>79.249360706859491</v>
      </c>
      <c r="M43" s="49">
        <v>78.461656579839754</v>
      </c>
      <c r="N43" s="49">
        <v>77.918029454153753</v>
      </c>
    </row>
    <row r="44" spans="1:14" x14ac:dyDescent="0.25">
      <c r="A44" s="19" t="s">
        <v>47</v>
      </c>
      <c r="B44" s="19"/>
      <c r="C44" s="50">
        <v>85.258744658987851</v>
      </c>
      <c r="D44" s="50">
        <v>85.507994315515361</v>
      </c>
      <c r="E44" s="50">
        <v>85.859763663967627</v>
      </c>
      <c r="F44" s="50">
        <v>83.875456944038405</v>
      </c>
      <c r="G44" s="50">
        <v>83.257964640052194</v>
      </c>
      <c r="H44" s="50">
        <v>82.367890093733124</v>
      </c>
      <c r="I44" s="50">
        <v>82.71483674722073</v>
      </c>
      <c r="J44" s="50">
        <v>79.147118917475595</v>
      </c>
      <c r="K44" s="50">
        <v>78.901522555257174</v>
      </c>
      <c r="L44" s="50">
        <v>78.17044173276166</v>
      </c>
      <c r="M44" s="50">
        <v>77.309479079531798</v>
      </c>
      <c r="N44" s="50">
        <v>76.697664018956672</v>
      </c>
    </row>
    <row r="45" spans="1:14" x14ac:dyDescent="0.25">
      <c r="A45" s="51" t="s">
        <v>48</v>
      </c>
      <c r="B45" s="51"/>
      <c r="C45" s="52">
        <v>83.278462590789431</v>
      </c>
      <c r="D45" s="52">
        <v>85.507994315515347</v>
      </c>
      <c r="E45" s="52">
        <v>86.258405633828829</v>
      </c>
      <c r="F45" s="52">
        <v>84.611187649176514</v>
      </c>
      <c r="G45" s="52">
        <v>84.293064398833451</v>
      </c>
      <c r="H45" s="52">
        <v>83.716208824800646</v>
      </c>
      <c r="I45" s="52">
        <v>84.368063716981908</v>
      </c>
      <c r="J45" s="52">
        <v>80.954488705126394</v>
      </c>
      <c r="K45" s="52">
        <v>80.916083410168838</v>
      </c>
      <c r="L45" s="52">
        <v>80.344379854780897</v>
      </c>
      <c r="M45" s="52">
        <v>79.633909572335654</v>
      </c>
      <c r="N45" s="52">
        <v>79.158860509104002</v>
      </c>
    </row>
    <row r="47" spans="1:14" x14ac:dyDescent="0.25">
      <c r="A47" s="48" t="s">
        <v>32</v>
      </c>
      <c r="B47" s="48"/>
      <c r="C47" s="49">
        <v>81.540099035653256</v>
      </c>
      <c r="D47" s="49">
        <v>81.355200728949768</v>
      </c>
      <c r="E47" s="49">
        <v>81.281413461630422</v>
      </c>
      <c r="F47" s="49">
        <v>81.535497523153239</v>
      </c>
      <c r="G47" s="49">
        <v>81.598122738352686</v>
      </c>
      <c r="H47" s="49">
        <v>81.700872942591317</v>
      </c>
      <c r="I47" s="49">
        <v>81.632934932527178</v>
      </c>
      <c r="J47" s="49">
        <v>82.142372699623408</v>
      </c>
      <c r="K47" s="49">
        <v>82.169146659928359</v>
      </c>
      <c r="L47" s="49">
        <v>82.268966477786904</v>
      </c>
      <c r="M47" s="49">
        <v>82.392354509586852</v>
      </c>
      <c r="N47" s="49">
        <v>82.479507323580819</v>
      </c>
    </row>
    <row r="48" spans="1:14" x14ac:dyDescent="0.25">
      <c r="A48" s="19" t="s">
        <v>45</v>
      </c>
      <c r="B48" s="19"/>
      <c r="C48" s="50">
        <v>79.459259867850037</v>
      </c>
      <c r="D48" s="50">
        <v>79.421339872738542</v>
      </c>
      <c r="E48" s="50">
        <v>79.369000186633059</v>
      </c>
      <c r="F48" s="50">
        <v>79.668124959169518</v>
      </c>
      <c r="G48" s="50">
        <v>79.763622294094787</v>
      </c>
      <c r="H48" s="50">
        <v>79.901259238453974</v>
      </c>
      <c r="I48" s="50">
        <v>79.848210422193077</v>
      </c>
      <c r="J48" s="50">
        <v>80.408152339446758</v>
      </c>
      <c r="K48" s="50">
        <v>80.450156004725187</v>
      </c>
      <c r="L48" s="50">
        <v>80.571675802330901</v>
      </c>
      <c r="M48" s="50">
        <v>80.717733438885006</v>
      </c>
      <c r="N48" s="50">
        <v>80.822584285886947</v>
      </c>
    </row>
    <row r="49" spans="1:14" x14ac:dyDescent="0.25">
      <c r="A49" s="51" t="s">
        <v>46</v>
      </c>
      <c r="B49" s="51"/>
      <c r="C49" s="52">
        <v>83.445605762346091</v>
      </c>
      <c r="D49" s="52">
        <v>83.155457072436377</v>
      </c>
      <c r="E49" s="52">
        <v>83.065954999425216</v>
      </c>
      <c r="F49" s="52">
        <v>83.289342087684176</v>
      </c>
      <c r="G49" s="52">
        <v>83.338496642735322</v>
      </c>
      <c r="H49" s="52">
        <v>83.42295710136581</v>
      </c>
      <c r="I49" s="52">
        <v>83.345272391835366</v>
      </c>
      <c r="J49" s="52">
        <v>83.808659305780523</v>
      </c>
      <c r="K49" s="52">
        <v>83.819845345292066</v>
      </c>
      <c r="L49" s="52">
        <v>83.904305160224951</v>
      </c>
      <c r="M49" s="52">
        <v>84.006861178127238</v>
      </c>
      <c r="N49" s="52">
        <v>84.077314521072381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77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9220</v>
      </c>
      <c r="D8" s="21">
        <v>9184.6557810563827</v>
      </c>
      <c r="E8" s="21">
        <v>9138.1754341270389</v>
      </c>
      <c r="F8" s="21">
        <v>9090.2817306431243</v>
      </c>
      <c r="G8" s="21">
        <v>9035.8013282454358</v>
      </c>
      <c r="H8" s="21">
        <v>8977.272755735301</v>
      </c>
      <c r="I8" s="21">
        <v>8921.729022078649</v>
      </c>
      <c r="J8" s="21">
        <v>8860.9367399550611</v>
      </c>
      <c r="K8" s="21">
        <v>8800.7576345334455</v>
      </c>
      <c r="L8" s="21">
        <v>8737.2682221029354</v>
      </c>
      <c r="M8" s="21">
        <v>8672.1948036028007</v>
      </c>
      <c r="N8" s="21">
        <v>8607.537550159599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57.128351383607857</v>
      </c>
      <c r="D10" s="26">
        <f t="shared" ref="D10:N10" si="0">SUM(D11:D12)</f>
        <v>57.556535978553256</v>
      </c>
      <c r="E10" s="26">
        <f t="shared" si="0"/>
        <v>56.439731605150612</v>
      </c>
      <c r="F10" s="26">
        <f t="shared" si="0"/>
        <v>56.326409514068509</v>
      </c>
      <c r="G10" s="26">
        <f t="shared" si="0"/>
        <v>55.520662337778035</v>
      </c>
      <c r="H10" s="26">
        <f t="shared" si="0"/>
        <v>55.508259690897141</v>
      </c>
      <c r="I10" s="26">
        <f t="shared" si="0"/>
        <v>55.385482940726639</v>
      </c>
      <c r="J10" s="26">
        <f t="shared" si="0"/>
        <v>54.933492707303863</v>
      </c>
      <c r="K10" s="26">
        <f t="shared" si="0"/>
        <v>54.661562140648385</v>
      </c>
      <c r="L10" s="26">
        <f t="shared" si="0"/>
        <v>54.207637366594724</v>
      </c>
      <c r="M10" s="26">
        <f t="shared" si="0"/>
        <v>53.717186256941346</v>
      </c>
      <c r="N10" s="26">
        <f t="shared" si="0"/>
        <v>52.865398635444478</v>
      </c>
    </row>
    <row r="11" spans="1:14" x14ac:dyDescent="0.25">
      <c r="A11" s="20" t="s">
        <v>34</v>
      </c>
      <c r="B11" s="18"/>
      <c r="C11" s="22">
        <v>29.392122813305487</v>
      </c>
      <c r="D11" s="22">
        <v>29.567183559900425</v>
      </c>
      <c r="E11" s="22">
        <v>28.833341146109554</v>
      </c>
      <c r="F11" s="22">
        <v>28.90969934095564</v>
      </c>
      <c r="G11" s="22">
        <v>28.50512054171287</v>
      </c>
      <c r="H11" s="22">
        <v>28.431059841679023</v>
      </c>
      <c r="I11" s="22">
        <v>28.472341291438422</v>
      </c>
      <c r="J11" s="22">
        <v>28.14493762164334</v>
      </c>
      <c r="K11" s="22">
        <v>28.04199098665233</v>
      </c>
      <c r="L11" s="22">
        <v>27.712133815840197</v>
      </c>
      <c r="M11" s="22">
        <v>27.397111286434999</v>
      </c>
      <c r="N11" s="22">
        <v>27.000785143766841</v>
      </c>
    </row>
    <row r="12" spans="1:14" x14ac:dyDescent="0.25">
      <c r="A12" s="27" t="s">
        <v>35</v>
      </c>
      <c r="B12" s="28"/>
      <c r="C12" s="29">
        <v>27.736228570302369</v>
      </c>
      <c r="D12" s="29">
        <v>27.989352418652832</v>
      </c>
      <c r="E12" s="29">
        <v>27.606390459041059</v>
      </c>
      <c r="F12" s="29">
        <v>27.416710173112868</v>
      </c>
      <c r="G12" s="29">
        <v>27.015541796065165</v>
      </c>
      <c r="H12" s="29">
        <v>27.077199849218118</v>
      </c>
      <c r="I12" s="29">
        <v>26.913141649288217</v>
      </c>
      <c r="J12" s="29">
        <v>26.788555085660523</v>
      </c>
      <c r="K12" s="29">
        <v>26.619571153996056</v>
      </c>
      <c r="L12" s="29">
        <v>26.495503550754528</v>
      </c>
      <c r="M12" s="29">
        <v>26.320074970506347</v>
      </c>
      <c r="N12" s="29">
        <v>25.864613491677638</v>
      </c>
    </row>
    <row r="13" spans="1:14" x14ac:dyDescent="0.25">
      <c r="A13" s="33" t="s">
        <v>36</v>
      </c>
      <c r="B13" s="18"/>
      <c r="C13" s="26">
        <f>SUM(C14:C15)</f>
        <v>104.69669518504941</v>
      </c>
      <c r="D13" s="26">
        <f t="shared" ref="D13:N13" si="1">SUM(D14:D15)</f>
        <v>109.93914833780963</v>
      </c>
      <c r="E13" s="26">
        <f t="shared" si="1"/>
        <v>113.91729489495978</v>
      </c>
      <c r="F13" s="26">
        <f t="shared" si="1"/>
        <v>114.73316962221065</v>
      </c>
      <c r="G13" s="26">
        <f t="shared" si="1"/>
        <v>117.16361355623175</v>
      </c>
      <c r="H13" s="26">
        <f t="shared" si="1"/>
        <v>118.79115150355941</v>
      </c>
      <c r="I13" s="26">
        <f t="shared" si="1"/>
        <v>122.37391883475726</v>
      </c>
      <c r="J13" s="26">
        <f t="shared" si="1"/>
        <v>119.74973653249185</v>
      </c>
      <c r="K13" s="26">
        <f t="shared" si="1"/>
        <v>122.29681757161494</v>
      </c>
      <c r="L13" s="26">
        <f t="shared" si="1"/>
        <v>123.77015028944706</v>
      </c>
      <c r="M13" s="26">
        <f t="shared" si="1"/>
        <v>125.0074429220619</v>
      </c>
      <c r="N13" s="26">
        <f t="shared" si="1"/>
        <v>126.50135264213307</v>
      </c>
    </row>
    <row r="14" spans="1:14" x14ac:dyDescent="0.25">
      <c r="A14" s="20" t="s">
        <v>37</v>
      </c>
      <c r="B14" s="18"/>
      <c r="C14" s="22">
        <v>55.440124758062161</v>
      </c>
      <c r="D14" s="22">
        <v>57.38886209229495</v>
      </c>
      <c r="E14" s="22">
        <v>58.946712684429883</v>
      </c>
      <c r="F14" s="22">
        <v>59.30182760065761</v>
      </c>
      <c r="G14" s="22">
        <v>60.294584485478616</v>
      </c>
      <c r="H14" s="22">
        <v>61.021296123564426</v>
      </c>
      <c r="I14" s="22">
        <v>62.494086639955597</v>
      </c>
      <c r="J14" s="22">
        <v>61.12003803053409</v>
      </c>
      <c r="K14" s="22">
        <v>62.137005555250823</v>
      </c>
      <c r="L14" s="22">
        <v>62.720459680089604</v>
      </c>
      <c r="M14" s="22">
        <v>63.243391680454387</v>
      </c>
      <c r="N14" s="22">
        <v>63.911754716263111</v>
      </c>
    </row>
    <row r="15" spans="1:14" x14ac:dyDescent="0.25">
      <c r="A15" s="10" t="s">
        <v>38</v>
      </c>
      <c r="B15" s="12"/>
      <c r="C15" s="23">
        <v>49.256570426987238</v>
      </c>
      <c r="D15" s="23">
        <v>52.550286245514684</v>
      </c>
      <c r="E15" s="23">
        <v>54.970582210529898</v>
      </c>
      <c r="F15" s="23">
        <v>55.431342021553036</v>
      </c>
      <c r="G15" s="23">
        <v>56.869029070753129</v>
      </c>
      <c r="H15" s="23">
        <v>57.769855379994986</v>
      </c>
      <c r="I15" s="23">
        <v>59.879832194801672</v>
      </c>
      <c r="J15" s="23">
        <v>58.629698501957769</v>
      </c>
      <c r="K15" s="23">
        <v>60.159812016364114</v>
      </c>
      <c r="L15" s="23">
        <v>61.049690609357455</v>
      </c>
      <c r="M15" s="23">
        <v>61.764051241607518</v>
      </c>
      <c r="N15" s="23">
        <v>62.589597925869953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-47.56834380144155</v>
      </c>
      <c r="D17" s="32">
        <f t="shared" ref="D17:N17" si="2">D10-D13</f>
        <v>-52.38261235925637</v>
      </c>
      <c r="E17" s="32">
        <f t="shared" si="2"/>
        <v>-57.477563289809169</v>
      </c>
      <c r="F17" s="32">
        <f t="shared" si="2"/>
        <v>-58.406760108142144</v>
      </c>
      <c r="G17" s="32">
        <f t="shared" si="2"/>
        <v>-61.642951218453717</v>
      </c>
      <c r="H17" s="32">
        <f t="shared" si="2"/>
        <v>-63.282891812662264</v>
      </c>
      <c r="I17" s="32">
        <f t="shared" si="2"/>
        <v>-66.98843589403063</v>
      </c>
      <c r="J17" s="32">
        <f t="shared" si="2"/>
        <v>-64.816243825187996</v>
      </c>
      <c r="K17" s="32">
        <f t="shared" si="2"/>
        <v>-67.635255430966552</v>
      </c>
      <c r="L17" s="32">
        <f t="shared" si="2"/>
        <v>-69.562512922852335</v>
      </c>
      <c r="M17" s="32">
        <f t="shared" si="2"/>
        <v>-71.290256665120552</v>
      </c>
      <c r="N17" s="32">
        <f t="shared" si="2"/>
        <v>-73.635954006688593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376.1492836902446</v>
      </c>
      <c r="D19" s="26">
        <f t="shared" ref="D19:N19" si="3">SUM(D20:D21)</f>
        <v>374.40622394086733</v>
      </c>
      <c r="E19" s="26">
        <f t="shared" si="3"/>
        <v>374.93257848868416</v>
      </c>
      <c r="F19" s="26">
        <f t="shared" si="3"/>
        <v>371.3005984536988</v>
      </c>
      <c r="G19" s="26">
        <f t="shared" si="3"/>
        <v>372.37458571235999</v>
      </c>
      <c r="H19" s="26">
        <f t="shared" si="3"/>
        <v>373.63384689867706</v>
      </c>
      <c r="I19" s="26">
        <f t="shared" si="3"/>
        <v>372.60896846025008</v>
      </c>
      <c r="J19" s="26">
        <f t="shared" si="3"/>
        <v>372.65091563641204</v>
      </c>
      <c r="K19" s="26">
        <f t="shared" si="3"/>
        <v>372.64280688591634</v>
      </c>
      <c r="L19" s="26">
        <f t="shared" si="3"/>
        <v>373.09667804467983</v>
      </c>
      <c r="M19" s="26">
        <f t="shared" si="3"/>
        <v>374.27700788548043</v>
      </c>
      <c r="N19" s="26">
        <f t="shared" si="3"/>
        <v>374.18816860972828</v>
      </c>
    </row>
    <row r="20" spans="1:14" x14ac:dyDescent="0.25">
      <c r="A20" s="60" t="s">
        <v>40</v>
      </c>
      <c r="B20" s="60"/>
      <c r="C20" s="22">
        <v>188.4954457327533</v>
      </c>
      <c r="D20" s="22">
        <v>187.27474894600121</v>
      </c>
      <c r="E20" s="22">
        <v>189.31775446496064</v>
      </c>
      <c r="F20" s="22">
        <v>186.51262323139431</v>
      </c>
      <c r="G20" s="22">
        <v>187.26957555485703</v>
      </c>
      <c r="H20" s="22">
        <v>187.27978899895277</v>
      </c>
      <c r="I20" s="22">
        <v>187.69887601999466</v>
      </c>
      <c r="J20" s="22">
        <v>186.8476302295494</v>
      </c>
      <c r="K20" s="22">
        <v>186.42114946254804</v>
      </c>
      <c r="L20" s="22">
        <v>187.24223957722776</v>
      </c>
      <c r="M20" s="22">
        <v>187.25277877184465</v>
      </c>
      <c r="N20" s="22">
        <v>187.53955670955472</v>
      </c>
    </row>
    <row r="21" spans="1:14" x14ac:dyDescent="0.25">
      <c r="A21" s="27" t="s">
        <v>41</v>
      </c>
      <c r="B21" s="27"/>
      <c r="C21" s="29">
        <v>187.65383795749133</v>
      </c>
      <c r="D21" s="29">
        <v>187.13147499486615</v>
      </c>
      <c r="E21" s="29">
        <v>185.61482402372354</v>
      </c>
      <c r="F21" s="29">
        <v>184.78797522230448</v>
      </c>
      <c r="G21" s="29">
        <v>185.10501015750296</v>
      </c>
      <c r="H21" s="29">
        <v>186.3540578997243</v>
      </c>
      <c r="I21" s="29">
        <v>184.91009244025543</v>
      </c>
      <c r="J21" s="29">
        <v>185.80328540686267</v>
      </c>
      <c r="K21" s="29">
        <v>186.22165742336827</v>
      </c>
      <c r="L21" s="29">
        <v>185.8544384674521</v>
      </c>
      <c r="M21" s="29">
        <v>187.02422911363581</v>
      </c>
      <c r="N21" s="29">
        <v>186.64861190017356</v>
      </c>
    </row>
    <row r="22" spans="1:14" x14ac:dyDescent="0.25">
      <c r="A22" s="63" t="s">
        <v>44</v>
      </c>
      <c r="B22" s="63"/>
      <c r="C22" s="26">
        <f>SUM(C23:C24)</f>
        <v>363.92515883242021</v>
      </c>
      <c r="D22" s="26">
        <f t="shared" ref="D22:N22" si="4">SUM(D23:D24)</f>
        <v>368.50395851095362</v>
      </c>
      <c r="E22" s="26">
        <f t="shared" si="4"/>
        <v>365.34871868279106</v>
      </c>
      <c r="F22" s="26">
        <f t="shared" si="4"/>
        <v>367.37424074324656</v>
      </c>
      <c r="G22" s="26">
        <f t="shared" si="4"/>
        <v>369.26020700403939</v>
      </c>
      <c r="H22" s="26">
        <f t="shared" si="4"/>
        <v>365.89468874266493</v>
      </c>
      <c r="I22" s="26">
        <f t="shared" si="4"/>
        <v>366.41281468981015</v>
      </c>
      <c r="J22" s="26">
        <f t="shared" si="4"/>
        <v>368.01377723283929</v>
      </c>
      <c r="K22" s="26">
        <f t="shared" si="4"/>
        <v>368.49696388546147</v>
      </c>
      <c r="L22" s="26">
        <f t="shared" si="4"/>
        <v>368.60758362196043</v>
      </c>
      <c r="M22" s="26">
        <f t="shared" si="4"/>
        <v>367.6440046635625</v>
      </c>
      <c r="N22" s="26">
        <f t="shared" si="4"/>
        <v>367.42585784462096</v>
      </c>
    </row>
    <row r="23" spans="1:14" x14ac:dyDescent="0.25">
      <c r="A23" s="60" t="s">
        <v>42</v>
      </c>
      <c r="B23" s="60"/>
      <c r="C23" s="23">
        <v>181.43690058015019</v>
      </c>
      <c r="D23" s="22">
        <v>183.85805043757256</v>
      </c>
      <c r="E23" s="22">
        <v>180.91004989926637</v>
      </c>
      <c r="F23" s="22">
        <v>182.50811588767087</v>
      </c>
      <c r="G23" s="22">
        <v>183.33849534039734</v>
      </c>
      <c r="H23" s="22">
        <v>182.2042947973037</v>
      </c>
      <c r="I23" s="22">
        <v>182.09750377588054</v>
      </c>
      <c r="J23" s="22">
        <v>183.74928491610595</v>
      </c>
      <c r="K23" s="22">
        <v>184.12628509845652</v>
      </c>
      <c r="L23" s="22">
        <v>183.68093958923492</v>
      </c>
      <c r="M23" s="22">
        <v>183.78069291990113</v>
      </c>
      <c r="N23" s="22">
        <v>183.0629498136407</v>
      </c>
    </row>
    <row r="24" spans="1:14" x14ac:dyDescent="0.25">
      <c r="A24" s="10" t="s">
        <v>43</v>
      </c>
      <c r="B24" s="10"/>
      <c r="C24" s="23">
        <v>182.48825825227001</v>
      </c>
      <c r="D24" s="23">
        <v>184.64590807338107</v>
      </c>
      <c r="E24" s="23">
        <v>184.43866878352469</v>
      </c>
      <c r="F24" s="23">
        <v>184.86612485557569</v>
      </c>
      <c r="G24" s="23">
        <v>185.92171166364204</v>
      </c>
      <c r="H24" s="23">
        <v>183.69039394536119</v>
      </c>
      <c r="I24" s="23">
        <v>184.31531091392958</v>
      </c>
      <c r="J24" s="23">
        <v>184.26449231673331</v>
      </c>
      <c r="K24" s="23">
        <v>184.37067878700492</v>
      </c>
      <c r="L24" s="23">
        <v>184.92664403272551</v>
      </c>
      <c r="M24" s="23">
        <v>183.86331174366137</v>
      </c>
      <c r="N24" s="23">
        <v>184.36290803098026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12.224124857824393</v>
      </c>
      <c r="D26" s="32">
        <f t="shared" ref="D26:N26" si="5">D19-D22</f>
        <v>5.9022654299137116</v>
      </c>
      <c r="E26" s="32">
        <f t="shared" si="5"/>
        <v>9.5838598058930984</v>
      </c>
      <c r="F26" s="32">
        <f t="shared" si="5"/>
        <v>3.9263577104522369</v>
      </c>
      <c r="G26" s="32">
        <f t="shared" si="5"/>
        <v>3.1143787083206007</v>
      </c>
      <c r="H26" s="32">
        <f t="shared" si="5"/>
        <v>7.7391581560121381</v>
      </c>
      <c r="I26" s="32">
        <f t="shared" si="5"/>
        <v>6.1961537704399348</v>
      </c>
      <c r="J26" s="32">
        <f t="shared" si="5"/>
        <v>4.6371384035727488</v>
      </c>
      <c r="K26" s="32">
        <f t="shared" si="5"/>
        <v>4.1458430004548745</v>
      </c>
      <c r="L26" s="32">
        <f t="shared" si="5"/>
        <v>4.4890944227194041</v>
      </c>
      <c r="M26" s="32">
        <f t="shared" si="5"/>
        <v>6.6330032219179316</v>
      </c>
      <c r="N26" s="32">
        <f t="shared" si="5"/>
        <v>6.7623107651073155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-35.344218943617157</v>
      </c>
      <c r="D30" s="32">
        <f t="shared" ref="D30:N30" si="6">D17+D26+D28</f>
        <v>-46.480346929342659</v>
      </c>
      <c r="E30" s="32">
        <f t="shared" si="6"/>
        <v>-47.89370348391607</v>
      </c>
      <c r="F30" s="32">
        <f t="shared" si="6"/>
        <v>-54.480402397689907</v>
      </c>
      <c r="G30" s="32">
        <f t="shared" si="6"/>
        <v>-58.528572510133117</v>
      </c>
      <c r="H30" s="32">
        <f t="shared" si="6"/>
        <v>-55.543733656650126</v>
      </c>
      <c r="I30" s="32">
        <f t="shared" si="6"/>
        <v>-60.792282123590695</v>
      </c>
      <c r="J30" s="32">
        <f t="shared" si="6"/>
        <v>-60.179105421615247</v>
      </c>
      <c r="K30" s="32">
        <f t="shared" si="6"/>
        <v>-63.489412430511678</v>
      </c>
      <c r="L30" s="32">
        <f t="shared" si="6"/>
        <v>-65.073418500132931</v>
      </c>
      <c r="M30" s="32">
        <f t="shared" si="6"/>
        <v>-64.65725344320262</v>
      </c>
      <c r="N30" s="32">
        <f t="shared" si="6"/>
        <v>-66.873643241581277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9184.6557810563827</v>
      </c>
      <c r="D32" s="21">
        <v>9138.1754341270389</v>
      </c>
      <c r="E32" s="21">
        <v>9090.2817306431243</v>
      </c>
      <c r="F32" s="21">
        <v>9035.8013282454358</v>
      </c>
      <c r="G32" s="21">
        <v>8977.272755735301</v>
      </c>
      <c r="H32" s="21">
        <v>8921.729022078649</v>
      </c>
      <c r="I32" s="21">
        <v>8860.9367399550611</v>
      </c>
      <c r="J32" s="21">
        <v>8800.7576345334455</v>
      </c>
      <c r="K32" s="21">
        <v>8737.2682221029354</v>
      </c>
      <c r="L32" s="21">
        <v>8672.1948036028007</v>
      </c>
      <c r="M32" s="21">
        <v>8607.537550159599</v>
      </c>
      <c r="N32" s="21">
        <v>8540.6639069180164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-3.8334293865094349E-3</v>
      </c>
      <c r="D34" s="39">
        <f t="shared" ref="D34:N34" si="7">(D32/D8)-1</f>
        <v>-5.060652030662971E-3</v>
      </c>
      <c r="E34" s="39">
        <f t="shared" si="7"/>
        <v>-5.2410575644075141E-3</v>
      </c>
      <c r="F34" s="39">
        <f t="shared" si="7"/>
        <v>-5.9932578562483796E-3</v>
      </c>
      <c r="G34" s="39">
        <f t="shared" si="7"/>
        <v>-6.4774080774858689E-3</v>
      </c>
      <c r="H34" s="39">
        <f t="shared" si="7"/>
        <v>-6.1871500585929384E-3</v>
      </c>
      <c r="I34" s="39">
        <f t="shared" si="7"/>
        <v>-6.8139574709279449E-3</v>
      </c>
      <c r="J34" s="39">
        <f t="shared" si="7"/>
        <v>-6.7915060436285479E-3</v>
      </c>
      <c r="K34" s="39">
        <f t="shared" si="7"/>
        <v>-7.2140848625785736E-3</v>
      </c>
      <c r="L34" s="39">
        <f t="shared" si="7"/>
        <v>-7.4477991113419684E-3</v>
      </c>
      <c r="M34" s="39">
        <f t="shared" si="7"/>
        <v>-7.4556966151567705E-3</v>
      </c>
      <c r="N34" s="39">
        <f t="shared" si="7"/>
        <v>-7.7691956441529042E-3</v>
      </c>
    </row>
    <row r="35" spans="1:14" ht="15.75" thickBot="1" x14ac:dyDescent="0.3">
      <c r="A35" s="40" t="s">
        <v>15</v>
      </c>
      <c r="B35" s="41"/>
      <c r="C35" s="42">
        <f>(C32/$C$8)-1</f>
        <v>-3.8334293865094349E-3</v>
      </c>
      <c r="D35" s="42">
        <f t="shared" ref="D35:N35" si="8">(D32/$C$8)-1</f>
        <v>-8.8746817649631993E-3</v>
      </c>
      <c r="E35" s="42">
        <f t="shared" si="8"/>
        <v>-1.4069226611374774E-2</v>
      </c>
      <c r="F35" s="42">
        <f t="shared" si="8"/>
        <v>-1.997816396470331E-2</v>
      </c>
      <c r="G35" s="42">
        <f t="shared" si="8"/>
        <v>-2.6326165321550854E-2</v>
      </c>
      <c r="H35" s="42">
        <f t="shared" si="8"/>
        <v>-3.2350431444831962E-2</v>
      </c>
      <c r="I35" s="42">
        <f t="shared" si="8"/>
        <v>-3.8943954451728713E-2</v>
      </c>
      <c r="J35" s="42">
        <f t="shared" si="8"/>
        <v>-4.547097239333564E-2</v>
      </c>
      <c r="K35" s="42">
        <f t="shared" si="8"/>
        <v>-5.2357025802284629E-2</v>
      </c>
      <c r="L35" s="42">
        <f t="shared" si="8"/>
        <v>-5.9414880303383821E-2</v>
      </c>
      <c r="M35" s="42">
        <f t="shared" si="8"/>
        <v>-6.6427597596572796E-2</v>
      </c>
      <c r="N35" s="42">
        <f t="shared" si="8"/>
        <v>-7.3680704238826888E-2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1.399673116002137</v>
      </c>
      <c r="D41" s="47">
        <v>1.4198675657751048</v>
      </c>
      <c r="E41" s="47">
        <v>1.403724535424631</v>
      </c>
      <c r="F41" s="47">
        <v>1.4116781427836067</v>
      </c>
      <c r="G41" s="47">
        <v>1.4016884733184616</v>
      </c>
      <c r="H41" s="47">
        <v>1.4096640786415002</v>
      </c>
      <c r="I41" s="47">
        <v>1.4142223603568183</v>
      </c>
      <c r="J41" s="47">
        <v>1.4136788890910825</v>
      </c>
      <c r="K41" s="47">
        <v>1.4206025617157998</v>
      </c>
      <c r="L41" s="47">
        <v>1.4254031908916907</v>
      </c>
      <c r="M41" s="47">
        <v>1.4327356992587406</v>
      </c>
      <c r="N41" s="47">
        <v>1.4364003219840313</v>
      </c>
    </row>
    <row r="43" spans="1:14" x14ac:dyDescent="0.25">
      <c r="A43" s="48" t="s">
        <v>31</v>
      </c>
      <c r="B43" s="48"/>
      <c r="C43" s="49">
        <v>86.222568429540729</v>
      </c>
      <c r="D43" s="49">
        <v>87.429522277661775</v>
      </c>
      <c r="E43" s="49">
        <v>87.989839402517276</v>
      </c>
      <c r="F43" s="49">
        <v>86.140176697319234</v>
      </c>
      <c r="G43" s="49">
        <v>85.673948007606114</v>
      </c>
      <c r="H43" s="49">
        <v>84.937007623328924</v>
      </c>
      <c r="I43" s="49">
        <v>85.475249321799069</v>
      </c>
      <c r="J43" s="49">
        <v>81.926992937320122</v>
      </c>
      <c r="K43" s="49">
        <v>81.811511092834721</v>
      </c>
      <c r="L43" s="49">
        <v>81.169294316731268</v>
      </c>
      <c r="M43" s="49">
        <v>80.387868479755099</v>
      </c>
      <c r="N43" s="49">
        <v>79.875947363265908</v>
      </c>
    </row>
    <row r="44" spans="1:14" x14ac:dyDescent="0.25">
      <c r="A44" s="19" t="s">
        <v>47</v>
      </c>
      <c r="B44" s="19"/>
      <c r="C44" s="50">
        <v>87.152838224620339</v>
      </c>
      <c r="D44" s="50">
        <v>87.429522277661761</v>
      </c>
      <c r="E44" s="50">
        <v>87.815140639048366</v>
      </c>
      <c r="F44" s="50">
        <v>85.804243818378595</v>
      </c>
      <c r="G44" s="50">
        <v>85.190268210288167</v>
      </c>
      <c r="H44" s="50">
        <v>84.30205208227737</v>
      </c>
      <c r="I44" s="50">
        <v>84.702256229115306</v>
      </c>
      <c r="J44" s="50">
        <v>81.082880395783164</v>
      </c>
      <c r="K44" s="50">
        <v>80.845402146766546</v>
      </c>
      <c r="L44" s="50">
        <v>80.112933246592306</v>
      </c>
      <c r="M44" s="50">
        <v>79.250970743132598</v>
      </c>
      <c r="N44" s="50">
        <v>78.669500322563067</v>
      </c>
    </row>
    <row r="45" spans="1:14" x14ac:dyDescent="0.25">
      <c r="A45" s="51" t="s">
        <v>48</v>
      </c>
      <c r="B45" s="51"/>
      <c r="C45" s="52">
        <v>85.198988287723552</v>
      </c>
      <c r="D45" s="52">
        <v>87.429522277661761</v>
      </c>
      <c r="E45" s="52">
        <v>88.177948445494977</v>
      </c>
      <c r="F45" s="52">
        <v>86.502490634496226</v>
      </c>
      <c r="G45" s="52">
        <v>86.192797542865151</v>
      </c>
      <c r="H45" s="52">
        <v>85.618170960801422</v>
      </c>
      <c r="I45" s="52">
        <v>86.29718076127503</v>
      </c>
      <c r="J45" s="52">
        <v>82.825875958632736</v>
      </c>
      <c r="K45" s="52">
        <v>82.833915751541497</v>
      </c>
      <c r="L45" s="52">
        <v>82.283975802284587</v>
      </c>
      <c r="M45" s="52">
        <v>81.586300572328213</v>
      </c>
      <c r="N45" s="52">
        <v>81.146671148654548</v>
      </c>
    </row>
    <row r="47" spans="1:14" x14ac:dyDescent="0.25">
      <c r="A47" s="48" t="s">
        <v>32</v>
      </c>
      <c r="B47" s="48"/>
      <c r="C47" s="49">
        <v>81.200428614139994</v>
      </c>
      <c r="D47" s="49">
        <v>81.029028555238767</v>
      </c>
      <c r="E47" s="49">
        <v>80.958978390299421</v>
      </c>
      <c r="F47" s="49">
        <v>81.216673957704444</v>
      </c>
      <c r="G47" s="49">
        <v>81.292948775606362</v>
      </c>
      <c r="H47" s="49">
        <v>81.39984427515455</v>
      </c>
      <c r="I47" s="49">
        <v>81.336077452626029</v>
      </c>
      <c r="J47" s="49">
        <v>81.849593011290281</v>
      </c>
      <c r="K47" s="49">
        <v>81.879459706357153</v>
      </c>
      <c r="L47" s="49">
        <v>81.981900637875569</v>
      </c>
      <c r="M47" s="49">
        <v>82.104875809359584</v>
      </c>
      <c r="N47" s="49">
        <v>82.189120558647446</v>
      </c>
    </row>
    <row r="48" spans="1:14" x14ac:dyDescent="0.25">
      <c r="A48" s="19" t="s">
        <v>45</v>
      </c>
      <c r="B48" s="19"/>
      <c r="C48" s="50">
        <v>79.17380889465683</v>
      </c>
      <c r="D48" s="50">
        <v>79.136495660036417</v>
      </c>
      <c r="E48" s="50">
        <v>79.084736955833492</v>
      </c>
      <c r="F48" s="50">
        <v>79.384648911544517</v>
      </c>
      <c r="G48" s="50">
        <v>79.480818658148209</v>
      </c>
      <c r="H48" s="50">
        <v>79.619220317417216</v>
      </c>
      <c r="I48" s="50">
        <v>79.566784269306737</v>
      </c>
      <c r="J48" s="50">
        <v>80.127664924708668</v>
      </c>
      <c r="K48" s="50">
        <v>80.170283177774294</v>
      </c>
      <c r="L48" s="50">
        <v>80.292465457942626</v>
      </c>
      <c r="M48" s="50">
        <v>80.439161117543065</v>
      </c>
      <c r="N48" s="50">
        <v>80.544648820720255</v>
      </c>
    </row>
    <row r="49" spans="1:14" x14ac:dyDescent="0.25">
      <c r="A49" s="51" t="s">
        <v>46</v>
      </c>
      <c r="B49" s="51"/>
      <c r="C49" s="52">
        <v>83.194408076146601</v>
      </c>
      <c r="D49" s="52">
        <v>82.9052219262867</v>
      </c>
      <c r="E49" s="52">
        <v>82.816445747696974</v>
      </c>
      <c r="F49" s="52">
        <v>83.040522081547536</v>
      </c>
      <c r="G49" s="52">
        <v>83.090333975674099</v>
      </c>
      <c r="H49" s="52">
        <v>83.175576957488644</v>
      </c>
      <c r="I49" s="52">
        <v>83.098586487302313</v>
      </c>
      <c r="J49" s="52">
        <v>83.562583312252414</v>
      </c>
      <c r="K49" s="52">
        <v>83.574397098753181</v>
      </c>
      <c r="L49" s="52">
        <v>83.659467160895161</v>
      </c>
      <c r="M49" s="52">
        <v>83.762700231964487</v>
      </c>
      <c r="N49" s="52">
        <v>83.833825982476768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55</v>
      </c>
    </row>
    <row r="3" spans="1:2" x14ac:dyDescent="0.25">
      <c r="A3" s="54" t="s">
        <v>56</v>
      </c>
      <c r="B3" s="54" t="s">
        <v>57</v>
      </c>
    </row>
    <row r="4" spans="1:2" x14ac:dyDescent="0.25">
      <c r="A4" s="54" t="s">
        <v>58</v>
      </c>
      <c r="B4" s="54" t="s">
        <v>59</v>
      </c>
    </row>
    <row r="5" spans="1:2" x14ac:dyDescent="0.25">
      <c r="A5" s="54" t="s">
        <v>60</v>
      </c>
      <c r="B5" s="54" t="s">
        <v>61</v>
      </c>
    </row>
    <row r="6" spans="1:2" x14ac:dyDescent="0.25">
      <c r="A6" s="54" t="s">
        <v>62</v>
      </c>
      <c r="B6" s="54" t="s">
        <v>62</v>
      </c>
    </row>
    <row r="7" spans="1:2" x14ac:dyDescent="0.25">
      <c r="A7" s="54" t="s">
        <v>63</v>
      </c>
      <c r="B7" s="54" t="s">
        <v>64</v>
      </c>
    </row>
    <row r="8" spans="1:2" x14ac:dyDescent="0.25">
      <c r="A8" s="54" t="s">
        <v>65</v>
      </c>
      <c r="B8" s="54" t="s">
        <v>66</v>
      </c>
    </row>
    <row r="9" spans="1:2" x14ac:dyDescent="0.25">
      <c r="A9" s="54" t="s">
        <v>67</v>
      </c>
      <c r="B9" s="54" t="s">
        <v>68</v>
      </c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95520</v>
      </c>
      <c r="D8" s="21">
        <v>95669</v>
      </c>
      <c r="E8" s="21">
        <v>95746</v>
      </c>
      <c r="F8" s="21">
        <v>95792.000000000015</v>
      </c>
      <c r="G8" s="21">
        <v>95780</v>
      </c>
      <c r="H8" s="21">
        <v>95749</v>
      </c>
      <c r="I8" s="21">
        <v>95732</v>
      </c>
      <c r="J8" s="21">
        <v>95662</v>
      </c>
      <c r="K8" s="21">
        <v>95602</v>
      </c>
      <c r="L8" s="21">
        <v>95511.000000000015</v>
      </c>
      <c r="M8" s="21">
        <v>95409</v>
      </c>
      <c r="N8" s="21">
        <v>95301.999999999985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827.99999999999989</v>
      </c>
      <c r="D10" s="26">
        <f t="shared" ref="D10:N10" si="0">SUM(D11:D12)</f>
        <v>838.99999999999989</v>
      </c>
      <c r="E10" s="26">
        <f t="shared" si="0"/>
        <v>828</v>
      </c>
      <c r="F10" s="26">
        <f t="shared" si="0"/>
        <v>830</v>
      </c>
      <c r="G10" s="26">
        <f t="shared" si="0"/>
        <v>820</v>
      </c>
      <c r="H10" s="26">
        <f t="shared" si="0"/>
        <v>819.99999999999989</v>
      </c>
      <c r="I10" s="26">
        <f t="shared" si="0"/>
        <v>816.99999999999977</v>
      </c>
      <c r="J10" s="26">
        <f t="shared" si="0"/>
        <v>809.99999999999977</v>
      </c>
      <c r="K10" s="26">
        <f t="shared" si="0"/>
        <v>807</v>
      </c>
      <c r="L10" s="26">
        <f t="shared" si="0"/>
        <v>802</v>
      </c>
      <c r="M10" s="26">
        <f t="shared" si="0"/>
        <v>797.99999999999977</v>
      </c>
      <c r="N10" s="26">
        <f t="shared" si="0"/>
        <v>791.00000000000023</v>
      </c>
    </row>
    <row r="11" spans="1:14" x14ac:dyDescent="0.25">
      <c r="A11" s="17" t="s">
        <v>34</v>
      </c>
      <c r="B11" s="18"/>
      <c r="C11" s="22">
        <v>425.99999999999989</v>
      </c>
      <c r="D11" s="22">
        <v>430.99999999999994</v>
      </c>
      <c r="E11" s="22">
        <v>423.00000000000006</v>
      </c>
      <c r="F11" s="22">
        <v>425.99999999999994</v>
      </c>
      <c r="G11" s="22">
        <v>421</v>
      </c>
      <c r="H11" s="22">
        <v>419.99999999999994</v>
      </c>
      <c r="I11" s="22">
        <v>419.99999999999994</v>
      </c>
      <c r="J11" s="22">
        <v>414.99999999999994</v>
      </c>
      <c r="K11" s="22">
        <v>413.99999999999994</v>
      </c>
      <c r="L11" s="22">
        <v>410</v>
      </c>
      <c r="M11" s="22">
        <v>406.99999999999989</v>
      </c>
      <c r="N11" s="22">
        <v>404.00000000000011</v>
      </c>
    </row>
    <row r="12" spans="1:14" x14ac:dyDescent="0.25">
      <c r="A12" s="27" t="s">
        <v>35</v>
      </c>
      <c r="B12" s="28"/>
      <c r="C12" s="29">
        <v>402</v>
      </c>
      <c r="D12" s="29">
        <v>407.99999999999994</v>
      </c>
      <c r="E12" s="29">
        <v>404.99999999999994</v>
      </c>
      <c r="F12" s="29">
        <v>404.00000000000006</v>
      </c>
      <c r="G12" s="29">
        <v>399</v>
      </c>
      <c r="H12" s="29">
        <v>399.99999999999994</v>
      </c>
      <c r="I12" s="29">
        <v>396.99999999999989</v>
      </c>
      <c r="J12" s="29">
        <v>394.99999999999989</v>
      </c>
      <c r="K12" s="29">
        <v>393</v>
      </c>
      <c r="L12" s="29">
        <v>391.99999999999994</v>
      </c>
      <c r="M12" s="29">
        <v>390.99999999999989</v>
      </c>
      <c r="N12" s="29">
        <v>387.00000000000006</v>
      </c>
    </row>
    <row r="13" spans="1:14" x14ac:dyDescent="0.25">
      <c r="A13" s="24" t="s">
        <v>36</v>
      </c>
      <c r="B13" s="18"/>
      <c r="C13" s="26">
        <f>SUM(C14:C15)</f>
        <v>977.00000000000102</v>
      </c>
      <c r="D13" s="26">
        <f t="shared" ref="D13:N13" si="1">SUM(D14:D15)</f>
        <v>1017.0000000000008</v>
      </c>
      <c r="E13" s="26">
        <f t="shared" si="1"/>
        <v>1048</v>
      </c>
      <c r="F13" s="26">
        <f t="shared" si="1"/>
        <v>1049.0000000000018</v>
      </c>
      <c r="G13" s="26">
        <f t="shared" si="1"/>
        <v>1067.0000000000007</v>
      </c>
      <c r="H13" s="26">
        <f t="shared" si="1"/>
        <v>1080</v>
      </c>
      <c r="I13" s="26">
        <f t="shared" si="1"/>
        <v>1110.0000000000009</v>
      </c>
      <c r="J13" s="26">
        <f t="shared" si="1"/>
        <v>1084</v>
      </c>
      <c r="K13" s="26">
        <f t="shared" si="1"/>
        <v>1106.9999999999991</v>
      </c>
      <c r="L13" s="26">
        <f t="shared" si="1"/>
        <v>1122.0000000000005</v>
      </c>
      <c r="M13" s="26">
        <f t="shared" si="1"/>
        <v>1135.0000000000009</v>
      </c>
      <c r="N13" s="26">
        <f t="shared" si="1"/>
        <v>1152.0000000000007</v>
      </c>
    </row>
    <row r="14" spans="1:14" x14ac:dyDescent="0.25">
      <c r="A14" s="17" t="s">
        <v>37</v>
      </c>
      <c r="B14" s="18"/>
      <c r="C14" s="22">
        <v>492.41286532076873</v>
      </c>
      <c r="D14" s="22">
        <v>507.85507286159418</v>
      </c>
      <c r="E14" s="22">
        <v>522.84513981195096</v>
      </c>
      <c r="F14" s="22">
        <v>525.07035346542852</v>
      </c>
      <c r="G14" s="22">
        <v>535.24639186418972</v>
      </c>
      <c r="H14" s="22">
        <v>542.14186264773878</v>
      </c>
      <c r="I14" s="22">
        <v>556.74758071125643</v>
      </c>
      <c r="J14" s="22">
        <v>544.74925283833159</v>
      </c>
      <c r="K14" s="22">
        <v>556.19167801371441</v>
      </c>
      <c r="L14" s="22">
        <v>562.62067685506452</v>
      </c>
      <c r="M14" s="22">
        <v>568.85809068321078</v>
      </c>
      <c r="N14" s="22">
        <v>576.50613814284782</v>
      </c>
    </row>
    <row r="15" spans="1:14" x14ac:dyDescent="0.25">
      <c r="A15" s="10" t="s">
        <v>38</v>
      </c>
      <c r="B15" s="12"/>
      <c r="C15" s="23">
        <v>484.58713467923229</v>
      </c>
      <c r="D15" s="23">
        <v>509.14492713840662</v>
      </c>
      <c r="E15" s="23">
        <v>525.15486018804916</v>
      </c>
      <c r="F15" s="23">
        <v>523.92964653457329</v>
      </c>
      <c r="G15" s="23">
        <v>531.75360813581096</v>
      </c>
      <c r="H15" s="23">
        <v>537.85813735226122</v>
      </c>
      <c r="I15" s="23">
        <v>553.25241928874448</v>
      </c>
      <c r="J15" s="23">
        <v>539.25074716166853</v>
      </c>
      <c r="K15" s="23">
        <v>550.8083219862848</v>
      </c>
      <c r="L15" s="23">
        <v>559.37932314493594</v>
      </c>
      <c r="M15" s="23">
        <v>566.14190931679025</v>
      </c>
      <c r="N15" s="23">
        <v>575.49386185715287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-149.00000000000114</v>
      </c>
      <c r="D17" s="32">
        <f t="shared" ref="D17:N17" si="2">D10-D13</f>
        <v>-178.00000000000091</v>
      </c>
      <c r="E17" s="32">
        <f t="shared" si="2"/>
        <v>-220</v>
      </c>
      <c r="F17" s="32">
        <f t="shared" si="2"/>
        <v>-219.00000000000182</v>
      </c>
      <c r="G17" s="32">
        <f t="shared" si="2"/>
        <v>-247.00000000000068</v>
      </c>
      <c r="H17" s="32">
        <f t="shared" si="2"/>
        <v>-260.00000000000011</v>
      </c>
      <c r="I17" s="32">
        <f t="shared" si="2"/>
        <v>-293.00000000000114</v>
      </c>
      <c r="J17" s="32">
        <f t="shared" si="2"/>
        <v>-274.00000000000023</v>
      </c>
      <c r="K17" s="32">
        <f t="shared" si="2"/>
        <v>-299.99999999999909</v>
      </c>
      <c r="L17" s="32">
        <f t="shared" si="2"/>
        <v>-320.00000000000045</v>
      </c>
      <c r="M17" s="32">
        <f t="shared" si="2"/>
        <v>-337.00000000000114</v>
      </c>
      <c r="N17" s="32">
        <f t="shared" si="2"/>
        <v>-361.00000000000045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4323.2181104637057</v>
      </c>
      <c r="D19" s="26">
        <f t="shared" ref="D19:N19" si="3">SUM(D20:D21)</f>
        <v>4301.7181104637057</v>
      </c>
      <c r="E19" s="26">
        <f t="shared" si="3"/>
        <v>4307.2181104637066</v>
      </c>
      <c r="F19" s="26">
        <f t="shared" si="3"/>
        <v>4277.7181104637057</v>
      </c>
      <c r="G19" s="26">
        <f t="shared" si="3"/>
        <v>4282.2181104637057</v>
      </c>
      <c r="H19" s="26">
        <f t="shared" si="3"/>
        <v>4295.7181104637057</v>
      </c>
      <c r="I19" s="26">
        <f t="shared" si="3"/>
        <v>4285.7181104637057</v>
      </c>
      <c r="J19" s="26">
        <f t="shared" si="3"/>
        <v>4281.2181104637057</v>
      </c>
      <c r="K19" s="26">
        <f t="shared" si="3"/>
        <v>4278.7181104637048</v>
      </c>
      <c r="L19" s="26">
        <f t="shared" si="3"/>
        <v>4283.2181104637057</v>
      </c>
      <c r="M19" s="26">
        <f t="shared" si="3"/>
        <v>4289.2181104637075</v>
      </c>
      <c r="N19" s="26">
        <f t="shared" si="3"/>
        <v>4288.7181104637057</v>
      </c>
    </row>
    <row r="20" spans="1:14" x14ac:dyDescent="0.25">
      <c r="A20" s="60" t="s">
        <v>40</v>
      </c>
      <c r="B20" s="60"/>
      <c r="C20" s="22">
        <v>2162.3154878922369</v>
      </c>
      <c r="D20" s="22">
        <v>2151.5365916626497</v>
      </c>
      <c r="E20" s="22">
        <v>2166.5316251378285</v>
      </c>
      <c r="F20" s="22">
        <v>2143.1442319645671</v>
      </c>
      <c r="G20" s="22">
        <v>2148.7322511639472</v>
      </c>
      <c r="H20" s="22">
        <v>2151.6799865557223</v>
      </c>
      <c r="I20" s="22">
        <v>2153.4828455874808</v>
      </c>
      <c r="J20" s="22">
        <v>2143.4836816510187</v>
      </c>
      <c r="K20" s="22">
        <v>2140.7048942387096</v>
      </c>
      <c r="L20" s="22">
        <v>2147.4193936593852</v>
      </c>
      <c r="M20" s="22">
        <v>2144.5381005734585</v>
      </c>
      <c r="N20" s="22">
        <v>2148.3621243032776</v>
      </c>
    </row>
    <row r="21" spans="1:14" x14ac:dyDescent="0.25">
      <c r="A21" s="27" t="s">
        <v>41</v>
      </c>
      <c r="B21" s="27"/>
      <c r="C21" s="29">
        <v>2160.9026225714688</v>
      </c>
      <c r="D21" s="29">
        <v>2150.1815188010564</v>
      </c>
      <c r="E21" s="29">
        <v>2140.686485325878</v>
      </c>
      <c r="F21" s="29">
        <v>2134.573878499139</v>
      </c>
      <c r="G21" s="29">
        <v>2133.4858592997589</v>
      </c>
      <c r="H21" s="29">
        <v>2144.0381239079834</v>
      </c>
      <c r="I21" s="29">
        <v>2132.2352648762248</v>
      </c>
      <c r="J21" s="29">
        <v>2137.7344288126865</v>
      </c>
      <c r="K21" s="29">
        <v>2138.0132162249952</v>
      </c>
      <c r="L21" s="29">
        <v>2135.7987168043201</v>
      </c>
      <c r="M21" s="29">
        <v>2144.6800098902486</v>
      </c>
      <c r="N21" s="29">
        <v>2140.3559861604285</v>
      </c>
    </row>
    <row r="22" spans="1:14" x14ac:dyDescent="0.25">
      <c r="A22" s="63" t="s">
        <v>44</v>
      </c>
      <c r="B22" s="63"/>
      <c r="C22" s="26">
        <f>SUM(C23:C24)</f>
        <v>4025.2181104637048</v>
      </c>
      <c r="D22" s="26">
        <f t="shared" ref="D22:N22" si="4">SUM(D23:D24)</f>
        <v>4046.7181104637057</v>
      </c>
      <c r="E22" s="26">
        <f t="shared" si="4"/>
        <v>4041.2181104637057</v>
      </c>
      <c r="F22" s="26">
        <f t="shared" si="4"/>
        <v>4070.7181104637048</v>
      </c>
      <c r="G22" s="26">
        <f t="shared" si="4"/>
        <v>4066.2181104637061</v>
      </c>
      <c r="H22" s="26">
        <f t="shared" si="4"/>
        <v>4052.7181104637052</v>
      </c>
      <c r="I22" s="26">
        <f t="shared" si="4"/>
        <v>4062.7181104637048</v>
      </c>
      <c r="J22" s="26">
        <f t="shared" si="4"/>
        <v>4067.2181104637075</v>
      </c>
      <c r="K22" s="26">
        <f t="shared" si="4"/>
        <v>4069.7181104637048</v>
      </c>
      <c r="L22" s="26">
        <f t="shared" si="4"/>
        <v>4065.2181104637057</v>
      </c>
      <c r="M22" s="26">
        <f t="shared" si="4"/>
        <v>4059.2181104637043</v>
      </c>
      <c r="N22" s="26">
        <f t="shared" si="4"/>
        <v>4059.7181104637048</v>
      </c>
    </row>
    <row r="23" spans="1:14" x14ac:dyDescent="0.25">
      <c r="A23" s="60" t="s">
        <v>42</v>
      </c>
      <c r="B23" s="60"/>
      <c r="C23" s="23">
        <v>2011.9026225714686</v>
      </c>
      <c r="D23" s="22">
        <v>2022.6815188010557</v>
      </c>
      <c r="E23" s="22">
        <v>2007.6864853258774</v>
      </c>
      <c r="F23" s="22">
        <v>2031.0738784991383</v>
      </c>
      <c r="G23" s="22">
        <v>2025.4858592997589</v>
      </c>
      <c r="H23" s="22">
        <v>2022.5381239079829</v>
      </c>
      <c r="I23" s="22">
        <v>2020.7352648762246</v>
      </c>
      <c r="J23" s="22">
        <v>2030.7344288126876</v>
      </c>
      <c r="K23" s="22">
        <v>2033.5132162249949</v>
      </c>
      <c r="L23" s="22">
        <v>2026.7987168043207</v>
      </c>
      <c r="M23" s="22">
        <v>2029.6800098902474</v>
      </c>
      <c r="N23" s="22">
        <v>2025.8559861604285</v>
      </c>
    </row>
    <row r="24" spans="1:14" x14ac:dyDescent="0.25">
      <c r="A24" s="10" t="s">
        <v>43</v>
      </c>
      <c r="B24" s="10"/>
      <c r="C24" s="23">
        <v>2013.3154878922362</v>
      </c>
      <c r="D24" s="23">
        <v>2024.0365916626497</v>
      </c>
      <c r="E24" s="23">
        <v>2033.5316251378283</v>
      </c>
      <c r="F24" s="23">
        <v>2039.6442319645664</v>
      </c>
      <c r="G24" s="23">
        <v>2040.7322511639472</v>
      </c>
      <c r="H24" s="23">
        <v>2030.1799865557223</v>
      </c>
      <c r="I24" s="23">
        <v>2041.9828455874801</v>
      </c>
      <c r="J24" s="23">
        <v>2036.4836816510197</v>
      </c>
      <c r="K24" s="23">
        <v>2036.2048942387098</v>
      </c>
      <c r="L24" s="23">
        <v>2038.4193936593847</v>
      </c>
      <c r="M24" s="23">
        <v>2029.5381005734569</v>
      </c>
      <c r="N24" s="23">
        <v>2033.8621243032762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298.00000000000091</v>
      </c>
      <c r="D26" s="32">
        <f t="shared" ref="D26:N26" si="5">D19-D22</f>
        <v>255</v>
      </c>
      <c r="E26" s="32">
        <f t="shared" si="5"/>
        <v>266.00000000000091</v>
      </c>
      <c r="F26" s="32">
        <f t="shared" si="5"/>
        <v>207.00000000000091</v>
      </c>
      <c r="G26" s="32">
        <f t="shared" si="5"/>
        <v>215.99999999999955</v>
      </c>
      <c r="H26" s="32">
        <f t="shared" si="5"/>
        <v>243.00000000000045</v>
      </c>
      <c r="I26" s="32">
        <f t="shared" si="5"/>
        <v>223.00000000000091</v>
      </c>
      <c r="J26" s="32">
        <f t="shared" si="5"/>
        <v>213.99999999999818</v>
      </c>
      <c r="K26" s="32">
        <f t="shared" si="5"/>
        <v>209</v>
      </c>
      <c r="L26" s="32">
        <f t="shared" si="5"/>
        <v>218</v>
      </c>
      <c r="M26" s="32">
        <f t="shared" si="5"/>
        <v>230.00000000000318</v>
      </c>
      <c r="N26" s="32">
        <f t="shared" si="5"/>
        <v>229.00000000000091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148.99999999999977</v>
      </c>
      <c r="D30" s="32">
        <f t="shared" ref="D30:N30" si="6">D17+D26+D28</f>
        <v>76.999999999999091</v>
      </c>
      <c r="E30" s="32">
        <f t="shared" si="6"/>
        <v>46.000000000000909</v>
      </c>
      <c r="F30" s="32">
        <f t="shared" si="6"/>
        <v>-12.000000000000909</v>
      </c>
      <c r="G30" s="32">
        <f t="shared" si="6"/>
        <v>-31.000000000001137</v>
      </c>
      <c r="H30" s="32">
        <f t="shared" si="6"/>
        <v>-16.999999999999659</v>
      </c>
      <c r="I30" s="32">
        <f t="shared" si="6"/>
        <v>-70.000000000000227</v>
      </c>
      <c r="J30" s="32">
        <f t="shared" si="6"/>
        <v>-60.000000000002046</v>
      </c>
      <c r="K30" s="32">
        <f t="shared" si="6"/>
        <v>-90.999999999999091</v>
      </c>
      <c r="L30" s="32">
        <f t="shared" si="6"/>
        <v>-102.00000000000045</v>
      </c>
      <c r="M30" s="32">
        <f t="shared" si="6"/>
        <v>-106.99999999999795</v>
      </c>
      <c r="N30" s="32">
        <f t="shared" si="6"/>
        <v>-131.99999999999955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95669</v>
      </c>
      <c r="D32" s="21">
        <v>95746</v>
      </c>
      <c r="E32" s="21">
        <v>95792.000000000015</v>
      </c>
      <c r="F32" s="21">
        <v>95780</v>
      </c>
      <c r="G32" s="21">
        <v>95749</v>
      </c>
      <c r="H32" s="21">
        <v>95732</v>
      </c>
      <c r="I32" s="21">
        <v>95662</v>
      </c>
      <c r="J32" s="21">
        <v>95602</v>
      </c>
      <c r="K32" s="21">
        <v>95511.000000000015</v>
      </c>
      <c r="L32" s="21">
        <v>95409</v>
      </c>
      <c r="M32" s="21">
        <v>95301.999999999985</v>
      </c>
      <c r="N32" s="21">
        <v>95170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1.5598827470686416E-3</v>
      </c>
      <c r="D34" s="39">
        <f t="shared" ref="D34:N34" si="7">(D32/D8)-1</f>
        <v>8.048584180873064E-4</v>
      </c>
      <c r="E34" s="39">
        <f t="shared" si="7"/>
        <v>4.8043782507911637E-4</v>
      </c>
      <c r="F34" s="39">
        <f t="shared" si="7"/>
        <v>-1.252714214131645E-4</v>
      </c>
      <c r="G34" s="39">
        <f t="shared" si="7"/>
        <v>-3.2365838379622147E-4</v>
      </c>
      <c r="H34" s="39">
        <f t="shared" si="7"/>
        <v>-1.7754754618848345E-4</v>
      </c>
      <c r="I34" s="39">
        <f t="shared" si="7"/>
        <v>-7.3120795554260098E-4</v>
      </c>
      <c r="J34" s="39">
        <f t="shared" si="7"/>
        <v>-6.272082958750369E-4</v>
      </c>
      <c r="K34" s="39">
        <f t="shared" si="7"/>
        <v>-9.5186293173765701E-4</v>
      </c>
      <c r="L34" s="39">
        <f t="shared" si="7"/>
        <v>-1.0679398184504363E-3</v>
      </c>
      <c r="M34" s="39">
        <f t="shared" si="7"/>
        <v>-1.1214874906980699E-3</v>
      </c>
      <c r="N34" s="39">
        <f t="shared" si="7"/>
        <v>-1.3850706176153915E-3</v>
      </c>
    </row>
    <row r="35" spans="1:14" ht="15.75" thickBot="1" x14ac:dyDescent="0.3">
      <c r="A35" s="40" t="s">
        <v>15</v>
      </c>
      <c r="B35" s="41"/>
      <c r="C35" s="42">
        <f>(C32/$C$8)-1</f>
        <v>1.5598827470686416E-3</v>
      </c>
      <c r="D35" s="42">
        <f t="shared" ref="D35:N35" si="8">(D32/$C$8)-1</f>
        <v>2.3659966499163243E-3</v>
      </c>
      <c r="E35" s="42">
        <f t="shared" si="8"/>
        <v>2.8475711892799183E-3</v>
      </c>
      <c r="F35" s="42">
        <f t="shared" si="8"/>
        <v>2.7219430485763141E-3</v>
      </c>
      <c r="G35" s="42">
        <f t="shared" si="8"/>
        <v>2.3974036850922253E-3</v>
      </c>
      <c r="H35" s="42">
        <f t="shared" si="8"/>
        <v>2.2194304857621194E-3</v>
      </c>
      <c r="I35" s="42">
        <f t="shared" si="8"/>
        <v>1.4865996649915392E-3</v>
      </c>
      <c r="J35" s="42">
        <f t="shared" si="8"/>
        <v>8.5845896147396239E-4</v>
      </c>
      <c r="K35" s="42">
        <f t="shared" si="8"/>
        <v>-9.4221105527481086E-5</v>
      </c>
      <c r="L35" s="42">
        <f t="shared" si="8"/>
        <v>-1.1620603015075615E-3</v>
      </c>
      <c r="M35" s="42">
        <f t="shared" si="8"/>
        <v>-2.2822445561140325E-3</v>
      </c>
      <c r="N35" s="42">
        <f t="shared" si="8"/>
        <v>-3.6641541038525682E-3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1.5413050198704634</v>
      </c>
      <c r="D41" s="47">
        <v>1.5646563458653966</v>
      </c>
      <c r="E41" s="47">
        <v>1.5479898606026354</v>
      </c>
      <c r="F41" s="47">
        <v>1.5575451003426632</v>
      </c>
      <c r="G41" s="47">
        <v>1.5471079553975864</v>
      </c>
      <c r="H41" s="47">
        <v>1.5563857219071209</v>
      </c>
      <c r="I41" s="47">
        <v>1.5613911383899146</v>
      </c>
      <c r="J41" s="47">
        <v>1.5617238607697499</v>
      </c>
      <c r="K41" s="47">
        <v>1.5705530305297879</v>
      </c>
      <c r="L41" s="47">
        <v>1.5758979813437688</v>
      </c>
      <c r="M41" s="47">
        <v>1.5845755339733143</v>
      </c>
      <c r="N41" s="47">
        <v>1.5886996768567938</v>
      </c>
    </row>
    <row r="43" spans="1:14" x14ac:dyDescent="0.25">
      <c r="A43" s="48" t="s">
        <v>31</v>
      </c>
      <c r="B43" s="48"/>
      <c r="C43" s="49">
        <v>85.966893720639661</v>
      </c>
      <c r="D43" s="49">
        <v>87.190949432116426</v>
      </c>
      <c r="E43" s="49">
        <v>87.711441525437891</v>
      </c>
      <c r="F43" s="49">
        <v>85.806111524610699</v>
      </c>
      <c r="G43" s="49">
        <v>85.276605603244576</v>
      </c>
      <c r="H43" s="49">
        <v>84.46793683967023</v>
      </c>
      <c r="I43" s="49">
        <v>84.918356472511803</v>
      </c>
      <c r="J43" s="49">
        <v>81.296949091182825</v>
      </c>
      <c r="K43" s="49">
        <v>81.104278775349528</v>
      </c>
      <c r="L43" s="49">
        <v>80.395296510967924</v>
      </c>
      <c r="M43" s="49">
        <v>79.551153779325531</v>
      </c>
      <c r="N43" s="49">
        <v>78.965639361952483</v>
      </c>
    </row>
    <row r="44" spans="1:14" x14ac:dyDescent="0.25">
      <c r="A44" s="19" t="s">
        <v>47</v>
      </c>
      <c r="B44" s="19"/>
      <c r="C44" s="50">
        <v>86.548529758014681</v>
      </c>
      <c r="D44" s="50">
        <v>86.830813920127994</v>
      </c>
      <c r="E44" s="50">
        <v>87.197231968197983</v>
      </c>
      <c r="F44" s="50">
        <v>85.175801738514991</v>
      </c>
      <c r="G44" s="50">
        <v>84.520132115719505</v>
      </c>
      <c r="H44" s="50">
        <v>83.591959452460827</v>
      </c>
      <c r="I44" s="50">
        <v>83.926096023910034</v>
      </c>
      <c r="J44" s="50">
        <v>80.270026111829182</v>
      </c>
      <c r="K44" s="50">
        <v>79.992948315742538</v>
      </c>
      <c r="L44" s="50">
        <v>79.203692847682547</v>
      </c>
      <c r="M44" s="50">
        <v>78.297896133019108</v>
      </c>
      <c r="N44" s="50">
        <v>77.65241681237184</v>
      </c>
    </row>
    <row r="45" spans="1:14" x14ac:dyDescent="0.25">
      <c r="A45" s="51" t="s">
        <v>48</v>
      </c>
      <c r="B45" s="51"/>
      <c r="C45" s="52">
        <v>85.383818351141898</v>
      </c>
      <c r="D45" s="52">
        <v>87.553160969997364</v>
      </c>
      <c r="E45" s="52">
        <v>88.229449806749329</v>
      </c>
      <c r="F45" s="52">
        <v>86.44722276232784</v>
      </c>
      <c r="G45" s="52">
        <v>86.051847159290659</v>
      </c>
      <c r="H45" s="52">
        <v>85.369668219919205</v>
      </c>
      <c r="I45" s="52">
        <v>85.940856560214129</v>
      </c>
      <c r="J45" s="52">
        <v>82.361371292932049</v>
      </c>
      <c r="K45" s="52">
        <v>82.25824998245524</v>
      </c>
      <c r="L45" s="52">
        <v>81.630527797207861</v>
      </c>
      <c r="M45" s="52">
        <v>80.851493871654085</v>
      </c>
      <c r="N45" s="52">
        <v>80.326473817712312</v>
      </c>
    </row>
    <row r="47" spans="1:14" x14ac:dyDescent="0.25">
      <c r="A47" s="48" t="s">
        <v>32</v>
      </c>
      <c r="B47" s="48"/>
      <c r="C47" s="49">
        <v>81.243097880438285</v>
      </c>
      <c r="D47" s="49">
        <v>81.068614708172973</v>
      </c>
      <c r="E47" s="49">
        <v>80.989514552460477</v>
      </c>
      <c r="F47" s="49">
        <v>81.251904018770233</v>
      </c>
      <c r="G47" s="49">
        <v>81.327128891367508</v>
      </c>
      <c r="H47" s="49">
        <v>81.441570014983043</v>
      </c>
      <c r="I47" s="49">
        <v>81.379119349300709</v>
      </c>
      <c r="J47" s="49">
        <v>81.905400369607108</v>
      </c>
      <c r="K47" s="49">
        <v>81.939484756534583</v>
      </c>
      <c r="L47" s="49">
        <v>82.049056434444083</v>
      </c>
      <c r="M47" s="49">
        <v>82.182998694089818</v>
      </c>
      <c r="N47" s="49">
        <v>82.274600676761082</v>
      </c>
    </row>
    <row r="48" spans="1:14" x14ac:dyDescent="0.25">
      <c r="A48" s="19" t="s">
        <v>45</v>
      </c>
      <c r="B48" s="19"/>
      <c r="C48" s="50">
        <v>79.259724285455647</v>
      </c>
      <c r="D48" s="50">
        <v>79.197050158799584</v>
      </c>
      <c r="E48" s="50">
        <v>79.123810210983692</v>
      </c>
      <c r="F48" s="50">
        <v>79.41770931519298</v>
      </c>
      <c r="G48" s="50">
        <v>79.528919321337369</v>
      </c>
      <c r="H48" s="50">
        <v>79.668186129825941</v>
      </c>
      <c r="I48" s="50">
        <v>79.6170266968318</v>
      </c>
      <c r="J48" s="50">
        <v>80.181563082434351</v>
      </c>
      <c r="K48" s="50">
        <v>80.232987476435113</v>
      </c>
      <c r="L48" s="50">
        <v>80.371917395845685</v>
      </c>
      <c r="M48" s="50">
        <v>80.526647903202914</v>
      </c>
      <c r="N48" s="50">
        <v>80.634160692917277</v>
      </c>
    </row>
    <row r="49" spans="1:14" x14ac:dyDescent="0.25">
      <c r="A49" s="51" t="s">
        <v>46</v>
      </c>
      <c r="B49" s="51"/>
      <c r="C49" s="52">
        <v>83.146058459469018</v>
      </c>
      <c r="D49" s="52">
        <v>82.87826772472441</v>
      </c>
      <c r="E49" s="52">
        <v>82.798418383524648</v>
      </c>
      <c r="F49" s="52">
        <v>83.031767795223928</v>
      </c>
      <c r="G49" s="52">
        <v>83.080213788952591</v>
      </c>
      <c r="H49" s="52">
        <v>83.174351511719308</v>
      </c>
      <c r="I49" s="52">
        <v>83.106276506909239</v>
      </c>
      <c r="J49" s="52">
        <v>83.589122477858083</v>
      </c>
      <c r="K49" s="52">
        <v>83.609072907982807</v>
      </c>
      <c r="L49" s="52">
        <v>83.694965667400496</v>
      </c>
      <c r="M49" s="52">
        <v>83.810136238961519</v>
      </c>
      <c r="N49" s="52">
        <v>83.888369998900657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zoomScaleNormal="100"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10737</v>
      </c>
      <c r="D8" s="21">
        <v>10807.997911444603</v>
      </c>
      <c r="E8" s="21">
        <v>10872.248557366389</v>
      </c>
      <c r="F8" s="21">
        <v>10934.782605287712</v>
      </c>
      <c r="G8" s="21">
        <v>10992.470018987811</v>
      </c>
      <c r="H8" s="21">
        <v>11050.438552334301</v>
      </c>
      <c r="I8" s="21">
        <v>11110.74070178245</v>
      </c>
      <c r="J8" s="21">
        <v>11167.983435598266</v>
      </c>
      <c r="K8" s="21">
        <v>11227.569193525582</v>
      </c>
      <c r="L8" s="21">
        <v>11286.041216553174</v>
      </c>
      <c r="M8" s="21">
        <v>11343.510381002463</v>
      </c>
      <c r="N8" s="21">
        <v>11402.745612680901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100.99564664754071</v>
      </c>
      <c r="D10" s="26">
        <f t="shared" ref="D10:N10" si="0">SUM(D11:D12)</f>
        <v>103.51007762351936</v>
      </c>
      <c r="E10" s="26">
        <f t="shared" si="0"/>
        <v>103.28195391400929</v>
      </c>
      <c r="F10" s="26">
        <f t="shared" si="0"/>
        <v>104.62170980646447</v>
      </c>
      <c r="G10" s="26">
        <f t="shared" si="0"/>
        <v>104.39450798914963</v>
      </c>
      <c r="H10" s="26">
        <f t="shared" si="0"/>
        <v>105.43599745877867</v>
      </c>
      <c r="I10" s="26">
        <f t="shared" si="0"/>
        <v>106.04835181175891</v>
      </c>
      <c r="J10" s="26">
        <f t="shared" si="0"/>
        <v>106.15120243816767</v>
      </c>
      <c r="K10" s="26">
        <f t="shared" si="0"/>
        <v>106.62850412364318</v>
      </c>
      <c r="L10" s="26">
        <f t="shared" si="0"/>
        <v>106.92640794817018</v>
      </c>
      <c r="M10" s="26">
        <f t="shared" si="0"/>
        <v>107.48815211034297</v>
      </c>
      <c r="N10" s="26">
        <f t="shared" si="0"/>
        <v>107.60914914724735</v>
      </c>
    </row>
    <row r="11" spans="1:14" x14ac:dyDescent="0.25">
      <c r="A11" s="20" t="s">
        <v>34</v>
      </c>
      <c r="B11" s="18"/>
      <c r="C11" s="22">
        <v>51.96152834764775</v>
      </c>
      <c r="D11" s="22">
        <v>53.173830102189335</v>
      </c>
      <c r="E11" s="22">
        <v>52.763606890852579</v>
      </c>
      <c r="F11" s="22">
        <v>53.697407683799831</v>
      </c>
      <c r="G11" s="22">
        <v>53.597668126136583</v>
      </c>
      <c r="H11" s="22">
        <v>54.003803576447616</v>
      </c>
      <c r="I11" s="22">
        <v>54.51690056418451</v>
      </c>
      <c r="J11" s="22">
        <v>54.38610989115999</v>
      </c>
      <c r="K11" s="22">
        <v>54.701611780902446</v>
      </c>
      <c r="L11" s="22">
        <v>54.66312625779274</v>
      </c>
      <c r="M11" s="22">
        <v>54.821651514924298</v>
      </c>
      <c r="N11" s="22">
        <v>54.960930790755917</v>
      </c>
    </row>
    <row r="12" spans="1:14" x14ac:dyDescent="0.25">
      <c r="A12" s="27" t="s">
        <v>35</v>
      </c>
      <c r="B12" s="28"/>
      <c r="C12" s="29">
        <v>49.03411829989296</v>
      </c>
      <c r="D12" s="29">
        <v>50.33624752133003</v>
      </c>
      <c r="E12" s="29">
        <v>50.518347023156714</v>
      </c>
      <c r="F12" s="29">
        <v>50.924302122664635</v>
      </c>
      <c r="G12" s="29">
        <v>50.796839863013048</v>
      </c>
      <c r="H12" s="29">
        <v>51.432193882331056</v>
      </c>
      <c r="I12" s="29">
        <v>51.531451247574395</v>
      </c>
      <c r="J12" s="29">
        <v>51.765092547007683</v>
      </c>
      <c r="K12" s="29">
        <v>51.926892342740736</v>
      </c>
      <c r="L12" s="29">
        <v>52.26328169037744</v>
      </c>
      <c r="M12" s="29">
        <v>52.666500595418668</v>
      </c>
      <c r="N12" s="29">
        <v>52.648218356491434</v>
      </c>
    </row>
    <row r="13" spans="1:14" x14ac:dyDescent="0.25">
      <c r="A13" s="33" t="s">
        <v>36</v>
      </c>
      <c r="B13" s="18"/>
      <c r="C13" s="26">
        <f>SUM(C14:C15)</f>
        <v>126.9926987813125</v>
      </c>
      <c r="D13" s="26">
        <f t="shared" ref="D13:N13" si="1">SUM(D14:D15)</f>
        <v>131.33702426953212</v>
      </c>
      <c r="E13" s="26">
        <f t="shared" si="1"/>
        <v>134.14511443340109</v>
      </c>
      <c r="F13" s="26">
        <f t="shared" si="1"/>
        <v>133.29323675283263</v>
      </c>
      <c r="G13" s="26">
        <f t="shared" si="1"/>
        <v>134.5747870610046</v>
      </c>
      <c r="H13" s="26">
        <f t="shared" si="1"/>
        <v>134.89094033385899</v>
      </c>
      <c r="I13" s="26">
        <f t="shared" si="1"/>
        <v>137.78811492329947</v>
      </c>
      <c r="J13" s="26">
        <f t="shared" si="1"/>
        <v>133.56713241440855</v>
      </c>
      <c r="K13" s="26">
        <f t="shared" si="1"/>
        <v>135.56768654966783</v>
      </c>
      <c r="L13" s="26">
        <f t="shared" si="1"/>
        <v>136.79062952742305</v>
      </c>
      <c r="M13" s="26">
        <f t="shared" si="1"/>
        <v>137.70469436052701</v>
      </c>
      <c r="N13" s="26">
        <f t="shared" si="1"/>
        <v>139.23980978619636</v>
      </c>
    </row>
    <row r="14" spans="1:14" x14ac:dyDescent="0.25">
      <c r="A14" s="20" t="s">
        <v>37</v>
      </c>
      <c r="B14" s="18"/>
      <c r="C14" s="22">
        <v>62.115286388440119</v>
      </c>
      <c r="D14" s="22">
        <v>63.716995547904475</v>
      </c>
      <c r="E14" s="22">
        <v>65.128177850078288</v>
      </c>
      <c r="F14" s="22">
        <v>64.611236550427193</v>
      </c>
      <c r="G14" s="22">
        <v>65.253036583411955</v>
      </c>
      <c r="H14" s="22">
        <v>65.472399192933096</v>
      </c>
      <c r="I14" s="22">
        <v>66.85635336879939</v>
      </c>
      <c r="J14" s="22">
        <v>64.970282912721913</v>
      </c>
      <c r="K14" s="22">
        <v>66.085156117944706</v>
      </c>
      <c r="L14" s="22">
        <v>66.550725098861136</v>
      </c>
      <c r="M14" s="22">
        <v>67.081685049283109</v>
      </c>
      <c r="N14" s="22">
        <v>67.914461304495106</v>
      </c>
    </row>
    <row r="15" spans="1:14" x14ac:dyDescent="0.25">
      <c r="A15" s="10" t="s">
        <v>38</v>
      </c>
      <c r="B15" s="12"/>
      <c r="C15" s="23">
        <v>64.877412392872387</v>
      </c>
      <c r="D15" s="23">
        <v>67.620028721627648</v>
      </c>
      <c r="E15" s="23">
        <v>69.016936583322789</v>
      </c>
      <c r="F15" s="23">
        <v>68.682000202405447</v>
      </c>
      <c r="G15" s="23">
        <v>69.321750477592644</v>
      </c>
      <c r="H15" s="23">
        <v>69.418541140925896</v>
      </c>
      <c r="I15" s="23">
        <v>70.931761554500099</v>
      </c>
      <c r="J15" s="23">
        <v>68.596849501686634</v>
      </c>
      <c r="K15" s="23">
        <v>69.48253043172312</v>
      </c>
      <c r="L15" s="23">
        <v>70.239904428561914</v>
      </c>
      <c r="M15" s="23">
        <v>70.623009311243919</v>
      </c>
      <c r="N15" s="23">
        <v>71.325348481701241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-25.997052133771788</v>
      </c>
      <c r="D17" s="32">
        <f t="shared" ref="D17:N17" si="2">D10-D13</f>
        <v>-27.826946646012757</v>
      </c>
      <c r="E17" s="32">
        <f t="shared" si="2"/>
        <v>-30.863160519391798</v>
      </c>
      <c r="F17" s="32">
        <f t="shared" si="2"/>
        <v>-28.671526946368161</v>
      </c>
      <c r="G17" s="32">
        <f t="shared" si="2"/>
        <v>-30.180279071854969</v>
      </c>
      <c r="H17" s="32">
        <f t="shared" si="2"/>
        <v>-29.45494287508032</v>
      </c>
      <c r="I17" s="32">
        <f t="shared" si="2"/>
        <v>-31.739763111540569</v>
      </c>
      <c r="J17" s="32">
        <f t="shared" si="2"/>
        <v>-27.415929976240875</v>
      </c>
      <c r="K17" s="32">
        <f t="shared" si="2"/>
        <v>-28.939182426024644</v>
      </c>
      <c r="L17" s="32">
        <f t="shared" si="2"/>
        <v>-29.86422157925287</v>
      </c>
      <c r="M17" s="32">
        <f t="shared" si="2"/>
        <v>-30.216542250184048</v>
      </c>
      <c r="N17" s="32">
        <f t="shared" si="2"/>
        <v>-31.63066063894901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488.25896749057608</v>
      </c>
      <c r="D19" s="26">
        <f t="shared" ref="D19:N19" si="3">SUM(D20:D21)</f>
        <v>485.79210070154056</v>
      </c>
      <c r="E19" s="26">
        <f t="shared" si="3"/>
        <v>486.31218712705191</v>
      </c>
      <c r="F19" s="26">
        <f t="shared" si="3"/>
        <v>483.33519586927969</v>
      </c>
      <c r="G19" s="26">
        <f t="shared" si="3"/>
        <v>483.33329814749118</v>
      </c>
      <c r="H19" s="26">
        <f t="shared" si="3"/>
        <v>484.91115520991559</v>
      </c>
      <c r="I19" s="26">
        <f t="shared" si="3"/>
        <v>483.92543209499189</v>
      </c>
      <c r="J19" s="26">
        <f t="shared" si="3"/>
        <v>483.8844453855196</v>
      </c>
      <c r="K19" s="26">
        <f t="shared" si="3"/>
        <v>483.30667517806069</v>
      </c>
      <c r="L19" s="26">
        <f t="shared" si="3"/>
        <v>484.11583494674079</v>
      </c>
      <c r="M19" s="26">
        <f t="shared" si="3"/>
        <v>484.80059723831869</v>
      </c>
      <c r="N19" s="26">
        <f t="shared" si="3"/>
        <v>484.43738414917868</v>
      </c>
    </row>
    <row r="20" spans="1:14" x14ac:dyDescent="0.25">
      <c r="A20" s="60" t="s">
        <v>40</v>
      </c>
      <c r="B20" s="60"/>
      <c r="C20" s="22">
        <v>241.35782682597403</v>
      </c>
      <c r="D20" s="22">
        <v>239.76376310129723</v>
      </c>
      <c r="E20" s="22">
        <v>241.92673081531873</v>
      </c>
      <c r="F20" s="22">
        <v>239.29077108902095</v>
      </c>
      <c r="G20" s="22">
        <v>239.716488571529</v>
      </c>
      <c r="H20" s="22">
        <v>239.73645202172455</v>
      </c>
      <c r="I20" s="22">
        <v>240.54137734064292</v>
      </c>
      <c r="J20" s="22">
        <v>239.33374221720283</v>
      </c>
      <c r="K20" s="22">
        <v>238.69094587232883</v>
      </c>
      <c r="L20" s="22">
        <v>239.68590626860521</v>
      </c>
      <c r="M20" s="22">
        <v>239.3609273465056</v>
      </c>
      <c r="N20" s="22">
        <v>239.80972701255183</v>
      </c>
    </row>
    <row r="21" spans="1:14" x14ac:dyDescent="0.25">
      <c r="A21" s="27" t="s">
        <v>41</v>
      </c>
      <c r="B21" s="27"/>
      <c r="C21" s="29">
        <v>246.90114066460205</v>
      </c>
      <c r="D21" s="29">
        <v>246.02833760024336</v>
      </c>
      <c r="E21" s="29">
        <v>244.38545631173318</v>
      </c>
      <c r="F21" s="29">
        <v>244.04442478025877</v>
      </c>
      <c r="G21" s="29">
        <v>243.61680957596215</v>
      </c>
      <c r="H21" s="29">
        <v>245.17470318819102</v>
      </c>
      <c r="I21" s="29">
        <v>243.38405475434897</v>
      </c>
      <c r="J21" s="29">
        <v>244.55070316831677</v>
      </c>
      <c r="K21" s="29">
        <v>244.61572930573183</v>
      </c>
      <c r="L21" s="29">
        <v>244.42992867813558</v>
      </c>
      <c r="M21" s="29">
        <v>245.43966989181311</v>
      </c>
      <c r="N21" s="29">
        <v>244.62765713662682</v>
      </c>
    </row>
    <row r="22" spans="1:14" x14ac:dyDescent="0.25">
      <c r="A22" s="63" t="s">
        <v>44</v>
      </c>
      <c r="B22" s="63"/>
      <c r="C22" s="26">
        <f>SUM(C23:C24)</f>
        <v>391.2640039121996</v>
      </c>
      <c r="D22" s="26">
        <f t="shared" ref="D22:N22" si="4">SUM(D23:D24)</f>
        <v>393.71450813373997</v>
      </c>
      <c r="E22" s="26">
        <f t="shared" si="4"/>
        <v>392.91497868633962</v>
      </c>
      <c r="F22" s="26">
        <f t="shared" si="4"/>
        <v>396.97625522281385</v>
      </c>
      <c r="G22" s="26">
        <f t="shared" si="4"/>
        <v>395.18448572914679</v>
      </c>
      <c r="H22" s="26">
        <f t="shared" si="4"/>
        <v>395.1540628866876</v>
      </c>
      <c r="I22" s="26">
        <f t="shared" si="4"/>
        <v>394.94293516763241</v>
      </c>
      <c r="J22" s="26">
        <f t="shared" si="4"/>
        <v>396.88275748196509</v>
      </c>
      <c r="K22" s="26">
        <f t="shared" si="4"/>
        <v>395.89546972444168</v>
      </c>
      <c r="L22" s="26">
        <f t="shared" si="4"/>
        <v>396.78244891819929</v>
      </c>
      <c r="M22" s="26">
        <f t="shared" si="4"/>
        <v>395.34882330969776</v>
      </c>
      <c r="N22" s="26">
        <f t="shared" si="4"/>
        <v>395.58502490369034</v>
      </c>
    </row>
    <row r="23" spans="1:14" x14ac:dyDescent="0.25">
      <c r="A23" s="60" t="s">
        <v>42</v>
      </c>
      <c r="B23" s="60"/>
      <c r="C23" s="23">
        <v>192.80493625696124</v>
      </c>
      <c r="D23" s="22">
        <v>193.53419646612417</v>
      </c>
      <c r="E23" s="22">
        <v>192.46659268414004</v>
      </c>
      <c r="F23" s="22">
        <v>195.12988983077202</v>
      </c>
      <c r="G23" s="22">
        <v>194.11415373305508</v>
      </c>
      <c r="H23" s="22">
        <v>193.93144885602567</v>
      </c>
      <c r="I23" s="22">
        <v>193.59294531451152</v>
      </c>
      <c r="J23" s="22">
        <v>195.18242194406611</v>
      </c>
      <c r="K23" s="22">
        <v>194.84865015276594</v>
      </c>
      <c r="L23" s="22">
        <v>194.76750787490425</v>
      </c>
      <c r="M23" s="22">
        <v>194.72203257143414</v>
      </c>
      <c r="N23" s="22">
        <v>194.34306614283292</v>
      </c>
    </row>
    <row r="24" spans="1:14" x14ac:dyDescent="0.25">
      <c r="A24" s="10" t="s">
        <v>43</v>
      </c>
      <c r="B24" s="10"/>
      <c r="C24" s="23">
        <v>198.45906765523836</v>
      </c>
      <c r="D24" s="23">
        <v>200.18031166761577</v>
      </c>
      <c r="E24" s="23">
        <v>200.44838600219958</v>
      </c>
      <c r="F24" s="23">
        <v>201.84636539204183</v>
      </c>
      <c r="G24" s="23">
        <v>201.07033199609174</v>
      </c>
      <c r="H24" s="23">
        <v>201.22261403066193</v>
      </c>
      <c r="I24" s="23">
        <v>201.34998985312086</v>
      </c>
      <c r="J24" s="23">
        <v>201.70033553789901</v>
      </c>
      <c r="K24" s="23">
        <v>201.04681957167571</v>
      </c>
      <c r="L24" s="23">
        <v>202.01494104329507</v>
      </c>
      <c r="M24" s="23">
        <v>200.62679073826362</v>
      </c>
      <c r="N24" s="23">
        <v>201.24195876085741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96.994963578376485</v>
      </c>
      <c r="D26" s="32">
        <f t="shared" ref="D26:N26" si="5">D19-D22</f>
        <v>92.077592567800593</v>
      </c>
      <c r="E26" s="32">
        <f t="shared" si="5"/>
        <v>93.397208440712291</v>
      </c>
      <c r="F26" s="32">
        <f t="shared" si="5"/>
        <v>86.35894064646584</v>
      </c>
      <c r="G26" s="32">
        <f t="shared" si="5"/>
        <v>88.148812418344392</v>
      </c>
      <c r="H26" s="32">
        <f t="shared" si="5"/>
        <v>89.757092323227994</v>
      </c>
      <c r="I26" s="32">
        <f t="shared" si="5"/>
        <v>88.982496927359477</v>
      </c>
      <c r="J26" s="32">
        <f t="shared" si="5"/>
        <v>87.001687903554512</v>
      </c>
      <c r="K26" s="32">
        <f t="shared" si="5"/>
        <v>87.411205453619004</v>
      </c>
      <c r="L26" s="32">
        <f t="shared" si="5"/>
        <v>87.333386028541497</v>
      </c>
      <c r="M26" s="32">
        <f t="shared" si="5"/>
        <v>89.451773928620923</v>
      </c>
      <c r="N26" s="32">
        <f t="shared" si="5"/>
        <v>88.852359245488344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70.997911444604696</v>
      </c>
      <c r="D30" s="32">
        <f t="shared" ref="D30:N30" si="6">D17+D26+D28</f>
        <v>64.250645921787836</v>
      </c>
      <c r="E30" s="32">
        <f t="shared" si="6"/>
        <v>62.534047921320493</v>
      </c>
      <c r="F30" s="32">
        <f t="shared" si="6"/>
        <v>57.687413700097679</v>
      </c>
      <c r="G30" s="32">
        <f t="shared" si="6"/>
        <v>57.968533346489423</v>
      </c>
      <c r="H30" s="32">
        <f t="shared" si="6"/>
        <v>60.302149448147674</v>
      </c>
      <c r="I30" s="32">
        <f t="shared" si="6"/>
        <v>57.242733815818909</v>
      </c>
      <c r="J30" s="32">
        <f t="shared" si="6"/>
        <v>59.585757927313637</v>
      </c>
      <c r="K30" s="32">
        <f t="shared" si="6"/>
        <v>58.472023027594361</v>
      </c>
      <c r="L30" s="32">
        <f t="shared" si="6"/>
        <v>57.469164449288627</v>
      </c>
      <c r="M30" s="32">
        <f t="shared" si="6"/>
        <v>59.235231678436875</v>
      </c>
      <c r="N30" s="32">
        <f t="shared" si="6"/>
        <v>57.221698606539334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10807.997911444603</v>
      </c>
      <c r="D32" s="21">
        <v>10872.248557366389</v>
      </c>
      <c r="E32" s="21">
        <v>10934.782605287712</v>
      </c>
      <c r="F32" s="21">
        <v>10992.470018987811</v>
      </c>
      <c r="G32" s="21">
        <v>11050.438552334301</v>
      </c>
      <c r="H32" s="21">
        <v>11110.74070178245</v>
      </c>
      <c r="I32" s="21">
        <v>11167.983435598266</v>
      </c>
      <c r="J32" s="21">
        <v>11227.569193525582</v>
      </c>
      <c r="K32" s="21">
        <v>11286.041216553174</v>
      </c>
      <c r="L32" s="21">
        <v>11343.510381002463</v>
      </c>
      <c r="M32" s="21">
        <v>11402.745612680901</v>
      </c>
      <c r="N32" s="21">
        <v>11459.967311287439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6.6124533337621472E-3</v>
      </c>
      <c r="D34" s="39">
        <f t="shared" ref="D34:N34" si="7">(D32/D8)-1</f>
        <v>5.9447315264329337E-3</v>
      </c>
      <c r="E34" s="39">
        <f t="shared" si="7"/>
        <v>5.7517124991548485E-3</v>
      </c>
      <c r="F34" s="39">
        <f t="shared" si="7"/>
        <v>5.2755885308779504E-3</v>
      </c>
      <c r="G34" s="39">
        <f t="shared" si="7"/>
        <v>5.2734765931912175E-3</v>
      </c>
      <c r="H34" s="39">
        <f t="shared" si="7"/>
        <v>5.4569915178082073E-3</v>
      </c>
      <c r="I34" s="39">
        <f t="shared" si="7"/>
        <v>5.1520177954140767E-3</v>
      </c>
      <c r="J34" s="39">
        <f t="shared" si="7"/>
        <v>5.3354088740305006E-3</v>
      </c>
      <c r="K34" s="39">
        <f t="shared" si="7"/>
        <v>5.2078969204938375E-3</v>
      </c>
      <c r="L34" s="39">
        <f t="shared" si="7"/>
        <v>5.0920569353405387E-3</v>
      </c>
      <c r="M34" s="39">
        <f t="shared" si="7"/>
        <v>5.2219489107747652E-3</v>
      </c>
      <c r="N34" s="39">
        <f t="shared" si="7"/>
        <v>5.0182386374473253E-3</v>
      </c>
    </row>
    <row r="35" spans="1:14" ht="15.75" thickBot="1" x14ac:dyDescent="0.3">
      <c r="A35" s="40" t="s">
        <v>15</v>
      </c>
      <c r="B35" s="41"/>
      <c r="C35" s="42">
        <f>(C32/$C$8)-1</f>
        <v>6.6124533337621472E-3</v>
      </c>
      <c r="D35" s="42">
        <f t="shared" ref="D35:N35" si="8">(D32/$C$8)-1</f>
        <v>1.2596494119995194E-2</v>
      </c>
      <c r="E35" s="42">
        <f t="shared" si="8"/>
        <v>1.8420658031825576E-2</v>
      </c>
      <c r="F35" s="42">
        <f t="shared" si="8"/>
        <v>2.3793426374947524E-2</v>
      </c>
      <c r="G35" s="42">
        <f t="shared" si="8"/>
        <v>2.9192377045198947E-2</v>
      </c>
      <c r="H35" s="42">
        <f t="shared" si="8"/>
        <v>3.4808671116927536E-2</v>
      </c>
      <c r="I35" s="42">
        <f t="shared" si="8"/>
        <v>4.014002380537085E-2</v>
      </c>
      <c r="J35" s="42">
        <f t="shared" si="8"/>
        <v>4.5689596118616116E-2</v>
      </c>
      <c r="K35" s="42">
        <f t="shared" si="8"/>
        <v>5.1135439746034628E-2</v>
      </c>
      <c r="L35" s="42">
        <f t="shared" si="8"/>
        <v>5.6487881251975791E-2</v>
      </c>
      <c r="M35" s="42">
        <f t="shared" si="8"/>
        <v>6.2004806992726147E-2</v>
      </c>
      <c r="N35" s="42">
        <f t="shared" si="8"/>
        <v>6.7334200548331724E-2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1.6261973798811051</v>
      </c>
      <c r="D41" s="47">
        <v>1.6502503920884803</v>
      </c>
      <c r="E41" s="47">
        <v>1.632416829560061</v>
      </c>
      <c r="F41" s="47">
        <v>1.6419908840686614</v>
      </c>
      <c r="G41" s="47">
        <v>1.6302808006715541</v>
      </c>
      <c r="H41" s="47">
        <v>1.6392971891694128</v>
      </c>
      <c r="I41" s="47">
        <v>1.643880338215554</v>
      </c>
      <c r="J41" s="47">
        <v>1.6441771091224082</v>
      </c>
      <c r="K41" s="47">
        <v>1.6529320700437597</v>
      </c>
      <c r="L41" s="47">
        <v>1.6578261284453835</v>
      </c>
      <c r="M41" s="47">
        <v>1.6667261877630468</v>
      </c>
      <c r="N41" s="47">
        <v>1.6703341013012845</v>
      </c>
    </row>
    <row r="43" spans="1:14" x14ac:dyDescent="0.25">
      <c r="A43" s="48" t="s">
        <v>31</v>
      </c>
      <c r="B43" s="48"/>
      <c r="C43" s="49">
        <v>92.73354008288868</v>
      </c>
      <c r="D43" s="49">
        <v>94.154870145174172</v>
      </c>
      <c r="E43" s="49">
        <v>94.785579344049125</v>
      </c>
      <c r="F43" s="49">
        <v>92.80418222387388</v>
      </c>
      <c r="G43" s="49">
        <v>92.306700451111496</v>
      </c>
      <c r="H43" s="49">
        <v>91.500471476137577</v>
      </c>
      <c r="I43" s="49">
        <v>92.059454295009957</v>
      </c>
      <c r="J43" s="49">
        <v>88.197082081315429</v>
      </c>
      <c r="K43" s="49">
        <v>88.018656745244186</v>
      </c>
      <c r="L43" s="49">
        <v>87.297825510428382</v>
      </c>
      <c r="M43" s="49">
        <v>86.409068688299342</v>
      </c>
      <c r="N43" s="49">
        <v>85.794422336006988</v>
      </c>
    </row>
    <row r="44" spans="1:14" x14ac:dyDescent="0.25">
      <c r="A44" s="19" t="s">
        <v>47</v>
      </c>
      <c r="B44" s="19"/>
      <c r="C44" s="50">
        <v>93.844520893520581</v>
      </c>
      <c r="D44" s="50">
        <v>94.154870145174215</v>
      </c>
      <c r="E44" s="50">
        <v>94.575089730667102</v>
      </c>
      <c r="F44" s="50">
        <v>92.408894928018327</v>
      </c>
      <c r="G44" s="50">
        <v>91.741322801163022</v>
      </c>
      <c r="H44" s="50">
        <v>90.75175063046143</v>
      </c>
      <c r="I44" s="50">
        <v>91.146428325177311</v>
      </c>
      <c r="J44" s="50">
        <v>87.195075904460168</v>
      </c>
      <c r="K44" s="50">
        <v>86.904303828704798</v>
      </c>
      <c r="L44" s="50">
        <v>86.07926996979208</v>
      </c>
      <c r="M44" s="50">
        <v>85.069780060454491</v>
      </c>
      <c r="N44" s="50">
        <v>84.355789303340018</v>
      </c>
    </row>
    <row r="45" spans="1:14" x14ac:dyDescent="0.25">
      <c r="A45" s="51" t="s">
        <v>48</v>
      </c>
      <c r="B45" s="51"/>
      <c r="C45" s="52">
        <v>91.694231241097199</v>
      </c>
      <c r="D45" s="52">
        <v>94.154870145174229</v>
      </c>
      <c r="E45" s="52">
        <v>94.985069975272054</v>
      </c>
      <c r="F45" s="52">
        <v>93.179140460636788</v>
      </c>
      <c r="G45" s="52">
        <v>92.845298481675613</v>
      </c>
      <c r="H45" s="52">
        <v>92.218040322708944</v>
      </c>
      <c r="I45" s="52">
        <v>92.936927218311212</v>
      </c>
      <c r="J45" s="52">
        <v>89.167583159147355</v>
      </c>
      <c r="K45" s="52">
        <v>89.105366648274</v>
      </c>
      <c r="L45" s="52">
        <v>88.484641888186346</v>
      </c>
      <c r="M45" s="52">
        <v>87.720843888766566</v>
      </c>
      <c r="N45" s="52">
        <v>87.210616661759801</v>
      </c>
    </row>
    <row r="47" spans="1:14" x14ac:dyDescent="0.25">
      <c r="A47" s="48" t="s">
        <v>32</v>
      </c>
      <c r="B47" s="48"/>
      <c r="C47" s="49">
        <v>80.367136865806032</v>
      </c>
      <c r="D47" s="49">
        <v>80.179900661512534</v>
      </c>
      <c r="E47" s="49">
        <v>80.095781725574142</v>
      </c>
      <c r="F47" s="49">
        <v>80.362152090200695</v>
      </c>
      <c r="G47" s="49">
        <v>80.436225557968058</v>
      </c>
      <c r="H47" s="49">
        <v>80.547578272516986</v>
      </c>
      <c r="I47" s="49">
        <v>80.479110040806759</v>
      </c>
      <c r="J47" s="49">
        <v>80.996449410778013</v>
      </c>
      <c r="K47" s="49">
        <v>81.021299202730077</v>
      </c>
      <c r="L47" s="49">
        <v>81.126421173442253</v>
      </c>
      <c r="M47" s="49">
        <v>81.250433364549252</v>
      </c>
      <c r="N47" s="49">
        <v>81.336255950258632</v>
      </c>
    </row>
    <row r="48" spans="1:14" x14ac:dyDescent="0.25">
      <c r="A48" s="19" t="s">
        <v>45</v>
      </c>
      <c r="B48" s="19"/>
      <c r="C48" s="50">
        <v>78.220325055703739</v>
      </c>
      <c r="D48" s="50">
        <v>78.184983285337537</v>
      </c>
      <c r="E48" s="50">
        <v>78.135102146381044</v>
      </c>
      <c r="F48" s="50">
        <v>78.437769832395077</v>
      </c>
      <c r="G48" s="50">
        <v>78.536199900755349</v>
      </c>
      <c r="H48" s="50">
        <v>78.677187368348044</v>
      </c>
      <c r="I48" s="50">
        <v>78.626716633047309</v>
      </c>
      <c r="J48" s="50">
        <v>79.191045839557887</v>
      </c>
      <c r="K48" s="50">
        <v>79.235699747370859</v>
      </c>
      <c r="L48" s="50">
        <v>79.360130367871079</v>
      </c>
      <c r="M48" s="50">
        <v>79.509016714388096</v>
      </c>
      <c r="N48" s="50">
        <v>79.616659837485784</v>
      </c>
    </row>
    <row r="49" spans="1:14" x14ac:dyDescent="0.25">
      <c r="A49" s="51" t="s">
        <v>46</v>
      </c>
      <c r="B49" s="51"/>
      <c r="C49" s="52">
        <v>82.356549943656901</v>
      </c>
      <c r="D49" s="52">
        <v>82.070183609399308</v>
      </c>
      <c r="E49" s="52">
        <v>81.983690507717483</v>
      </c>
      <c r="F49" s="52">
        <v>82.21028420195627</v>
      </c>
      <c r="G49" s="52">
        <v>82.262312558293914</v>
      </c>
      <c r="H49" s="52">
        <v>82.35022117773201</v>
      </c>
      <c r="I49" s="52">
        <v>82.275416955881511</v>
      </c>
      <c r="J49" s="52">
        <v>82.741972837853695</v>
      </c>
      <c r="K49" s="52">
        <v>82.755856793293376</v>
      </c>
      <c r="L49" s="52">
        <v>82.843028019271841</v>
      </c>
      <c r="M49" s="52">
        <v>82.948603417253906</v>
      </c>
      <c r="N49" s="52">
        <v>83.022015481125564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71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12302</v>
      </c>
      <c r="D8" s="21">
        <v>12278.714066078952</v>
      </c>
      <c r="E8" s="21">
        <v>12244.698454540054</v>
      </c>
      <c r="F8" s="21">
        <v>12203.145344345874</v>
      </c>
      <c r="G8" s="21">
        <v>12151.990380452449</v>
      </c>
      <c r="H8" s="21">
        <v>12098.984886167153</v>
      </c>
      <c r="I8" s="21">
        <v>12047.744814888054</v>
      </c>
      <c r="J8" s="21">
        <v>11985.894624889563</v>
      </c>
      <c r="K8" s="21">
        <v>11930.636995608866</v>
      </c>
      <c r="L8" s="21">
        <v>11869.813745552794</v>
      </c>
      <c r="M8" s="21">
        <v>11808.061964247139</v>
      </c>
      <c r="N8" s="21">
        <v>11745.253329117038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154.84667229594928</v>
      </c>
      <c r="D10" s="26">
        <f t="shared" ref="D10:N10" si="0">SUM(D11:D12)</f>
        <v>155.85987720464038</v>
      </c>
      <c r="E10" s="26">
        <f t="shared" si="0"/>
        <v>152.81487115983265</v>
      </c>
      <c r="F10" s="26">
        <f t="shared" si="0"/>
        <v>152.20789285777533</v>
      </c>
      <c r="G10" s="26">
        <f t="shared" si="0"/>
        <v>149.46254171182167</v>
      </c>
      <c r="H10" s="26">
        <f t="shared" si="0"/>
        <v>148.58069574020547</v>
      </c>
      <c r="I10" s="26">
        <f t="shared" si="0"/>
        <v>147.16587371600892</v>
      </c>
      <c r="J10" s="26">
        <f t="shared" si="0"/>
        <v>145.10903354590556</v>
      </c>
      <c r="K10" s="26">
        <f t="shared" si="0"/>
        <v>143.89094335658874</v>
      </c>
      <c r="L10" s="26">
        <f t="shared" si="0"/>
        <v>142.31753734089767</v>
      </c>
      <c r="M10" s="26">
        <f t="shared" si="0"/>
        <v>140.92768008900941</v>
      </c>
      <c r="N10" s="26">
        <f t="shared" si="0"/>
        <v>139.01474621684162</v>
      </c>
    </row>
    <row r="11" spans="1:14" x14ac:dyDescent="0.25">
      <c r="A11" s="20" t="s">
        <v>34</v>
      </c>
      <c r="B11" s="18"/>
      <c r="C11" s="22">
        <v>79.667490818930418</v>
      </c>
      <c r="D11" s="22">
        <v>80.066277801191902</v>
      </c>
      <c r="E11" s="22">
        <v>78.068466788175385</v>
      </c>
      <c r="F11" s="22">
        <v>78.121159466761796</v>
      </c>
      <c r="G11" s="22">
        <v>76.73625617155723</v>
      </c>
      <c r="H11" s="22">
        <v>76.102307574251583</v>
      </c>
      <c r="I11" s="22">
        <v>75.654427124508871</v>
      </c>
      <c r="J11" s="22">
        <v>74.345986322902235</v>
      </c>
      <c r="K11" s="22">
        <v>73.81765867364031</v>
      </c>
      <c r="L11" s="22">
        <v>72.755848266543694</v>
      </c>
      <c r="M11" s="22">
        <v>71.876648867452175</v>
      </c>
      <c r="N11" s="22">
        <v>71.001210457147934</v>
      </c>
    </row>
    <row r="12" spans="1:14" x14ac:dyDescent="0.25">
      <c r="A12" s="27" t="s">
        <v>35</v>
      </c>
      <c r="B12" s="28"/>
      <c r="C12" s="29">
        <v>75.179181477018858</v>
      </c>
      <c r="D12" s="29">
        <v>75.793599403448482</v>
      </c>
      <c r="E12" s="29">
        <v>74.746404371657263</v>
      </c>
      <c r="F12" s="29">
        <v>74.086733391013539</v>
      </c>
      <c r="G12" s="29">
        <v>72.726285540264442</v>
      </c>
      <c r="H12" s="29">
        <v>72.478388165953888</v>
      </c>
      <c r="I12" s="29">
        <v>71.511446591500047</v>
      </c>
      <c r="J12" s="29">
        <v>70.763047223003326</v>
      </c>
      <c r="K12" s="29">
        <v>70.073284682948426</v>
      </c>
      <c r="L12" s="29">
        <v>69.561689074353978</v>
      </c>
      <c r="M12" s="29">
        <v>69.051031221557238</v>
      </c>
      <c r="N12" s="29">
        <v>68.013535759693681</v>
      </c>
    </row>
    <row r="13" spans="1:14" x14ac:dyDescent="0.25">
      <c r="A13" s="33" t="s">
        <v>36</v>
      </c>
      <c r="B13" s="18"/>
      <c r="C13" s="26">
        <f>SUM(C14:C15)</f>
        <v>150.66839758226695</v>
      </c>
      <c r="D13" s="26">
        <f t="shared" ref="D13:N13" si="1">SUM(D14:D15)</f>
        <v>156.73868502946823</v>
      </c>
      <c r="E13" s="26">
        <f t="shared" si="1"/>
        <v>161.47569071044467</v>
      </c>
      <c r="F13" s="26">
        <f t="shared" si="1"/>
        <v>161.15772944270668</v>
      </c>
      <c r="G13" s="26">
        <f t="shared" si="1"/>
        <v>163.1876852471527</v>
      </c>
      <c r="H13" s="26">
        <f t="shared" si="1"/>
        <v>164.25885456003749</v>
      </c>
      <c r="I13" s="26">
        <f t="shared" si="1"/>
        <v>167.30600865683959</v>
      </c>
      <c r="J13" s="26">
        <f t="shared" si="1"/>
        <v>161.38241679981843</v>
      </c>
      <c r="K13" s="26">
        <f t="shared" si="1"/>
        <v>163.80440194644211</v>
      </c>
      <c r="L13" s="26">
        <f t="shared" si="1"/>
        <v>165.07750490756413</v>
      </c>
      <c r="M13" s="26">
        <f t="shared" si="1"/>
        <v>165.76850410732766</v>
      </c>
      <c r="N13" s="26">
        <f t="shared" si="1"/>
        <v>167.31396249791339</v>
      </c>
    </row>
    <row r="14" spans="1:14" x14ac:dyDescent="0.25">
      <c r="A14" s="20" t="s">
        <v>37</v>
      </c>
      <c r="B14" s="18"/>
      <c r="C14" s="22">
        <v>68.994273799707301</v>
      </c>
      <c r="D14" s="22">
        <v>72.251772387109611</v>
      </c>
      <c r="E14" s="22">
        <v>75.108571721662415</v>
      </c>
      <c r="F14" s="22">
        <v>76.043893674487592</v>
      </c>
      <c r="G14" s="22">
        <v>77.614996583705818</v>
      </c>
      <c r="H14" s="22">
        <v>78.740076899418682</v>
      </c>
      <c r="I14" s="22">
        <v>80.720451515884278</v>
      </c>
      <c r="J14" s="22">
        <v>78.678214072876585</v>
      </c>
      <c r="K14" s="22">
        <v>80.196009335339653</v>
      </c>
      <c r="L14" s="22">
        <v>80.681192596380725</v>
      </c>
      <c r="M14" s="22">
        <v>81.361769207671742</v>
      </c>
      <c r="N14" s="22">
        <v>82.210989262786171</v>
      </c>
    </row>
    <row r="15" spans="1:14" x14ac:dyDescent="0.25">
      <c r="A15" s="10" t="s">
        <v>38</v>
      </c>
      <c r="B15" s="12"/>
      <c r="C15" s="23">
        <v>81.674123782559661</v>
      </c>
      <c r="D15" s="23">
        <v>84.486912642358618</v>
      </c>
      <c r="E15" s="23">
        <v>86.367118988782238</v>
      </c>
      <c r="F15" s="23">
        <v>85.11383576821909</v>
      </c>
      <c r="G15" s="23">
        <v>85.572688663446883</v>
      </c>
      <c r="H15" s="23">
        <v>85.518777660618824</v>
      </c>
      <c r="I15" s="23">
        <v>86.585557140955302</v>
      </c>
      <c r="J15" s="23">
        <v>82.704202726941844</v>
      </c>
      <c r="K15" s="23">
        <v>83.60839261110246</v>
      </c>
      <c r="L15" s="23">
        <v>84.396312311183408</v>
      </c>
      <c r="M15" s="23">
        <v>84.406734899655902</v>
      </c>
      <c r="N15" s="23">
        <v>85.102973235127237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4.1782747136823275</v>
      </c>
      <c r="D17" s="32">
        <f t="shared" ref="D17:N17" si="2">D10-D13</f>
        <v>-0.87880782482784525</v>
      </c>
      <c r="E17" s="32">
        <f t="shared" si="2"/>
        <v>-8.6608195506120182</v>
      </c>
      <c r="F17" s="32">
        <f t="shared" si="2"/>
        <v>-8.9498365849313473</v>
      </c>
      <c r="G17" s="32">
        <f t="shared" si="2"/>
        <v>-13.725143535331028</v>
      </c>
      <c r="H17" s="32">
        <f t="shared" si="2"/>
        <v>-15.678158819832021</v>
      </c>
      <c r="I17" s="32">
        <f t="shared" si="2"/>
        <v>-20.140134940830677</v>
      </c>
      <c r="J17" s="32">
        <f t="shared" si="2"/>
        <v>-16.273383253912868</v>
      </c>
      <c r="K17" s="32">
        <f t="shared" si="2"/>
        <v>-19.913458589853377</v>
      </c>
      <c r="L17" s="32">
        <f t="shared" si="2"/>
        <v>-22.759967566666461</v>
      </c>
      <c r="M17" s="32">
        <f t="shared" si="2"/>
        <v>-24.840824018318244</v>
      </c>
      <c r="N17" s="32">
        <f t="shared" si="2"/>
        <v>-28.299216281071779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582.44812334115886</v>
      </c>
      <c r="D19" s="26">
        <f t="shared" ref="D19:N19" si="3">SUM(D20:D21)</f>
        <v>581.88872108156693</v>
      </c>
      <c r="E19" s="26">
        <f t="shared" si="3"/>
        <v>580.87686799068319</v>
      </c>
      <c r="F19" s="26">
        <f t="shared" si="3"/>
        <v>578.28735652361001</v>
      </c>
      <c r="G19" s="26">
        <f t="shared" si="3"/>
        <v>577.99702147628045</v>
      </c>
      <c r="H19" s="26">
        <f t="shared" si="3"/>
        <v>580.6214298915221</v>
      </c>
      <c r="I19" s="26">
        <f t="shared" si="3"/>
        <v>577.10404440565571</v>
      </c>
      <c r="J19" s="26">
        <f t="shared" si="3"/>
        <v>579.25132771450012</v>
      </c>
      <c r="K19" s="26">
        <f t="shared" si="3"/>
        <v>578.67912481116718</v>
      </c>
      <c r="L19" s="26">
        <f t="shared" si="3"/>
        <v>578.55463216087026</v>
      </c>
      <c r="M19" s="26">
        <f t="shared" si="3"/>
        <v>580.19927427457014</v>
      </c>
      <c r="N19" s="26">
        <f t="shared" si="3"/>
        <v>579.54086633595045</v>
      </c>
    </row>
    <row r="20" spans="1:14" x14ac:dyDescent="0.25">
      <c r="A20" s="60" t="s">
        <v>40</v>
      </c>
      <c r="B20" s="60"/>
      <c r="C20" s="22">
        <v>289.98840608849906</v>
      </c>
      <c r="D20" s="22">
        <v>288.64330176653942</v>
      </c>
      <c r="E20" s="22">
        <v>292.38841333883363</v>
      </c>
      <c r="F20" s="22">
        <v>289.5638705587823</v>
      </c>
      <c r="G20" s="22">
        <v>288.72201827393678</v>
      </c>
      <c r="H20" s="22">
        <v>289.21220703101505</v>
      </c>
      <c r="I20" s="22">
        <v>290.18950248443963</v>
      </c>
      <c r="J20" s="22">
        <v>289.07450174529396</v>
      </c>
      <c r="K20" s="22">
        <v>287.5417987839989</v>
      </c>
      <c r="L20" s="22">
        <v>288.92138791341529</v>
      </c>
      <c r="M20" s="22">
        <v>288.2322336568854</v>
      </c>
      <c r="N20" s="22">
        <v>289.42438596826071</v>
      </c>
    </row>
    <row r="21" spans="1:14" x14ac:dyDescent="0.25">
      <c r="A21" s="27" t="s">
        <v>41</v>
      </c>
      <c r="B21" s="27"/>
      <c r="C21" s="29">
        <v>292.45971725265986</v>
      </c>
      <c r="D21" s="29">
        <v>293.24541931502745</v>
      </c>
      <c r="E21" s="29">
        <v>288.48845465184962</v>
      </c>
      <c r="F21" s="29">
        <v>288.72348596482772</v>
      </c>
      <c r="G21" s="29">
        <v>289.27500320234367</v>
      </c>
      <c r="H21" s="29">
        <v>291.40922286050704</v>
      </c>
      <c r="I21" s="29">
        <v>286.91454192121603</v>
      </c>
      <c r="J21" s="29">
        <v>290.17682596920616</v>
      </c>
      <c r="K21" s="29">
        <v>291.13732602716823</v>
      </c>
      <c r="L21" s="29">
        <v>289.63324424745497</v>
      </c>
      <c r="M21" s="29">
        <v>291.9670406176848</v>
      </c>
      <c r="N21" s="29">
        <v>290.11648036768975</v>
      </c>
    </row>
    <row r="22" spans="1:14" x14ac:dyDescent="0.25">
      <c r="A22" s="63" t="s">
        <v>44</v>
      </c>
      <c r="B22" s="63"/>
      <c r="C22" s="26">
        <f>SUM(C23:C24)</f>
        <v>609.91233197589054</v>
      </c>
      <c r="D22" s="26">
        <f t="shared" ref="D22:N22" si="4">SUM(D23:D24)</f>
        <v>615.02552479563701</v>
      </c>
      <c r="E22" s="26">
        <f t="shared" si="4"/>
        <v>613.76915863424915</v>
      </c>
      <c r="F22" s="26">
        <f t="shared" si="4"/>
        <v>620.49248383210329</v>
      </c>
      <c r="G22" s="26">
        <f t="shared" si="4"/>
        <v>617.27737222624785</v>
      </c>
      <c r="H22" s="26">
        <f t="shared" si="4"/>
        <v>616.18334235078919</v>
      </c>
      <c r="I22" s="26">
        <f t="shared" si="4"/>
        <v>618.81409946331735</v>
      </c>
      <c r="J22" s="26">
        <f t="shared" si="4"/>
        <v>618.23557374128177</v>
      </c>
      <c r="K22" s="26">
        <f t="shared" si="4"/>
        <v>619.58891627738717</v>
      </c>
      <c r="L22" s="26">
        <f t="shared" si="4"/>
        <v>617.54644589985662</v>
      </c>
      <c r="M22" s="26">
        <f t="shared" si="4"/>
        <v>618.16708538635112</v>
      </c>
      <c r="N22" s="26">
        <f t="shared" si="4"/>
        <v>618.79688735299499</v>
      </c>
    </row>
    <row r="23" spans="1:14" x14ac:dyDescent="0.25">
      <c r="A23" s="60" t="s">
        <v>42</v>
      </c>
      <c r="B23" s="60"/>
      <c r="C23" s="23">
        <v>303.09997078770283</v>
      </c>
      <c r="D23" s="22">
        <v>304.93927100768263</v>
      </c>
      <c r="E23" s="22">
        <v>303.83398637255942</v>
      </c>
      <c r="F23" s="22">
        <v>309.03706477852768</v>
      </c>
      <c r="G23" s="22">
        <v>305.79054911142441</v>
      </c>
      <c r="H23" s="22">
        <v>305.56486881821775</v>
      </c>
      <c r="I23" s="22">
        <v>306.56729508787004</v>
      </c>
      <c r="J23" s="22">
        <v>307.00549444763601</v>
      </c>
      <c r="K23" s="22">
        <v>307.24825885853494</v>
      </c>
      <c r="L23" s="22">
        <v>306.00155971351711</v>
      </c>
      <c r="M23" s="22">
        <v>306.84915266601712</v>
      </c>
      <c r="N23" s="22">
        <v>307.00782263620096</v>
      </c>
    </row>
    <row r="24" spans="1:14" x14ac:dyDescent="0.25">
      <c r="A24" s="10" t="s">
        <v>43</v>
      </c>
      <c r="B24" s="10"/>
      <c r="C24" s="23">
        <v>306.81236118818777</v>
      </c>
      <c r="D24" s="23">
        <v>310.08625378795432</v>
      </c>
      <c r="E24" s="23">
        <v>309.93517226168973</v>
      </c>
      <c r="F24" s="23">
        <v>311.45541905357567</v>
      </c>
      <c r="G24" s="23">
        <v>311.48682311482344</v>
      </c>
      <c r="H24" s="23">
        <v>310.61847353257144</v>
      </c>
      <c r="I24" s="23">
        <v>312.24680437544731</v>
      </c>
      <c r="J24" s="23">
        <v>311.2300792936457</v>
      </c>
      <c r="K24" s="23">
        <v>312.34065741885217</v>
      </c>
      <c r="L24" s="23">
        <v>311.54488618633951</v>
      </c>
      <c r="M24" s="23">
        <v>311.31793272033394</v>
      </c>
      <c r="N24" s="23">
        <v>311.78906471679403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-27.464208634731676</v>
      </c>
      <c r="D26" s="32">
        <f t="shared" ref="D26:N26" si="5">D19-D22</f>
        <v>-33.136803714070084</v>
      </c>
      <c r="E26" s="32">
        <f t="shared" si="5"/>
        <v>-32.892290643565957</v>
      </c>
      <c r="F26" s="32">
        <f t="shared" si="5"/>
        <v>-42.205127308493275</v>
      </c>
      <c r="G26" s="32">
        <f t="shared" si="5"/>
        <v>-39.280350749967397</v>
      </c>
      <c r="H26" s="32">
        <f t="shared" si="5"/>
        <v>-35.561912459267091</v>
      </c>
      <c r="I26" s="32">
        <f t="shared" si="5"/>
        <v>-41.710055057661634</v>
      </c>
      <c r="J26" s="32">
        <f t="shared" si="5"/>
        <v>-38.984246026781648</v>
      </c>
      <c r="K26" s="32">
        <f t="shared" si="5"/>
        <v>-40.909791466219986</v>
      </c>
      <c r="L26" s="32">
        <f t="shared" si="5"/>
        <v>-38.991813738986366</v>
      </c>
      <c r="M26" s="32">
        <f t="shared" si="5"/>
        <v>-37.967811111780975</v>
      </c>
      <c r="N26" s="32">
        <f t="shared" si="5"/>
        <v>-39.256021017044532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-23.285933921049349</v>
      </c>
      <c r="D30" s="32">
        <f t="shared" ref="D30:N30" si="6">D17+D26+D28</f>
        <v>-34.015611538897929</v>
      </c>
      <c r="E30" s="32">
        <f t="shared" si="6"/>
        <v>-41.553110194177975</v>
      </c>
      <c r="F30" s="32">
        <f t="shared" si="6"/>
        <v>-51.154963893424622</v>
      </c>
      <c r="G30" s="32">
        <f t="shared" si="6"/>
        <v>-53.005494285298425</v>
      </c>
      <c r="H30" s="32">
        <f t="shared" si="6"/>
        <v>-51.240071279099112</v>
      </c>
      <c r="I30" s="32">
        <f t="shared" si="6"/>
        <v>-61.850189998492311</v>
      </c>
      <c r="J30" s="32">
        <f t="shared" si="6"/>
        <v>-55.257629280694516</v>
      </c>
      <c r="K30" s="32">
        <f t="shared" si="6"/>
        <v>-60.823250056073363</v>
      </c>
      <c r="L30" s="32">
        <f t="shared" si="6"/>
        <v>-61.751781305652827</v>
      </c>
      <c r="M30" s="32">
        <f t="shared" si="6"/>
        <v>-62.808635130099219</v>
      </c>
      <c r="N30" s="32">
        <f t="shared" si="6"/>
        <v>-67.55523729811631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12278.714066078952</v>
      </c>
      <c r="D32" s="21">
        <v>12244.698454540054</v>
      </c>
      <c r="E32" s="21">
        <v>12203.145344345874</v>
      </c>
      <c r="F32" s="21">
        <v>12151.990380452449</v>
      </c>
      <c r="G32" s="21">
        <v>12098.984886167153</v>
      </c>
      <c r="H32" s="21">
        <v>12047.744814888054</v>
      </c>
      <c r="I32" s="21">
        <v>11985.894624889563</v>
      </c>
      <c r="J32" s="21">
        <v>11930.636995608866</v>
      </c>
      <c r="K32" s="21">
        <v>11869.813745552794</v>
      </c>
      <c r="L32" s="21">
        <v>11808.061964247139</v>
      </c>
      <c r="M32" s="21">
        <v>11745.253329117038</v>
      </c>
      <c r="N32" s="21">
        <v>11677.698091818922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-1.892857577714846E-3</v>
      </c>
      <c r="D34" s="39">
        <f t="shared" ref="D34:N34" si="7">(D32/D8)-1</f>
        <v>-2.7702910382829682E-3</v>
      </c>
      <c r="E34" s="39">
        <f t="shared" si="7"/>
        <v>-3.3935592900430356E-3</v>
      </c>
      <c r="F34" s="39">
        <f t="shared" si="7"/>
        <v>-4.1919490795154779E-3</v>
      </c>
      <c r="G34" s="39">
        <f t="shared" si="7"/>
        <v>-4.3618775711475877E-3</v>
      </c>
      <c r="H34" s="39">
        <f t="shared" si="7"/>
        <v>-4.235071930512313E-3</v>
      </c>
      <c r="I34" s="39">
        <f t="shared" si="7"/>
        <v>-5.1337566448169669E-3</v>
      </c>
      <c r="J34" s="39">
        <f t="shared" si="7"/>
        <v>-4.6102215153761561E-3</v>
      </c>
      <c r="K34" s="39">
        <f t="shared" si="7"/>
        <v>-5.0980723056495147E-3</v>
      </c>
      <c r="L34" s="39">
        <f t="shared" si="7"/>
        <v>-5.2024220960324996E-3</v>
      </c>
      <c r="M34" s="39">
        <f t="shared" si="7"/>
        <v>-5.3191315662363126E-3</v>
      </c>
      <c r="N34" s="39">
        <f t="shared" si="7"/>
        <v>-5.7517054255988853E-3</v>
      </c>
    </row>
    <row r="35" spans="1:14" ht="15.75" thickBot="1" x14ac:dyDescent="0.3">
      <c r="A35" s="40" t="s">
        <v>15</v>
      </c>
      <c r="B35" s="41"/>
      <c r="C35" s="42">
        <f>(C32/$C$8)-1</f>
        <v>-1.892857577714846E-3</v>
      </c>
      <c r="D35" s="42">
        <f t="shared" ref="D35:N35" si="8">(D32/$C$8)-1</f>
        <v>-4.6579048496135922E-3</v>
      </c>
      <c r="E35" s="42">
        <f t="shared" si="8"/>
        <v>-8.0356572633820678E-3</v>
      </c>
      <c r="F35" s="42">
        <f t="shared" si="8"/>
        <v>-1.2193921276829056E-2</v>
      </c>
      <c r="G35" s="42">
        <f t="shared" si="8"/>
        <v>-1.6502610456254896E-2</v>
      </c>
      <c r="H35" s="42">
        <f t="shared" si="8"/>
        <v>-2.0667792644443628E-2</v>
      </c>
      <c r="I35" s="42">
        <f t="shared" si="8"/>
        <v>-2.5695445871438571E-2</v>
      </c>
      <c r="J35" s="42">
        <f t="shared" si="8"/>
        <v>-3.0187205689411023E-2</v>
      </c>
      <c r="K35" s="42">
        <f t="shared" si="8"/>
        <v>-3.5131381437750409E-2</v>
      </c>
      <c r="L35" s="42">
        <f t="shared" si="8"/>
        <v>-4.0151035258727097E-2</v>
      </c>
      <c r="M35" s="42">
        <f t="shared" si="8"/>
        <v>-4.5256598185901553E-2</v>
      </c>
      <c r="N35" s="42">
        <f t="shared" si="8"/>
        <v>-5.0748000990170516E-2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1.7677245230390177</v>
      </c>
      <c r="D41" s="47">
        <v>1.7929885801724015</v>
      </c>
      <c r="E41" s="47">
        <v>1.7737146771547465</v>
      </c>
      <c r="F41" s="47">
        <v>1.7841772380469718</v>
      </c>
      <c r="G41" s="47">
        <v>1.7716273855955409</v>
      </c>
      <c r="H41" s="47">
        <v>1.7813986993310318</v>
      </c>
      <c r="I41" s="47">
        <v>1.7864089293839909</v>
      </c>
      <c r="J41" s="47">
        <v>1.7864664238885679</v>
      </c>
      <c r="K41" s="47">
        <v>1.7960682101389356</v>
      </c>
      <c r="L41" s="47">
        <v>1.8019578044261682</v>
      </c>
      <c r="M41" s="47">
        <v>1.8111910364173853</v>
      </c>
      <c r="N41" s="47">
        <v>1.8150590152011108</v>
      </c>
    </row>
    <row r="43" spans="1:14" x14ac:dyDescent="0.25">
      <c r="A43" s="48" t="s">
        <v>31</v>
      </c>
      <c r="B43" s="48"/>
      <c r="C43" s="49">
        <v>105.86807082003452</v>
      </c>
      <c r="D43" s="49">
        <v>107.60556588019911</v>
      </c>
      <c r="E43" s="49">
        <v>108.36637345982597</v>
      </c>
      <c r="F43" s="49">
        <v>106.13846966899087</v>
      </c>
      <c r="G43" s="49">
        <v>105.60502829478132</v>
      </c>
      <c r="H43" s="49">
        <v>104.73239643313798</v>
      </c>
      <c r="I43" s="49">
        <v>105.39411503766188</v>
      </c>
      <c r="J43" s="49">
        <v>100.99733857126867</v>
      </c>
      <c r="K43" s="49">
        <v>100.8374960536533</v>
      </c>
      <c r="L43" s="49">
        <v>100.02834911144117</v>
      </c>
      <c r="M43" s="49">
        <v>99.051731039994095</v>
      </c>
      <c r="N43" s="49">
        <v>98.366668248951299</v>
      </c>
    </row>
    <row r="44" spans="1:14" x14ac:dyDescent="0.25">
      <c r="A44" s="19" t="s">
        <v>47</v>
      </c>
      <c r="B44" s="19"/>
      <c r="C44" s="50">
        <v>107.25489591448978</v>
      </c>
      <c r="D44" s="50">
        <v>107.60556588019905</v>
      </c>
      <c r="E44" s="50">
        <v>108.09694581419637</v>
      </c>
      <c r="F44" s="50">
        <v>105.6509327215426</v>
      </c>
      <c r="G44" s="50">
        <v>104.91611492485094</v>
      </c>
      <c r="H44" s="50">
        <v>103.844233414423</v>
      </c>
      <c r="I44" s="50">
        <v>104.32525817431926</v>
      </c>
      <c r="J44" s="50">
        <v>99.835556219033052</v>
      </c>
      <c r="K44" s="50">
        <v>99.560626540998044</v>
      </c>
      <c r="L44" s="50">
        <v>98.639079025532979</v>
      </c>
      <c r="M44" s="50">
        <v>97.566990007789542</v>
      </c>
      <c r="N44" s="50">
        <v>96.77999341460756</v>
      </c>
    </row>
    <row r="45" spans="1:14" x14ac:dyDescent="0.25">
      <c r="A45" s="51" t="s">
        <v>48</v>
      </c>
      <c r="B45" s="51"/>
      <c r="C45" s="52">
        <v>104.72419166333195</v>
      </c>
      <c r="D45" s="52">
        <v>107.60556588019914</v>
      </c>
      <c r="E45" s="52">
        <v>108.60177360217189</v>
      </c>
      <c r="F45" s="52">
        <v>106.57787511829136</v>
      </c>
      <c r="G45" s="52">
        <v>106.23774854833469</v>
      </c>
      <c r="H45" s="52">
        <v>105.56369924967383</v>
      </c>
      <c r="I45" s="52">
        <v>106.41048691388018</v>
      </c>
      <c r="J45" s="52">
        <v>102.12794392007865</v>
      </c>
      <c r="K45" s="52">
        <v>102.09340884922661</v>
      </c>
      <c r="L45" s="52">
        <v>101.3935508952945</v>
      </c>
      <c r="M45" s="52">
        <v>100.52631963183229</v>
      </c>
      <c r="N45" s="52">
        <v>99.949623540682779</v>
      </c>
    </row>
    <row r="47" spans="1:14" x14ac:dyDescent="0.25">
      <c r="A47" s="48" t="s">
        <v>32</v>
      </c>
      <c r="B47" s="48"/>
      <c r="C47" s="49">
        <v>78.766674672334574</v>
      </c>
      <c r="D47" s="49">
        <v>78.573390829167792</v>
      </c>
      <c r="E47" s="49">
        <v>78.49300622887597</v>
      </c>
      <c r="F47" s="49">
        <v>78.752815308268524</v>
      </c>
      <c r="G47" s="49">
        <v>78.830535139160588</v>
      </c>
      <c r="H47" s="49">
        <v>78.944149939671462</v>
      </c>
      <c r="I47" s="49">
        <v>78.879402009085737</v>
      </c>
      <c r="J47" s="49">
        <v>79.401513584815191</v>
      </c>
      <c r="K47" s="49">
        <v>79.432473574467636</v>
      </c>
      <c r="L47" s="49">
        <v>79.544833341780134</v>
      </c>
      <c r="M47" s="49">
        <v>79.676084482467886</v>
      </c>
      <c r="N47" s="49">
        <v>79.770500589635375</v>
      </c>
    </row>
    <row r="48" spans="1:14" x14ac:dyDescent="0.25">
      <c r="A48" s="19" t="s">
        <v>45</v>
      </c>
      <c r="B48" s="19"/>
      <c r="C48" s="50">
        <v>76.494492383471609</v>
      </c>
      <c r="D48" s="50">
        <v>76.462536742705339</v>
      </c>
      <c r="E48" s="50">
        <v>76.415849901885721</v>
      </c>
      <c r="F48" s="50">
        <v>76.723807362288085</v>
      </c>
      <c r="G48" s="50">
        <v>76.826326886471847</v>
      </c>
      <c r="H48" s="50">
        <v>76.972030935607137</v>
      </c>
      <c r="I48" s="50">
        <v>76.924841427233872</v>
      </c>
      <c r="J48" s="50">
        <v>77.496252430108754</v>
      </c>
      <c r="K48" s="50">
        <v>77.544499353612224</v>
      </c>
      <c r="L48" s="50">
        <v>77.673056773271938</v>
      </c>
      <c r="M48" s="50">
        <v>77.82604082584912</v>
      </c>
      <c r="N48" s="50">
        <v>77.937624168160468</v>
      </c>
    </row>
    <row r="49" spans="1:14" x14ac:dyDescent="0.25">
      <c r="A49" s="51" t="s">
        <v>46</v>
      </c>
      <c r="B49" s="51"/>
      <c r="C49" s="52">
        <v>80.842556253364208</v>
      </c>
      <c r="D49" s="52">
        <v>80.559989764648549</v>
      </c>
      <c r="E49" s="52">
        <v>80.477155980259639</v>
      </c>
      <c r="F49" s="52">
        <v>80.708981974099586</v>
      </c>
      <c r="G49" s="52">
        <v>80.765073996862455</v>
      </c>
      <c r="H49" s="52">
        <v>80.857953841814776</v>
      </c>
      <c r="I49" s="52">
        <v>80.786657651889598</v>
      </c>
      <c r="J49" s="52">
        <v>81.259528848440866</v>
      </c>
      <c r="K49" s="52">
        <v>81.277054161886426</v>
      </c>
      <c r="L49" s="52">
        <v>81.368213693183733</v>
      </c>
      <c r="M49" s="52">
        <v>81.478270500802708</v>
      </c>
      <c r="N49" s="52">
        <v>81.555929330006066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72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12192</v>
      </c>
      <c r="D8" s="21">
        <v>12214.255004631152</v>
      </c>
      <c r="E8" s="21">
        <v>12227.711675508197</v>
      </c>
      <c r="F8" s="21">
        <v>12238.833612228946</v>
      </c>
      <c r="G8" s="21">
        <v>12243.866700972116</v>
      </c>
      <c r="H8" s="21">
        <v>12247.109508248199</v>
      </c>
      <c r="I8" s="21">
        <v>12253.919080604834</v>
      </c>
      <c r="J8" s="21">
        <v>12255.737525194356</v>
      </c>
      <c r="K8" s="21">
        <v>12260.130868672239</v>
      </c>
      <c r="L8" s="21">
        <v>12259.966960718701</v>
      </c>
      <c r="M8" s="21">
        <v>12260.291364991963</v>
      </c>
      <c r="N8" s="21">
        <v>12261.176370160532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116.54865465304185</v>
      </c>
      <c r="D10" s="26">
        <f t="shared" ref="D10:N10" si="0">SUM(D11:D12)</f>
        <v>117.93947122125223</v>
      </c>
      <c r="E10" s="26">
        <f t="shared" si="0"/>
        <v>116.51198270144644</v>
      </c>
      <c r="F10" s="26">
        <f t="shared" si="0"/>
        <v>117.09014672929922</v>
      </c>
      <c r="G10" s="26">
        <f t="shared" si="0"/>
        <v>116.10227870896746</v>
      </c>
      <c r="H10" s="26">
        <f t="shared" si="0"/>
        <v>116.67232053936472</v>
      </c>
      <c r="I10" s="26">
        <f t="shared" si="0"/>
        <v>117.02528324819667</v>
      </c>
      <c r="J10" s="26">
        <f t="shared" si="0"/>
        <v>116.79432778908797</v>
      </c>
      <c r="K10" s="26">
        <f t="shared" si="0"/>
        <v>117.17185771311959</v>
      </c>
      <c r="L10" s="26">
        <f t="shared" si="0"/>
        <v>117.23753040502072</v>
      </c>
      <c r="M10" s="26">
        <f t="shared" si="0"/>
        <v>117.38374254957738</v>
      </c>
      <c r="N10" s="26">
        <f t="shared" si="0"/>
        <v>117.03911598764599</v>
      </c>
    </row>
    <row r="11" spans="1:14" x14ac:dyDescent="0.25">
      <c r="A11" s="20" t="s">
        <v>34</v>
      </c>
      <c r="B11" s="18"/>
      <c r="C11" s="22">
        <v>59.963438263521525</v>
      </c>
      <c r="D11" s="22">
        <v>60.586307623789892</v>
      </c>
      <c r="E11" s="22">
        <v>59.522425945304164</v>
      </c>
      <c r="F11" s="22">
        <v>60.096870489977668</v>
      </c>
      <c r="G11" s="22">
        <v>59.608608946921102</v>
      </c>
      <c r="H11" s="22">
        <v>59.758993446991688</v>
      </c>
      <c r="I11" s="22">
        <v>60.159876333222286</v>
      </c>
      <c r="J11" s="22">
        <v>59.839069175890756</v>
      </c>
      <c r="K11" s="22">
        <v>60.110469756172876</v>
      </c>
      <c r="L11" s="22">
        <v>59.934398336731292</v>
      </c>
      <c r="M11" s="22">
        <v>59.868650648719289</v>
      </c>
      <c r="N11" s="22">
        <v>59.777247609366597</v>
      </c>
    </row>
    <row r="12" spans="1:14" x14ac:dyDescent="0.25">
      <c r="A12" s="27" t="s">
        <v>35</v>
      </c>
      <c r="B12" s="28"/>
      <c r="C12" s="29">
        <v>56.585216389520326</v>
      </c>
      <c r="D12" s="29">
        <v>57.353163597462341</v>
      </c>
      <c r="E12" s="29">
        <v>56.989556756142278</v>
      </c>
      <c r="F12" s="29">
        <v>56.993276239321553</v>
      </c>
      <c r="G12" s="29">
        <v>56.493669762046359</v>
      </c>
      <c r="H12" s="29">
        <v>56.913327092373031</v>
      </c>
      <c r="I12" s="29">
        <v>56.865406914974386</v>
      </c>
      <c r="J12" s="29">
        <v>56.955258613197216</v>
      </c>
      <c r="K12" s="29">
        <v>57.061387956946717</v>
      </c>
      <c r="L12" s="29">
        <v>57.303132068289429</v>
      </c>
      <c r="M12" s="29">
        <v>57.515091900858089</v>
      </c>
      <c r="N12" s="29">
        <v>57.261868378279388</v>
      </c>
    </row>
    <row r="13" spans="1:14" x14ac:dyDescent="0.25">
      <c r="A13" s="33" t="s">
        <v>36</v>
      </c>
      <c r="B13" s="18"/>
      <c r="C13" s="26">
        <f>SUM(C14:C15)</f>
        <v>119.95316230112384</v>
      </c>
      <c r="D13" s="26">
        <f t="shared" ref="D13:N13" si="1">SUM(D14:D15)</f>
        <v>123.64508251842884</v>
      </c>
      <c r="E13" s="26">
        <f t="shared" si="1"/>
        <v>126.7183650864603</v>
      </c>
      <c r="F13" s="26">
        <f t="shared" si="1"/>
        <v>125.6948152123162</v>
      </c>
      <c r="G13" s="26">
        <f t="shared" si="1"/>
        <v>126.83923165582254</v>
      </c>
      <c r="H13" s="26">
        <f t="shared" si="1"/>
        <v>127.74263446570222</v>
      </c>
      <c r="I13" s="26">
        <f t="shared" si="1"/>
        <v>131.11415300720719</v>
      </c>
      <c r="J13" s="26">
        <f t="shared" si="1"/>
        <v>127.95684681559659</v>
      </c>
      <c r="K13" s="26">
        <f t="shared" si="1"/>
        <v>130.57281035248215</v>
      </c>
      <c r="L13" s="26">
        <f t="shared" si="1"/>
        <v>132.04142380080566</v>
      </c>
      <c r="M13" s="26">
        <f t="shared" si="1"/>
        <v>133.45612102886514</v>
      </c>
      <c r="N13" s="26">
        <f t="shared" si="1"/>
        <v>135.51835296323415</v>
      </c>
    </row>
    <row r="14" spans="1:14" x14ac:dyDescent="0.25">
      <c r="A14" s="20" t="s">
        <v>37</v>
      </c>
      <c r="B14" s="18"/>
      <c r="C14" s="22">
        <v>61.14665100760724</v>
      </c>
      <c r="D14" s="22">
        <v>62.158187642745325</v>
      </c>
      <c r="E14" s="22">
        <v>63.501186039654399</v>
      </c>
      <c r="F14" s="22">
        <v>63.15569189321355</v>
      </c>
      <c r="G14" s="22">
        <v>63.776106624127564</v>
      </c>
      <c r="H14" s="22">
        <v>64.180700081781424</v>
      </c>
      <c r="I14" s="22">
        <v>65.750804096606402</v>
      </c>
      <c r="J14" s="22">
        <v>64.255899966966879</v>
      </c>
      <c r="K14" s="22">
        <v>65.472726763636331</v>
      </c>
      <c r="L14" s="22">
        <v>66.076060499935238</v>
      </c>
      <c r="M14" s="22">
        <v>66.653793563568314</v>
      </c>
      <c r="N14" s="22">
        <v>67.452385767138594</v>
      </c>
    </row>
    <row r="15" spans="1:14" x14ac:dyDescent="0.25">
      <c r="A15" s="10" t="s">
        <v>38</v>
      </c>
      <c r="B15" s="12"/>
      <c r="C15" s="23">
        <v>58.8065112935166</v>
      </c>
      <c r="D15" s="23">
        <v>61.486894875683518</v>
      </c>
      <c r="E15" s="23">
        <v>63.217179046805896</v>
      </c>
      <c r="F15" s="23">
        <v>62.539123319102657</v>
      </c>
      <c r="G15" s="23">
        <v>63.06312503169498</v>
      </c>
      <c r="H15" s="23">
        <v>63.561934383920807</v>
      </c>
      <c r="I15" s="23">
        <v>65.363348910600791</v>
      </c>
      <c r="J15" s="23">
        <v>63.700946848629712</v>
      </c>
      <c r="K15" s="23">
        <v>65.10008358884582</v>
      </c>
      <c r="L15" s="23">
        <v>65.965363300870408</v>
      </c>
      <c r="M15" s="23">
        <v>66.802327465296813</v>
      </c>
      <c r="N15" s="23">
        <v>68.065967196095556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-3.4045076480819887</v>
      </c>
      <c r="D17" s="32">
        <f t="shared" ref="D17:N17" si="2">D10-D13</f>
        <v>-5.7056112971766026</v>
      </c>
      <c r="E17" s="32">
        <f t="shared" si="2"/>
        <v>-10.206382385013853</v>
      </c>
      <c r="F17" s="32">
        <f t="shared" si="2"/>
        <v>-8.6046684830169795</v>
      </c>
      <c r="G17" s="32">
        <f t="shared" si="2"/>
        <v>-10.736952946855084</v>
      </c>
      <c r="H17" s="32">
        <f t="shared" si="2"/>
        <v>-11.070313926337505</v>
      </c>
      <c r="I17" s="32">
        <f t="shared" si="2"/>
        <v>-14.088869759010521</v>
      </c>
      <c r="J17" s="32">
        <f t="shared" si="2"/>
        <v>-11.162519026508619</v>
      </c>
      <c r="K17" s="32">
        <f t="shared" si="2"/>
        <v>-13.400952639362558</v>
      </c>
      <c r="L17" s="32">
        <f t="shared" si="2"/>
        <v>-14.803893395784939</v>
      </c>
      <c r="M17" s="32">
        <f t="shared" si="2"/>
        <v>-16.072378479287764</v>
      </c>
      <c r="N17" s="32">
        <f t="shared" si="2"/>
        <v>-18.479236975588165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549.72028288865931</v>
      </c>
      <c r="D19" s="26">
        <f t="shared" ref="D19:N19" si="3">SUM(D20:D21)</f>
        <v>547.01767598214656</v>
      </c>
      <c r="E19" s="26">
        <f t="shared" si="3"/>
        <v>548.9177287984279</v>
      </c>
      <c r="F19" s="26">
        <f t="shared" si="3"/>
        <v>543.94234089549605</v>
      </c>
      <c r="G19" s="26">
        <f t="shared" si="3"/>
        <v>544.97845173191922</v>
      </c>
      <c r="H19" s="26">
        <f t="shared" si="3"/>
        <v>546.46320642201499</v>
      </c>
      <c r="I19" s="26">
        <f t="shared" si="3"/>
        <v>546.0683602510469</v>
      </c>
      <c r="J19" s="26">
        <f t="shared" si="3"/>
        <v>544.35263005449076</v>
      </c>
      <c r="K19" s="26">
        <f t="shared" si="3"/>
        <v>543.94265834701127</v>
      </c>
      <c r="L19" s="26">
        <f t="shared" si="3"/>
        <v>544.64259129073253</v>
      </c>
      <c r="M19" s="26">
        <f t="shared" si="3"/>
        <v>545.55872588543002</v>
      </c>
      <c r="N19" s="26">
        <f t="shared" si="3"/>
        <v>545.2147222934359</v>
      </c>
    </row>
    <row r="20" spans="1:14" x14ac:dyDescent="0.25">
      <c r="A20" s="60" t="s">
        <v>40</v>
      </c>
      <c r="B20" s="60"/>
      <c r="C20" s="22">
        <v>272.41527953759299</v>
      </c>
      <c r="D20" s="22">
        <v>270.89004340601201</v>
      </c>
      <c r="E20" s="22">
        <v>272.69075804468554</v>
      </c>
      <c r="F20" s="22">
        <v>269.53598182193622</v>
      </c>
      <c r="G20" s="22">
        <v>270.90799034941728</v>
      </c>
      <c r="H20" s="22">
        <v>271.21328157834006</v>
      </c>
      <c r="I20" s="22">
        <v>271.18750243288275</v>
      </c>
      <c r="J20" s="22">
        <v>269.88179511930008</v>
      </c>
      <c r="K20" s="22">
        <v>269.81922872399838</v>
      </c>
      <c r="L20" s="22">
        <v>270.35875909970531</v>
      </c>
      <c r="M20" s="22">
        <v>270.32170693708326</v>
      </c>
      <c r="N20" s="22">
        <v>270.57899889920174</v>
      </c>
    </row>
    <row r="21" spans="1:14" x14ac:dyDescent="0.25">
      <c r="A21" s="27" t="s">
        <v>41</v>
      </c>
      <c r="B21" s="27"/>
      <c r="C21" s="29">
        <v>277.30500335106632</v>
      </c>
      <c r="D21" s="29">
        <v>276.12763257613454</v>
      </c>
      <c r="E21" s="29">
        <v>276.22697075374236</v>
      </c>
      <c r="F21" s="29">
        <v>274.40635907355977</v>
      </c>
      <c r="G21" s="29">
        <v>274.070461382502</v>
      </c>
      <c r="H21" s="29">
        <v>275.24992484367499</v>
      </c>
      <c r="I21" s="29">
        <v>274.88085781816409</v>
      </c>
      <c r="J21" s="29">
        <v>274.47083493519068</v>
      </c>
      <c r="K21" s="29">
        <v>274.12342962301295</v>
      </c>
      <c r="L21" s="29">
        <v>274.28383219102716</v>
      </c>
      <c r="M21" s="29">
        <v>275.23701894834682</v>
      </c>
      <c r="N21" s="29">
        <v>274.63572339423416</v>
      </c>
    </row>
    <row r="22" spans="1:14" x14ac:dyDescent="0.25">
      <c r="A22" s="63" t="s">
        <v>44</v>
      </c>
      <c r="B22" s="63"/>
      <c r="C22" s="26">
        <f>SUM(C23:C24)</f>
        <v>524.06077060942243</v>
      </c>
      <c r="D22" s="26">
        <f t="shared" ref="D22:N22" si="4">SUM(D23:D24)</f>
        <v>527.85539380792693</v>
      </c>
      <c r="E22" s="26">
        <f t="shared" si="4"/>
        <v>527.58940969266564</v>
      </c>
      <c r="F22" s="26">
        <f t="shared" si="4"/>
        <v>530.30458366930952</v>
      </c>
      <c r="G22" s="26">
        <f t="shared" si="4"/>
        <v>530.99869150898189</v>
      </c>
      <c r="H22" s="26">
        <f t="shared" si="4"/>
        <v>528.58332013904578</v>
      </c>
      <c r="I22" s="26">
        <f t="shared" si="4"/>
        <v>530.16104590251098</v>
      </c>
      <c r="J22" s="26">
        <f t="shared" si="4"/>
        <v>528.79676755009882</v>
      </c>
      <c r="K22" s="26">
        <f t="shared" si="4"/>
        <v>530.70561366118795</v>
      </c>
      <c r="L22" s="26">
        <f t="shared" si="4"/>
        <v>529.51429362168437</v>
      </c>
      <c r="M22" s="26">
        <f t="shared" si="4"/>
        <v>528.60134223757245</v>
      </c>
      <c r="N22" s="26">
        <f t="shared" si="4"/>
        <v>529.08543785949541</v>
      </c>
    </row>
    <row r="23" spans="1:14" x14ac:dyDescent="0.25">
      <c r="A23" s="60" t="s">
        <v>42</v>
      </c>
      <c r="B23" s="60"/>
      <c r="C23" s="23">
        <v>258.9881148490249</v>
      </c>
      <c r="D23" s="22">
        <v>261.05830905525261</v>
      </c>
      <c r="E23" s="22">
        <v>258.9887310462496</v>
      </c>
      <c r="F23" s="22">
        <v>261.00347829719641</v>
      </c>
      <c r="G23" s="22">
        <v>261.81880655177918</v>
      </c>
      <c r="H23" s="22">
        <v>261.13593058381952</v>
      </c>
      <c r="I23" s="22">
        <v>260.12703575790465</v>
      </c>
      <c r="J23" s="22">
        <v>260.57550816679185</v>
      </c>
      <c r="K23" s="22">
        <v>262.35914279609193</v>
      </c>
      <c r="L23" s="22">
        <v>260.99191812133864</v>
      </c>
      <c r="M23" s="22">
        <v>260.72899481260322</v>
      </c>
      <c r="N23" s="22">
        <v>261.47862365130345</v>
      </c>
    </row>
    <row r="24" spans="1:14" x14ac:dyDescent="0.25">
      <c r="A24" s="10" t="s">
        <v>43</v>
      </c>
      <c r="B24" s="10"/>
      <c r="C24" s="23">
        <v>265.07265576039754</v>
      </c>
      <c r="D24" s="23">
        <v>266.79708475267427</v>
      </c>
      <c r="E24" s="23">
        <v>268.60067864641604</v>
      </c>
      <c r="F24" s="23">
        <v>269.30110537211306</v>
      </c>
      <c r="G24" s="23">
        <v>269.17988495720266</v>
      </c>
      <c r="H24" s="23">
        <v>267.44738955522632</v>
      </c>
      <c r="I24" s="23">
        <v>270.03401014460633</v>
      </c>
      <c r="J24" s="23">
        <v>268.22125938330703</v>
      </c>
      <c r="K24" s="23">
        <v>268.34647086509608</v>
      </c>
      <c r="L24" s="23">
        <v>268.52237550034573</v>
      </c>
      <c r="M24" s="23">
        <v>267.87234742496923</v>
      </c>
      <c r="N24" s="23">
        <v>267.60681420819202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25.659512279236878</v>
      </c>
      <c r="D26" s="32">
        <f t="shared" ref="D26:N26" si="5">D19-D22</f>
        <v>19.162282174219627</v>
      </c>
      <c r="E26" s="32">
        <f t="shared" si="5"/>
        <v>21.328319105762262</v>
      </c>
      <c r="F26" s="32">
        <f t="shared" si="5"/>
        <v>13.637757226186523</v>
      </c>
      <c r="G26" s="32">
        <f t="shared" si="5"/>
        <v>13.97976022293733</v>
      </c>
      <c r="H26" s="32">
        <f t="shared" si="5"/>
        <v>17.87988628296921</v>
      </c>
      <c r="I26" s="32">
        <f t="shared" si="5"/>
        <v>15.90731434853592</v>
      </c>
      <c r="J26" s="32">
        <f t="shared" si="5"/>
        <v>15.555862504391939</v>
      </c>
      <c r="K26" s="32">
        <f t="shared" si="5"/>
        <v>13.237044685823321</v>
      </c>
      <c r="L26" s="32">
        <f t="shared" si="5"/>
        <v>15.128297669048152</v>
      </c>
      <c r="M26" s="32">
        <f t="shared" si="5"/>
        <v>16.957383647857569</v>
      </c>
      <c r="N26" s="32">
        <f t="shared" si="5"/>
        <v>16.129284433940484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22.25500463115489</v>
      </c>
      <c r="D30" s="32">
        <f t="shared" ref="D30:N30" si="6">D17+D26+D28</f>
        <v>13.456670877043024</v>
      </c>
      <c r="E30" s="32">
        <f t="shared" si="6"/>
        <v>11.121936720748408</v>
      </c>
      <c r="F30" s="32">
        <f t="shared" si="6"/>
        <v>5.033088743169543</v>
      </c>
      <c r="G30" s="32">
        <f t="shared" si="6"/>
        <v>3.2428072760822459</v>
      </c>
      <c r="H30" s="32">
        <f t="shared" si="6"/>
        <v>6.8095723566317048</v>
      </c>
      <c r="I30" s="32">
        <f t="shared" si="6"/>
        <v>1.8184445895253987</v>
      </c>
      <c r="J30" s="32">
        <f t="shared" si="6"/>
        <v>4.3933434778833202</v>
      </c>
      <c r="K30" s="32">
        <f t="shared" si="6"/>
        <v>-0.16390795353923693</v>
      </c>
      <c r="L30" s="32">
        <f t="shared" si="6"/>
        <v>0.32440427326321242</v>
      </c>
      <c r="M30" s="32">
        <f t="shared" si="6"/>
        <v>0.88500516856980482</v>
      </c>
      <c r="N30" s="32">
        <f t="shared" si="6"/>
        <v>-2.3499525416476814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12214.255004631152</v>
      </c>
      <c r="D32" s="21">
        <v>12227.711675508197</v>
      </c>
      <c r="E32" s="21">
        <v>12238.833612228946</v>
      </c>
      <c r="F32" s="21">
        <v>12243.866700972116</v>
      </c>
      <c r="G32" s="21">
        <v>12247.109508248199</v>
      </c>
      <c r="H32" s="21">
        <v>12253.919080604834</v>
      </c>
      <c r="I32" s="21">
        <v>12255.737525194356</v>
      </c>
      <c r="J32" s="21">
        <v>12260.130868672239</v>
      </c>
      <c r="K32" s="21">
        <v>12259.966960718701</v>
      </c>
      <c r="L32" s="21">
        <v>12260.291364991963</v>
      </c>
      <c r="M32" s="21">
        <v>12261.176370160532</v>
      </c>
      <c r="N32" s="21">
        <v>12258.826417618882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1.8253776764396434E-3</v>
      </c>
      <c r="D34" s="39">
        <f t="shared" ref="D34:N34" si="7">(D32/D8)-1</f>
        <v>1.1017185143049613E-3</v>
      </c>
      <c r="E34" s="39">
        <f t="shared" si="7"/>
        <v>9.095681200126382E-4</v>
      </c>
      <c r="F34" s="39">
        <f t="shared" si="7"/>
        <v>4.1123924898700537E-4</v>
      </c>
      <c r="G34" s="39">
        <f t="shared" si="7"/>
        <v>2.6485156652555908E-4</v>
      </c>
      <c r="H34" s="39">
        <f t="shared" si="7"/>
        <v>5.5601465407395523E-4</v>
      </c>
      <c r="I34" s="39">
        <f t="shared" si="7"/>
        <v>1.483969803914853E-4</v>
      </c>
      <c r="J34" s="39">
        <f t="shared" si="7"/>
        <v>3.5847238641095736E-4</v>
      </c>
      <c r="K34" s="39">
        <f t="shared" si="7"/>
        <v>-1.3369184659883793E-5</v>
      </c>
      <c r="L34" s="39">
        <f t="shared" si="7"/>
        <v>2.6460452487553354E-5</v>
      </c>
      <c r="M34" s="39">
        <f t="shared" si="7"/>
        <v>7.2184676711328777E-5</v>
      </c>
      <c r="N34" s="39">
        <f t="shared" si="7"/>
        <v>-1.9165800007325817E-4</v>
      </c>
    </row>
    <row r="35" spans="1:14" ht="15.75" thickBot="1" x14ac:dyDescent="0.3">
      <c r="A35" s="40" t="s">
        <v>15</v>
      </c>
      <c r="B35" s="41"/>
      <c r="C35" s="42">
        <f>(C32/$C$8)-1</f>
        <v>1.8253776764396434E-3</v>
      </c>
      <c r="D35" s="42">
        <f t="shared" ref="D35:N35" si="8">(D32/$C$8)-1</f>
        <v>2.9291072431263387E-3</v>
      </c>
      <c r="E35" s="42">
        <f t="shared" si="8"/>
        <v>3.8413395857075372E-3</v>
      </c>
      <c r="F35" s="42">
        <f t="shared" si="8"/>
        <v>4.254158544300779E-3</v>
      </c>
      <c r="G35" s="42">
        <f t="shared" si="8"/>
        <v>4.520136831381194E-3</v>
      </c>
      <c r="H35" s="42">
        <f t="shared" si="8"/>
        <v>5.0786647477718549E-3</v>
      </c>
      <c r="I35" s="42">
        <f t="shared" si="8"/>
        <v>5.2278153866762711E-3</v>
      </c>
      <c r="J35" s="42">
        <f t="shared" si="8"/>
        <v>5.5881618005444444E-3</v>
      </c>
      <c r="K35" s="42">
        <f t="shared" si="8"/>
        <v>5.5747179067175967E-3</v>
      </c>
      <c r="L35" s="42">
        <f t="shared" si="8"/>
        <v>5.6013258687632739E-3</v>
      </c>
      <c r="M35" s="42">
        <f t="shared" si="8"/>
        <v>5.6739148753717217E-3</v>
      </c>
      <c r="N35" s="42">
        <f t="shared" si="8"/>
        <v>5.481169424121024E-3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1.5507352315192833</v>
      </c>
      <c r="D41" s="47">
        <v>1.5730278241532234</v>
      </c>
      <c r="E41" s="47">
        <v>1.5559837497252589</v>
      </c>
      <c r="F41" s="47">
        <v>1.5649490480865051</v>
      </c>
      <c r="G41" s="47">
        <v>1.5539560579840661</v>
      </c>
      <c r="H41" s="47">
        <v>1.5622911889807884</v>
      </c>
      <c r="I41" s="47">
        <v>1.5669877203634444</v>
      </c>
      <c r="J41" s="47">
        <v>1.5671046436157376</v>
      </c>
      <c r="K41" s="47">
        <v>1.5755973317606751</v>
      </c>
      <c r="L41" s="47">
        <v>1.5806670291131451</v>
      </c>
      <c r="M41" s="47">
        <v>1.5886658877812916</v>
      </c>
      <c r="N41" s="47">
        <v>1.5921943419411662</v>
      </c>
    </row>
    <row r="43" spans="1:14" x14ac:dyDescent="0.25">
      <c r="A43" s="48" t="s">
        <v>31</v>
      </c>
      <c r="B43" s="48"/>
      <c r="C43" s="49">
        <v>90.904822345285979</v>
      </c>
      <c r="D43" s="49">
        <v>92.233342183027773</v>
      </c>
      <c r="E43" s="49">
        <v>92.826215765329351</v>
      </c>
      <c r="F43" s="49">
        <v>90.860710818573025</v>
      </c>
      <c r="G43" s="49">
        <v>90.336787610903087</v>
      </c>
      <c r="H43" s="49">
        <v>89.51705343883053</v>
      </c>
      <c r="I43" s="49">
        <v>90.037874425874648</v>
      </c>
      <c r="J43" s="49">
        <v>86.258790255273681</v>
      </c>
      <c r="K43" s="49">
        <v>86.081971836935139</v>
      </c>
      <c r="L43" s="49">
        <v>85.34230571920277</v>
      </c>
      <c r="M43" s="49">
        <v>84.46803786372945</v>
      </c>
      <c r="N43" s="49">
        <v>83.879749251525809</v>
      </c>
    </row>
    <row r="44" spans="1:14" x14ac:dyDescent="0.25">
      <c r="A44" s="19" t="s">
        <v>47</v>
      </c>
      <c r="B44" s="19"/>
      <c r="C44" s="50">
        <v>91.934778564548282</v>
      </c>
      <c r="D44" s="50">
        <v>92.233342183027773</v>
      </c>
      <c r="E44" s="50">
        <v>92.6363679428122</v>
      </c>
      <c r="F44" s="50">
        <v>90.506219096138835</v>
      </c>
      <c r="G44" s="50">
        <v>89.837407052402824</v>
      </c>
      <c r="H44" s="50">
        <v>88.866209385987858</v>
      </c>
      <c r="I44" s="50">
        <v>89.243432707780556</v>
      </c>
      <c r="J44" s="50">
        <v>85.391296059349443</v>
      </c>
      <c r="K44" s="50">
        <v>85.100708105647342</v>
      </c>
      <c r="L44" s="50">
        <v>84.276112503706116</v>
      </c>
      <c r="M44" s="50">
        <v>83.316868420408525</v>
      </c>
      <c r="N44" s="50">
        <v>82.633794845163607</v>
      </c>
    </row>
    <row r="45" spans="1:14" x14ac:dyDescent="0.25">
      <c r="A45" s="51" t="s">
        <v>48</v>
      </c>
      <c r="B45" s="51"/>
      <c r="C45" s="52">
        <v>89.858071586597916</v>
      </c>
      <c r="D45" s="52">
        <v>92.233342183027801</v>
      </c>
      <c r="E45" s="52">
        <v>93.017701501848236</v>
      </c>
      <c r="F45" s="52">
        <v>91.221526763338431</v>
      </c>
      <c r="G45" s="52">
        <v>90.847492342223916</v>
      </c>
      <c r="H45" s="52">
        <v>90.183978473337802</v>
      </c>
      <c r="I45" s="52">
        <v>90.85142450071433</v>
      </c>
      <c r="J45" s="52">
        <v>87.15188364218146</v>
      </c>
      <c r="K45" s="52">
        <v>87.091944085563341</v>
      </c>
      <c r="L45" s="52">
        <v>86.437680424654431</v>
      </c>
      <c r="M45" s="52">
        <v>85.648795748068224</v>
      </c>
      <c r="N45" s="52">
        <v>85.152100776352356</v>
      </c>
    </row>
    <row r="47" spans="1:14" x14ac:dyDescent="0.25">
      <c r="A47" s="48" t="s">
        <v>32</v>
      </c>
      <c r="B47" s="48"/>
      <c r="C47" s="49">
        <v>80.596859217381478</v>
      </c>
      <c r="D47" s="49">
        <v>80.432554741790184</v>
      </c>
      <c r="E47" s="49">
        <v>80.358877892737127</v>
      </c>
      <c r="F47" s="49">
        <v>80.620670409361182</v>
      </c>
      <c r="G47" s="49">
        <v>80.698601106329463</v>
      </c>
      <c r="H47" s="49">
        <v>80.814456256853646</v>
      </c>
      <c r="I47" s="49">
        <v>80.748694328262218</v>
      </c>
      <c r="J47" s="49">
        <v>81.262839233242502</v>
      </c>
      <c r="K47" s="49">
        <v>81.289452072992475</v>
      </c>
      <c r="L47" s="49">
        <v>81.391286506674589</v>
      </c>
      <c r="M47" s="49">
        <v>81.514698543797408</v>
      </c>
      <c r="N47" s="49">
        <v>81.601119204853603</v>
      </c>
    </row>
    <row r="48" spans="1:14" x14ac:dyDescent="0.25">
      <c r="A48" s="19" t="s">
        <v>45</v>
      </c>
      <c r="B48" s="19"/>
      <c r="C48" s="50">
        <v>78.485886277259652</v>
      </c>
      <c r="D48" s="50">
        <v>78.450003507637064</v>
      </c>
      <c r="E48" s="50">
        <v>78.399608608791112</v>
      </c>
      <c r="F48" s="50">
        <v>78.701491853887035</v>
      </c>
      <c r="G48" s="50">
        <v>78.799290955726789</v>
      </c>
      <c r="H48" s="50">
        <v>78.939554542208057</v>
      </c>
      <c r="I48" s="50">
        <v>78.888548457225752</v>
      </c>
      <c r="J48" s="50">
        <v>79.451873977192562</v>
      </c>
      <c r="K48" s="50">
        <v>79.495963908889237</v>
      </c>
      <c r="L48" s="50">
        <v>79.619763937223951</v>
      </c>
      <c r="M48" s="50">
        <v>79.768032280799801</v>
      </c>
      <c r="N48" s="50">
        <v>79.875071683156506</v>
      </c>
    </row>
    <row r="49" spans="1:14" x14ac:dyDescent="0.25">
      <c r="A49" s="51" t="s">
        <v>46</v>
      </c>
      <c r="B49" s="51"/>
      <c r="C49" s="52">
        <v>82.58974943549741</v>
      </c>
      <c r="D49" s="52">
        <v>82.302655670636852</v>
      </c>
      <c r="E49" s="52">
        <v>82.215547520699715</v>
      </c>
      <c r="F49" s="52">
        <v>82.441409004687515</v>
      </c>
      <c r="G49" s="52">
        <v>82.492817209522642</v>
      </c>
      <c r="H49" s="52">
        <v>82.579976128992953</v>
      </c>
      <c r="I49" s="52">
        <v>82.504582593302885</v>
      </c>
      <c r="J49" s="52">
        <v>82.970349747097302</v>
      </c>
      <c r="K49" s="52">
        <v>82.983661263174398</v>
      </c>
      <c r="L49" s="52">
        <v>83.070238360564261</v>
      </c>
      <c r="M49" s="52">
        <v>83.175149857747883</v>
      </c>
      <c r="N49" s="52">
        <v>83.24791955346295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73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10827</v>
      </c>
      <c r="D8" s="21">
        <v>10981.393501993281</v>
      </c>
      <c r="E8" s="21">
        <v>11129.707781341509</v>
      </c>
      <c r="F8" s="21">
        <v>11278.480354322013</v>
      </c>
      <c r="G8" s="21">
        <v>11422.407000486188</v>
      </c>
      <c r="H8" s="21">
        <v>11565.942627564566</v>
      </c>
      <c r="I8" s="21">
        <v>11711.449133962198</v>
      </c>
      <c r="J8" s="21">
        <v>11851.969500750849</v>
      </c>
      <c r="K8" s="21">
        <v>11994.047021818275</v>
      </c>
      <c r="L8" s="21">
        <v>12134.564443675623</v>
      </c>
      <c r="M8" s="21">
        <v>12274.100737544319</v>
      </c>
      <c r="N8" s="21">
        <v>12412.913480971592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89.82503870872587</v>
      </c>
      <c r="D10" s="26">
        <f t="shared" ref="D10:N10" si="0">SUM(D11:D12)</f>
        <v>93.424155471380146</v>
      </c>
      <c r="E10" s="26">
        <f t="shared" si="0"/>
        <v>94.545318719003646</v>
      </c>
      <c r="F10" s="26">
        <f t="shared" si="0"/>
        <v>97.167281447241677</v>
      </c>
      <c r="G10" s="26">
        <f t="shared" si="0"/>
        <v>98.287651828833916</v>
      </c>
      <c r="H10" s="26">
        <f t="shared" si="0"/>
        <v>100.45801031153421</v>
      </c>
      <c r="I10" s="26">
        <f t="shared" si="0"/>
        <v>102.16744646550421</v>
      </c>
      <c r="J10" s="26">
        <f t="shared" si="0"/>
        <v>103.1580464648186</v>
      </c>
      <c r="K10" s="26">
        <f t="shared" si="0"/>
        <v>104.5329930680218</v>
      </c>
      <c r="L10" s="26">
        <f t="shared" si="0"/>
        <v>105.48612966533906</v>
      </c>
      <c r="M10" s="26">
        <f t="shared" si="0"/>
        <v>106.3120638190759</v>
      </c>
      <c r="N10" s="26">
        <f t="shared" si="0"/>
        <v>106.5930453247787</v>
      </c>
    </row>
    <row r="11" spans="1:14" x14ac:dyDescent="0.25">
      <c r="A11" s="20" t="s">
        <v>34</v>
      </c>
      <c r="B11" s="18"/>
      <c r="C11" s="22">
        <v>46.214331509561859</v>
      </c>
      <c r="D11" s="22">
        <v>47.992623370875862</v>
      </c>
      <c r="E11" s="22">
        <v>48.300325867317085</v>
      </c>
      <c r="F11" s="22">
        <v>49.871399875331264</v>
      </c>
      <c r="G11" s="22">
        <v>50.462318804803758</v>
      </c>
      <c r="H11" s="22">
        <v>51.454102842493135</v>
      </c>
      <c r="I11" s="22">
        <v>52.521820704420776</v>
      </c>
      <c r="J11" s="22">
        <v>52.852579361604597</v>
      </c>
      <c r="K11" s="22">
        <v>53.626591239356905</v>
      </c>
      <c r="L11" s="22">
        <v>53.926824392505011</v>
      </c>
      <c r="M11" s="22">
        <v>54.221817010481068</v>
      </c>
      <c r="N11" s="22">
        <v>54.441959938319343</v>
      </c>
    </row>
    <row r="12" spans="1:14" x14ac:dyDescent="0.25">
      <c r="A12" s="27" t="s">
        <v>35</v>
      </c>
      <c r="B12" s="28"/>
      <c r="C12" s="29">
        <v>43.610707199164011</v>
      </c>
      <c r="D12" s="29">
        <v>45.431532100504285</v>
      </c>
      <c r="E12" s="29">
        <v>46.244992851686561</v>
      </c>
      <c r="F12" s="29">
        <v>47.295881571910414</v>
      </c>
      <c r="G12" s="29">
        <v>47.825333024030158</v>
      </c>
      <c r="H12" s="29">
        <v>49.003907469041074</v>
      </c>
      <c r="I12" s="29">
        <v>49.645625761083437</v>
      </c>
      <c r="J12" s="29">
        <v>50.305467103213999</v>
      </c>
      <c r="K12" s="29">
        <v>50.90640182866489</v>
      </c>
      <c r="L12" s="29">
        <v>51.559305272834052</v>
      </c>
      <c r="M12" s="29">
        <v>52.090246808594834</v>
      </c>
      <c r="N12" s="29">
        <v>52.151085386459357</v>
      </c>
    </row>
    <row r="13" spans="1:14" x14ac:dyDescent="0.25">
      <c r="A13" s="33" t="s">
        <v>36</v>
      </c>
      <c r="B13" s="18"/>
      <c r="C13" s="26">
        <f>SUM(C14:C15)</f>
        <v>93.902601095097253</v>
      </c>
      <c r="D13" s="26">
        <f t="shared" ref="D13:N13" si="1">SUM(D14:D15)</f>
        <v>98.101694030913194</v>
      </c>
      <c r="E13" s="26">
        <f t="shared" si="1"/>
        <v>101.95700196363734</v>
      </c>
      <c r="F13" s="26">
        <f t="shared" si="1"/>
        <v>103.21489399584459</v>
      </c>
      <c r="G13" s="26">
        <f t="shared" si="1"/>
        <v>105.88722490558813</v>
      </c>
      <c r="H13" s="26">
        <f t="shared" si="1"/>
        <v>108.4805832812167</v>
      </c>
      <c r="I13" s="26">
        <f t="shared" si="1"/>
        <v>112.8481679424652</v>
      </c>
      <c r="J13" s="26">
        <f t="shared" si="1"/>
        <v>111.56515315041415</v>
      </c>
      <c r="K13" s="26">
        <f t="shared" si="1"/>
        <v>115.1979623613789</v>
      </c>
      <c r="L13" s="26">
        <f t="shared" si="1"/>
        <v>117.81148231135222</v>
      </c>
      <c r="M13" s="26">
        <f t="shared" si="1"/>
        <v>120.56609514433595</v>
      </c>
      <c r="N13" s="26">
        <f t="shared" si="1"/>
        <v>123.84983145884507</v>
      </c>
    </row>
    <row r="14" spans="1:14" x14ac:dyDescent="0.25">
      <c r="A14" s="20" t="s">
        <v>37</v>
      </c>
      <c r="B14" s="18"/>
      <c r="C14" s="22">
        <v>51.483427928195496</v>
      </c>
      <c r="D14" s="22">
        <v>53.144111187112031</v>
      </c>
      <c r="E14" s="22">
        <v>54.849528700828103</v>
      </c>
      <c r="F14" s="22">
        <v>55.541813278277566</v>
      </c>
      <c r="G14" s="22">
        <v>56.885752564006616</v>
      </c>
      <c r="H14" s="22">
        <v>58.05671131663523</v>
      </c>
      <c r="I14" s="22">
        <v>60.077860326988585</v>
      </c>
      <c r="J14" s="22">
        <v>59.228937041303531</v>
      </c>
      <c r="K14" s="22">
        <v>60.938333947085859</v>
      </c>
      <c r="L14" s="22">
        <v>62.025365821451629</v>
      </c>
      <c r="M14" s="22">
        <v>63.116356027559554</v>
      </c>
      <c r="N14" s="22">
        <v>64.355921332917376</v>
      </c>
    </row>
    <row r="15" spans="1:14" x14ac:dyDescent="0.25">
      <c r="A15" s="10" t="s">
        <v>38</v>
      </c>
      <c r="B15" s="12"/>
      <c r="C15" s="23">
        <v>42.419173166901757</v>
      </c>
      <c r="D15" s="23">
        <v>44.957582843801156</v>
      </c>
      <c r="E15" s="23">
        <v>47.107473262809236</v>
      </c>
      <c r="F15" s="23">
        <v>47.673080717567025</v>
      </c>
      <c r="G15" s="23">
        <v>49.001472341581511</v>
      </c>
      <c r="H15" s="23">
        <v>50.423871964581465</v>
      </c>
      <c r="I15" s="23">
        <v>52.770307615476611</v>
      </c>
      <c r="J15" s="23">
        <v>52.336216109110609</v>
      </c>
      <c r="K15" s="23">
        <v>54.259628414293047</v>
      </c>
      <c r="L15" s="23">
        <v>55.7861164899006</v>
      </c>
      <c r="M15" s="23">
        <v>57.449739116776399</v>
      </c>
      <c r="N15" s="23">
        <v>59.493910125927698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-4.0775623863713832</v>
      </c>
      <c r="D17" s="32">
        <f t="shared" ref="D17:N17" si="2">D10-D13</f>
        <v>-4.6775385595330476</v>
      </c>
      <c r="E17" s="32">
        <f t="shared" si="2"/>
        <v>-7.4116832446336929</v>
      </c>
      <c r="F17" s="32">
        <f t="shared" si="2"/>
        <v>-6.0476125486029133</v>
      </c>
      <c r="G17" s="32">
        <f t="shared" si="2"/>
        <v>-7.5995730767542113</v>
      </c>
      <c r="H17" s="32">
        <f t="shared" si="2"/>
        <v>-8.0225729696824857</v>
      </c>
      <c r="I17" s="32">
        <f t="shared" si="2"/>
        <v>-10.680721476960983</v>
      </c>
      <c r="J17" s="32">
        <f t="shared" si="2"/>
        <v>-8.4071066855955507</v>
      </c>
      <c r="K17" s="32">
        <f t="shared" si="2"/>
        <v>-10.664969293357103</v>
      </c>
      <c r="L17" s="32">
        <f t="shared" si="2"/>
        <v>-12.325352646013158</v>
      </c>
      <c r="M17" s="32">
        <f t="shared" si="2"/>
        <v>-14.254031325260044</v>
      </c>
      <c r="N17" s="32">
        <f t="shared" si="2"/>
        <v>-17.256786134066374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508.19058939282081</v>
      </c>
      <c r="D19" s="26">
        <f t="shared" ref="D19:N19" si="3">SUM(D20:D21)</f>
        <v>504.10137886874315</v>
      </c>
      <c r="E19" s="26">
        <f t="shared" si="3"/>
        <v>505.00166940845656</v>
      </c>
      <c r="F19" s="26">
        <f t="shared" si="3"/>
        <v>501.48373277751705</v>
      </c>
      <c r="G19" s="26">
        <f t="shared" si="3"/>
        <v>502.01961318008136</v>
      </c>
      <c r="H19" s="26">
        <f t="shared" si="3"/>
        <v>503.31320331998467</v>
      </c>
      <c r="I19" s="26">
        <f t="shared" si="3"/>
        <v>503.11398527652301</v>
      </c>
      <c r="J19" s="26">
        <f t="shared" si="3"/>
        <v>501.96817123330391</v>
      </c>
      <c r="K19" s="26">
        <f t="shared" si="3"/>
        <v>501.89105896792762</v>
      </c>
      <c r="L19" s="26">
        <f t="shared" si="3"/>
        <v>502.45682270331315</v>
      </c>
      <c r="M19" s="26">
        <f t="shared" si="3"/>
        <v>502.72116497242587</v>
      </c>
      <c r="N19" s="26">
        <f t="shared" si="3"/>
        <v>503.10141128393167</v>
      </c>
    </row>
    <row r="20" spans="1:14" x14ac:dyDescent="0.25">
      <c r="A20" s="60" t="s">
        <v>40</v>
      </c>
      <c r="B20" s="60"/>
      <c r="C20" s="22">
        <v>253.2977811588926</v>
      </c>
      <c r="D20" s="22">
        <v>251.40511810052791</v>
      </c>
      <c r="E20" s="22">
        <v>252.98358052027407</v>
      </c>
      <c r="F20" s="22">
        <v>249.6428084401557</v>
      </c>
      <c r="G20" s="22">
        <v>250.65667695978848</v>
      </c>
      <c r="H20" s="22">
        <v>250.99255291872723</v>
      </c>
      <c r="I20" s="22">
        <v>251.16321795694284</v>
      </c>
      <c r="J20" s="22">
        <v>249.96936874977661</v>
      </c>
      <c r="K20" s="22">
        <v>249.97953116532324</v>
      </c>
      <c r="L20" s="22">
        <v>250.49998902384019</v>
      </c>
      <c r="M20" s="22">
        <v>250.44276444031098</v>
      </c>
      <c r="N20" s="22">
        <v>250.76861777569064</v>
      </c>
    </row>
    <row r="21" spans="1:14" x14ac:dyDescent="0.25">
      <c r="A21" s="27" t="s">
        <v>41</v>
      </c>
      <c r="B21" s="27"/>
      <c r="C21" s="29">
        <v>254.89280823392818</v>
      </c>
      <c r="D21" s="29">
        <v>252.69626076821527</v>
      </c>
      <c r="E21" s="29">
        <v>252.01808888818249</v>
      </c>
      <c r="F21" s="29">
        <v>251.84092433736137</v>
      </c>
      <c r="G21" s="29">
        <v>251.36293622029285</v>
      </c>
      <c r="H21" s="29">
        <v>252.32065040125744</v>
      </c>
      <c r="I21" s="29">
        <v>251.95076731958017</v>
      </c>
      <c r="J21" s="29">
        <v>251.9988024835273</v>
      </c>
      <c r="K21" s="29">
        <v>251.91152780260441</v>
      </c>
      <c r="L21" s="29">
        <v>251.95683367947299</v>
      </c>
      <c r="M21" s="29">
        <v>252.27840053211489</v>
      </c>
      <c r="N21" s="29">
        <v>252.33279350824102</v>
      </c>
    </row>
    <row r="22" spans="1:14" x14ac:dyDescent="0.25">
      <c r="A22" s="63" t="s">
        <v>44</v>
      </c>
      <c r="B22" s="63"/>
      <c r="C22" s="26">
        <f>SUM(C23:C24)</f>
        <v>349.71952501316684</v>
      </c>
      <c r="D22" s="26">
        <f t="shared" ref="D22:N22" si="4">SUM(D23:D24)</f>
        <v>351.10956096098084</v>
      </c>
      <c r="E22" s="26">
        <f t="shared" si="4"/>
        <v>348.81741318332263</v>
      </c>
      <c r="F22" s="26">
        <f t="shared" si="4"/>
        <v>351.50947406473642</v>
      </c>
      <c r="G22" s="26">
        <f t="shared" si="4"/>
        <v>350.88441302494994</v>
      </c>
      <c r="H22" s="26">
        <f t="shared" si="4"/>
        <v>349.7841239526698</v>
      </c>
      <c r="I22" s="26">
        <f t="shared" si="4"/>
        <v>351.91289701091222</v>
      </c>
      <c r="J22" s="26">
        <f t="shared" si="4"/>
        <v>351.48354348028386</v>
      </c>
      <c r="K22" s="26">
        <f t="shared" si="4"/>
        <v>350.70866781722066</v>
      </c>
      <c r="L22" s="26">
        <f t="shared" si="4"/>
        <v>350.59517618860389</v>
      </c>
      <c r="M22" s="26">
        <f t="shared" si="4"/>
        <v>349.65439021989124</v>
      </c>
      <c r="N22" s="26">
        <f t="shared" si="4"/>
        <v>350.27671223980133</v>
      </c>
    </row>
    <row r="23" spans="1:14" x14ac:dyDescent="0.25">
      <c r="A23" s="60" t="s">
        <v>42</v>
      </c>
      <c r="B23" s="60"/>
      <c r="C23" s="23">
        <v>174.75360201736032</v>
      </c>
      <c r="D23" s="22">
        <v>175.87143794190794</v>
      </c>
      <c r="E23" s="22">
        <v>172.77551017139592</v>
      </c>
      <c r="F23" s="22">
        <v>174.74620191862405</v>
      </c>
      <c r="G23" s="22">
        <v>174.5993359707029</v>
      </c>
      <c r="H23" s="22">
        <v>174.70092341750296</v>
      </c>
      <c r="I23" s="22">
        <v>173.93871017732448</v>
      </c>
      <c r="J23" s="22">
        <v>175.18866404635534</v>
      </c>
      <c r="K23" s="22">
        <v>175.57062768791491</v>
      </c>
      <c r="L23" s="22">
        <v>174.61344493389163</v>
      </c>
      <c r="M23" s="22">
        <v>174.97306837692082</v>
      </c>
      <c r="N23" s="22">
        <v>174.77494041977474</v>
      </c>
    </row>
    <row r="24" spans="1:14" x14ac:dyDescent="0.25">
      <c r="A24" s="10" t="s">
        <v>43</v>
      </c>
      <c r="B24" s="10"/>
      <c r="C24" s="23">
        <v>174.96592299580652</v>
      </c>
      <c r="D24" s="23">
        <v>175.23812301907287</v>
      </c>
      <c r="E24" s="23">
        <v>176.04190301192668</v>
      </c>
      <c r="F24" s="23">
        <v>176.76327214611237</v>
      </c>
      <c r="G24" s="23">
        <v>176.28507705424704</v>
      </c>
      <c r="H24" s="23">
        <v>175.08320053516687</v>
      </c>
      <c r="I24" s="23">
        <v>177.97418683358774</v>
      </c>
      <c r="J24" s="23">
        <v>176.29487943392854</v>
      </c>
      <c r="K24" s="23">
        <v>175.13804012930575</v>
      </c>
      <c r="L24" s="23">
        <v>175.98173125471223</v>
      </c>
      <c r="M24" s="23">
        <v>174.68132184297042</v>
      </c>
      <c r="N24" s="23">
        <v>175.50177182002659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158.47106437965397</v>
      </c>
      <c r="D26" s="32">
        <f t="shared" ref="D26:N26" si="5">D19-D22</f>
        <v>152.99181790776231</v>
      </c>
      <c r="E26" s="32">
        <f t="shared" si="5"/>
        <v>156.18425622513394</v>
      </c>
      <c r="F26" s="32">
        <f t="shared" si="5"/>
        <v>149.97425871278062</v>
      </c>
      <c r="G26" s="32">
        <f t="shared" si="5"/>
        <v>151.13520015513143</v>
      </c>
      <c r="H26" s="32">
        <f t="shared" si="5"/>
        <v>153.52907936731486</v>
      </c>
      <c r="I26" s="32">
        <f t="shared" si="5"/>
        <v>151.20108826561079</v>
      </c>
      <c r="J26" s="32">
        <f t="shared" si="5"/>
        <v>150.48462775302005</v>
      </c>
      <c r="K26" s="32">
        <f t="shared" si="5"/>
        <v>151.18239115070696</v>
      </c>
      <c r="L26" s="32">
        <f t="shared" si="5"/>
        <v>151.86164651470926</v>
      </c>
      <c r="M26" s="32">
        <f t="shared" si="5"/>
        <v>153.06677475253463</v>
      </c>
      <c r="N26" s="32">
        <f t="shared" si="5"/>
        <v>152.82469904413034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154.3935019932826</v>
      </c>
      <c r="D30" s="32">
        <f t="shared" ref="D30:N30" si="6">D17+D26+D28</f>
        <v>148.31427934822926</v>
      </c>
      <c r="E30" s="32">
        <f t="shared" si="6"/>
        <v>148.77257298050023</v>
      </c>
      <c r="F30" s="32">
        <f t="shared" si="6"/>
        <v>143.92664616417773</v>
      </c>
      <c r="G30" s="32">
        <f t="shared" si="6"/>
        <v>143.53562707837722</v>
      </c>
      <c r="H30" s="32">
        <f t="shared" si="6"/>
        <v>145.50650639763239</v>
      </c>
      <c r="I30" s="32">
        <f t="shared" si="6"/>
        <v>140.52036678864982</v>
      </c>
      <c r="J30" s="32">
        <f t="shared" si="6"/>
        <v>142.0775210674245</v>
      </c>
      <c r="K30" s="32">
        <f t="shared" si="6"/>
        <v>140.51742185734986</v>
      </c>
      <c r="L30" s="32">
        <f t="shared" si="6"/>
        <v>139.53629386869611</v>
      </c>
      <c r="M30" s="32">
        <f t="shared" si="6"/>
        <v>138.8127434272746</v>
      </c>
      <c r="N30" s="32">
        <f t="shared" si="6"/>
        <v>135.56791291006397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10981.393501993281</v>
      </c>
      <c r="D32" s="21">
        <v>11129.707781341509</v>
      </c>
      <c r="E32" s="21">
        <v>11278.480354322013</v>
      </c>
      <c r="F32" s="21">
        <v>11422.407000486188</v>
      </c>
      <c r="G32" s="21">
        <v>11565.942627564566</v>
      </c>
      <c r="H32" s="21">
        <v>11711.449133962198</v>
      </c>
      <c r="I32" s="21">
        <v>11851.969500750849</v>
      </c>
      <c r="J32" s="21">
        <v>11994.047021818275</v>
      </c>
      <c r="K32" s="21">
        <v>12134.564443675623</v>
      </c>
      <c r="L32" s="21">
        <v>12274.100737544319</v>
      </c>
      <c r="M32" s="21">
        <v>12412.913480971592</v>
      </c>
      <c r="N32" s="21">
        <v>12548.481393881659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1.4260044517713233E-2</v>
      </c>
      <c r="D34" s="39">
        <f t="shared" ref="D34:N34" si="7">(D32/D8)-1</f>
        <v>1.3505961636044228E-2</v>
      </c>
      <c r="E34" s="39">
        <f t="shared" si="7"/>
        <v>1.3367158950023494E-2</v>
      </c>
      <c r="F34" s="39">
        <f t="shared" si="7"/>
        <v>1.2761173637104495E-2</v>
      </c>
      <c r="G34" s="39">
        <f t="shared" si="7"/>
        <v>1.2566145390570327E-2</v>
      </c>
      <c r="H34" s="39">
        <f t="shared" si="7"/>
        <v>1.2580600741599168E-2</v>
      </c>
      <c r="I34" s="39">
        <f t="shared" si="7"/>
        <v>1.1998546480567862E-2</v>
      </c>
      <c r="J34" s="39">
        <f t="shared" si="7"/>
        <v>1.1987671842930814E-2</v>
      </c>
      <c r="K34" s="39">
        <f t="shared" si="7"/>
        <v>1.1715597045912407E-2</v>
      </c>
      <c r="L34" s="39">
        <f t="shared" si="7"/>
        <v>1.1499077244706557E-2</v>
      </c>
      <c r="M34" s="39">
        <f t="shared" si="7"/>
        <v>1.1309402325717421E-2</v>
      </c>
      <c r="N34" s="39">
        <f t="shared" si="7"/>
        <v>1.0921522422426166E-2</v>
      </c>
    </row>
    <row r="35" spans="1:14" ht="15.75" thickBot="1" x14ac:dyDescent="0.3">
      <c r="A35" s="40" t="s">
        <v>15</v>
      </c>
      <c r="B35" s="41"/>
      <c r="C35" s="42">
        <f>(C32/$C$8)-1</f>
        <v>1.4260044517713233E-2</v>
      </c>
      <c r="D35" s="42">
        <f t="shared" ref="D35:N35" si="8">(D32/$C$8)-1</f>
        <v>2.7958601767942071E-2</v>
      </c>
      <c r="E35" s="42">
        <f t="shared" si="8"/>
        <v>4.169948779181798E-2</v>
      </c>
      <c r="F35" s="42">
        <f t="shared" si="8"/>
        <v>5.4992795833212149E-2</v>
      </c>
      <c r="G35" s="42">
        <f t="shared" si="8"/>
        <v>6.8249988691656549E-2</v>
      </c>
      <c r="H35" s="42">
        <f t="shared" si="8"/>
        <v>8.1689215291604222E-2</v>
      </c>
      <c r="I35" s="42">
        <f t="shared" si="8"/>
        <v>9.466791361880933E-2</v>
      </c>
      <c r="J35" s="42">
        <f t="shared" si="8"/>
        <v>0.10779043334425742</v>
      </c>
      <c r="K35" s="42">
        <f t="shared" si="8"/>
        <v>0.12076885967263529</v>
      </c>
      <c r="L35" s="42">
        <f t="shared" si="8"/>
        <v>0.1336566673634727</v>
      </c>
      <c r="M35" s="42">
        <f t="shared" si="8"/>
        <v>0.14647764671391816</v>
      </c>
      <c r="N35" s="42">
        <f t="shared" si="8"/>
        <v>0.15899892803931448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1.5838546916996823</v>
      </c>
      <c r="D41" s="47">
        <v>1.6082215715464623</v>
      </c>
      <c r="E41" s="47">
        <v>1.5910802365475547</v>
      </c>
      <c r="F41" s="47">
        <v>1.6011839159681005</v>
      </c>
      <c r="G41" s="47">
        <v>1.5904512004927469</v>
      </c>
      <c r="H41" s="47">
        <v>1.5987674960756526</v>
      </c>
      <c r="I41" s="47">
        <v>1.6040396944493724</v>
      </c>
      <c r="J41" s="47">
        <v>1.603975006875713</v>
      </c>
      <c r="K41" s="47">
        <v>1.6124943116856498</v>
      </c>
      <c r="L41" s="47">
        <v>1.6184984127155566</v>
      </c>
      <c r="M41" s="47">
        <v>1.6267466045024885</v>
      </c>
      <c r="N41" s="47">
        <v>1.6305477636273922</v>
      </c>
    </row>
    <row r="43" spans="1:14" x14ac:dyDescent="0.25">
      <c r="A43" s="48" t="s">
        <v>31</v>
      </c>
      <c r="B43" s="48"/>
      <c r="C43" s="49">
        <v>73.972876924753095</v>
      </c>
      <c r="D43" s="49">
        <v>74.939590523710109</v>
      </c>
      <c r="E43" s="49">
        <v>75.371483338019871</v>
      </c>
      <c r="F43" s="49">
        <v>73.742253303530447</v>
      </c>
      <c r="G43" s="49">
        <v>73.29456245436775</v>
      </c>
      <c r="H43" s="49">
        <v>72.615880909566357</v>
      </c>
      <c r="I43" s="49">
        <v>73.0352501443123</v>
      </c>
      <c r="J43" s="49">
        <v>69.954192313771358</v>
      </c>
      <c r="K43" s="49">
        <v>69.813910544666513</v>
      </c>
      <c r="L43" s="49">
        <v>69.239710182471185</v>
      </c>
      <c r="M43" s="49">
        <v>68.554266031417271</v>
      </c>
      <c r="N43" s="49">
        <v>68.103943173039895</v>
      </c>
    </row>
    <row r="44" spans="1:14" x14ac:dyDescent="0.25">
      <c r="A44" s="19" t="s">
        <v>47</v>
      </c>
      <c r="B44" s="19"/>
      <c r="C44" s="50">
        <v>74.72652384169912</v>
      </c>
      <c r="D44" s="50">
        <v>74.939590523710066</v>
      </c>
      <c r="E44" s="50">
        <v>75.238741810569664</v>
      </c>
      <c r="F44" s="50">
        <v>73.496909727245381</v>
      </c>
      <c r="G44" s="50">
        <v>72.947826955786368</v>
      </c>
      <c r="H44" s="50">
        <v>72.157681011881536</v>
      </c>
      <c r="I44" s="50">
        <v>72.469400287170942</v>
      </c>
      <c r="J44" s="50">
        <v>69.322087165991206</v>
      </c>
      <c r="K44" s="50">
        <v>69.105978206777166</v>
      </c>
      <c r="L44" s="50">
        <v>68.468180528877824</v>
      </c>
      <c r="M44" s="50">
        <v>67.709587177810462</v>
      </c>
      <c r="N44" s="50">
        <v>67.188876328495766</v>
      </c>
    </row>
    <row r="45" spans="1:14" x14ac:dyDescent="0.25">
      <c r="A45" s="51" t="s">
        <v>48</v>
      </c>
      <c r="B45" s="51"/>
      <c r="C45" s="52">
        <v>73.078362779289293</v>
      </c>
      <c r="D45" s="52">
        <v>74.939590523710095</v>
      </c>
      <c r="E45" s="52">
        <v>75.526632164716759</v>
      </c>
      <c r="F45" s="52">
        <v>74.030166236390784</v>
      </c>
      <c r="G45" s="52">
        <v>73.701244639282663</v>
      </c>
      <c r="H45" s="52">
        <v>73.150700304487728</v>
      </c>
      <c r="I45" s="52">
        <v>73.690311175740163</v>
      </c>
      <c r="J45" s="52">
        <v>70.683595996191841</v>
      </c>
      <c r="K45" s="52">
        <v>70.626474249774674</v>
      </c>
      <c r="L45" s="52">
        <v>70.118202186713134</v>
      </c>
      <c r="M45" s="52">
        <v>69.506893702628616</v>
      </c>
      <c r="N45" s="52">
        <v>69.122275350089552</v>
      </c>
    </row>
    <row r="47" spans="1:14" x14ac:dyDescent="0.25">
      <c r="A47" s="48" t="s">
        <v>32</v>
      </c>
      <c r="B47" s="48"/>
      <c r="C47" s="49">
        <v>83.061957927446215</v>
      </c>
      <c r="D47" s="49">
        <v>82.888787664615748</v>
      </c>
      <c r="E47" s="49">
        <v>82.820978205645375</v>
      </c>
      <c r="F47" s="49">
        <v>83.074249940516196</v>
      </c>
      <c r="G47" s="49">
        <v>83.146406696736847</v>
      </c>
      <c r="H47" s="49">
        <v>83.253634768136621</v>
      </c>
      <c r="I47" s="49">
        <v>83.183969800700666</v>
      </c>
      <c r="J47" s="49">
        <v>83.69647890972864</v>
      </c>
      <c r="K47" s="49">
        <v>83.717924086465644</v>
      </c>
      <c r="L47" s="49">
        <v>83.814066126832856</v>
      </c>
      <c r="M47" s="49">
        <v>83.937104533188787</v>
      </c>
      <c r="N47" s="49">
        <v>84.024416113399042</v>
      </c>
    </row>
    <row r="48" spans="1:14" x14ac:dyDescent="0.25">
      <c r="A48" s="19" t="s">
        <v>45</v>
      </c>
      <c r="B48" s="19"/>
      <c r="C48" s="50">
        <v>81.151089766709035</v>
      </c>
      <c r="D48" s="50">
        <v>81.109390512556914</v>
      </c>
      <c r="E48" s="50">
        <v>81.053395445723723</v>
      </c>
      <c r="F48" s="50">
        <v>81.348362421154633</v>
      </c>
      <c r="G48" s="50">
        <v>81.439959573464634</v>
      </c>
      <c r="H48" s="50">
        <v>81.573220367084843</v>
      </c>
      <c r="I48" s="50">
        <v>81.516275792303077</v>
      </c>
      <c r="J48" s="50">
        <v>82.071835229107649</v>
      </c>
      <c r="K48" s="50">
        <v>82.110165768034747</v>
      </c>
      <c r="L48" s="50">
        <v>82.227921521253862</v>
      </c>
      <c r="M48" s="50">
        <v>82.37044223171992</v>
      </c>
      <c r="N48" s="50">
        <v>82.471652011669505</v>
      </c>
    </row>
    <row r="49" spans="1:14" x14ac:dyDescent="0.25">
      <c r="A49" s="51" t="s">
        <v>46</v>
      </c>
      <c r="B49" s="51"/>
      <c r="C49" s="52">
        <v>84.939492362488821</v>
      </c>
      <c r="D49" s="52">
        <v>84.642342186199684</v>
      </c>
      <c r="E49" s="52">
        <v>84.548077229992245</v>
      </c>
      <c r="F49" s="52">
        <v>84.768108732081458</v>
      </c>
      <c r="G49" s="52">
        <v>84.813447002320643</v>
      </c>
      <c r="H49" s="52">
        <v>84.89345652001407</v>
      </c>
      <c r="I49" s="52">
        <v>84.811229754290096</v>
      </c>
      <c r="J49" s="52">
        <v>85.272738637385416</v>
      </c>
      <c r="K49" s="52">
        <v>85.280128941904138</v>
      </c>
      <c r="L49" s="52">
        <v>85.361192782642789</v>
      </c>
      <c r="M49" s="52">
        <v>85.460017821268991</v>
      </c>
      <c r="N49" s="52">
        <v>85.526634846105608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74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16086</v>
      </c>
      <c r="D8" s="21">
        <v>16145.590143726049</v>
      </c>
      <c r="E8" s="21">
        <v>16196.860656104294</v>
      </c>
      <c r="F8" s="21">
        <v>16240.738814471573</v>
      </c>
      <c r="G8" s="21">
        <v>16274.498375630381</v>
      </c>
      <c r="H8" s="21">
        <v>16303.497305857072</v>
      </c>
      <c r="I8" s="21">
        <v>16335.076536323979</v>
      </c>
      <c r="J8" s="21">
        <v>16357.450435160523</v>
      </c>
      <c r="K8" s="21">
        <v>16381.776784334457</v>
      </c>
      <c r="L8" s="21">
        <v>16398.546617417345</v>
      </c>
      <c r="M8" s="21">
        <v>16412.498131218555</v>
      </c>
      <c r="N8" s="21">
        <v>16423.190963036308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124.33495878746845</v>
      </c>
      <c r="D10" s="26">
        <f t="shared" ref="D10:N10" si="0">SUM(D11:D12)</f>
        <v>126.86248713618066</v>
      </c>
      <c r="E10" s="26">
        <f t="shared" si="0"/>
        <v>126.06872923435262</v>
      </c>
      <c r="F10" s="26">
        <f t="shared" si="0"/>
        <v>127.0821553838516</v>
      </c>
      <c r="G10" s="26">
        <f t="shared" si="0"/>
        <v>126.18487360352911</v>
      </c>
      <c r="H10" s="26">
        <f t="shared" si="0"/>
        <v>126.64540609765109</v>
      </c>
      <c r="I10" s="26">
        <f t="shared" si="0"/>
        <v>126.4903923877732</v>
      </c>
      <c r="J10" s="26">
        <f t="shared" si="0"/>
        <v>125.64035577790857</v>
      </c>
      <c r="K10" s="26">
        <f t="shared" si="0"/>
        <v>125.31229909667442</v>
      </c>
      <c r="L10" s="26">
        <f t="shared" si="0"/>
        <v>124.47981478018914</v>
      </c>
      <c r="M10" s="26">
        <f t="shared" si="0"/>
        <v>123.7064152133746</v>
      </c>
      <c r="N10" s="26">
        <f t="shared" si="0"/>
        <v>122.36145801111374</v>
      </c>
    </row>
    <row r="11" spans="1:14" x14ac:dyDescent="0.25">
      <c r="A11" s="20" t="s">
        <v>34</v>
      </c>
      <c r="B11" s="18"/>
      <c r="C11" s="22">
        <v>63.969435318190285</v>
      </c>
      <c r="D11" s="22">
        <v>65.170121520493296</v>
      </c>
      <c r="E11" s="22">
        <v>64.404676891462756</v>
      </c>
      <c r="F11" s="22">
        <v>65.225299028338284</v>
      </c>
      <c r="G11" s="22">
        <v>64.785160715958241</v>
      </c>
      <c r="H11" s="22">
        <v>64.867159220748121</v>
      </c>
      <c r="I11" s="22">
        <v>65.025660713420748</v>
      </c>
      <c r="J11" s="22">
        <v>64.371293392385255</v>
      </c>
      <c r="K11" s="22">
        <v>64.286606971528144</v>
      </c>
      <c r="L11" s="22">
        <v>63.636813042241336</v>
      </c>
      <c r="M11" s="22">
        <v>63.093372170229898</v>
      </c>
      <c r="N11" s="22">
        <v>62.49561192982295</v>
      </c>
    </row>
    <row r="12" spans="1:14" x14ac:dyDescent="0.25">
      <c r="A12" s="27" t="s">
        <v>35</v>
      </c>
      <c r="B12" s="28"/>
      <c r="C12" s="29">
        <v>60.365523469278166</v>
      </c>
      <c r="D12" s="29">
        <v>61.692365615687365</v>
      </c>
      <c r="E12" s="29">
        <v>61.66405234288986</v>
      </c>
      <c r="F12" s="29">
        <v>61.856856355513315</v>
      </c>
      <c r="G12" s="29">
        <v>61.399712887570871</v>
      </c>
      <c r="H12" s="29">
        <v>61.778246876902969</v>
      </c>
      <c r="I12" s="29">
        <v>61.46473167435245</v>
      </c>
      <c r="J12" s="29">
        <v>61.269062385523313</v>
      </c>
      <c r="K12" s="29">
        <v>61.025692125146278</v>
      </c>
      <c r="L12" s="29">
        <v>60.843001737947809</v>
      </c>
      <c r="M12" s="29">
        <v>60.6130430431447</v>
      </c>
      <c r="N12" s="29">
        <v>59.86584608129079</v>
      </c>
    </row>
    <row r="13" spans="1:14" x14ac:dyDescent="0.25">
      <c r="A13" s="33" t="s">
        <v>36</v>
      </c>
      <c r="B13" s="18"/>
      <c r="C13" s="26">
        <f>SUM(C14:C15)</f>
        <v>151.85422425568805</v>
      </c>
      <c r="D13" s="26">
        <f t="shared" ref="D13:N13" si="1">SUM(D14:D15)</f>
        <v>159.18185716175395</v>
      </c>
      <c r="E13" s="26">
        <f t="shared" si="1"/>
        <v>165.48916851632706</v>
      </c>
      <c r="F13" s="26">
        <f t="shared" si="1"/>
        <v>167.58889889353327</v>
      </c>
      <c r="G13" s="26">
        <f t="shared" si="1"/>
        <v>172.02772412259679</v>
      </c>
      <c r="H13" s="26">
        <f t="shared" si="1"/>
        <v>175.70328653233352</v>
      </c>
      <c r="I13" s="26">
        <f t="shared" si="1"/>
        <v>181.52739292760941</v>
      </c>
      <c r="J13" s="26">
        <f t="shared" si="1"/>
        <v>178.56277206827832</v>
      </c>
      <c r="K13" s="26">
        <f t="shared" si="1"/>
        <v>183.38825709189416</v>
      </c>
      <c r="L13" s="26">
        <f t="shared" si="1"/>
        <v>187.34243157945033</v>
      </c>
      <c r="M13" s="26">
        <f t="shared" si="1"/>
        <v>190.72308924002584</v>
      </c>
      <c r="N13" s="26">
        <f t="shared" si="1"/>
        <v>194.33757698046855</v>
      </c>
    </row>
    <row r="14" spans="1:14" x14ac:dyDescent="0.25">
      <c r="A14" s="20" t="s">
        <v>37</v>
      </c>
      <c r="B14" s="18"/>
      <c r="C14" s="22">
        <v>77.442999135950387</v>
      </c>
      <c r="D14" s="22">
        <v>80.183015012787251</v>
      </c>
      <c r="E14" s="22">
        <v>83.184541145699029</v>
      </c>
      <c r="F14" s="22">
        <v>83.992553254125269</v>
      </c>
      <c r="G14" s="22">
        <v>86.414688280134641</v>
      </c>
      <c r="H14" s="22">
        <v>88.101030260276559</v>
      </c>
      <c r="I14" s="22">
        <v>91.134691048546216</v>
      </c>
      <c r="J14" s="22">
        <v>89.542230937074351</v>
      </c>
      <c r="K14" s="22">
        <v>92.024419106028503</v>
      </c>
      <c r="L14" s="22">
        <v>93.907667781584365</v>
      </c>
      <c r="M14" s="22">
        <v>95.438276133654526</v>
      </c>
      <c r="N14" s="22">
        <v>97.171067300302951</v>
      </c>
    </row>
    <row r="15" spans="1:14" x14ac:dyDescent="0.25">
      <c r="A15" s="10" t="s">
        <v>38</v>
      </c>
      <c r="B15" s="12"/>
      <c r="C15" s="23">
        <v>74.411225119737651</v>
      </c>
      <c r="D15" s="23">
        <v>78.998842148966702</v>
      </c>
      <c r="E15" s="23">
        <v>82.304627370628026</v>
      </c>
      <c r="F15" s="23">
        <v>83.596345639407986</v>
      </c>
      <c r="G15" s="23">
        <v>85.613035842462168</v>
      </c>
      <c r="H15" s="23">
        <v>87.602256272056962</v>
      </c>
      <c r="I15" s="23">
        <v>90.392701879063196</v>
      </c>
      <c r="J15" s="23">
        <v>89.02054113120397</v>
      </c>
      <c r="K15" s="23">
        <v>91.363837985865644</v>
      </c>
      <c r="L15" s="23">
        <v>93.434763797865969</v>
      </c>
      <c r="M15" s="23">
        <v>95.284813106371331</v>
      </c>
      <c r="N15" s="23">
        <v>97.166509680165618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-27.519265468219601</v>
      </c>
      <c r="D17" s="32">
        <f t="shared" ref="D17:N17" si="2">D10-D13</f>
        <v>-32.319370025573292</v>
      </c>
      <c r="E17" s="32">
        <f t="shared" si="2"/>
        <v>-39.420439281974438</v>
      </c>
      <c r="F17" s="32">
        <f t="shared" si="2"/>
        <v>-40.506743509681669</v>
      </c>
      <c r="G17" s="32">
        <f t="shared" si="2"/>
        <v>-45.842850519067682</v>
      </c>
      <c r="H17" s="32">
        <f t="shared" si="2"/>
        <v>-49.057880434682431</v>
      </c>
      <c r="I17" s="32">
        <f t="shared" si="2"/>
        <v>-55.037000539836214</v>
      </c>
      <c r="J17" s="32">
        <f t="shared" si="2"/>
        <v>-52.922416290369753</v>
      </c>
      <c r="K17" s="32">
        <f t="shared" si="2"/>
        <v>-58.075957995219738</v>
      </c>
      <c r="L17" s="32">
        <f t="shared" si="2"/>
        <v>-62.86261679926119</v>
      </c>
      <c r="M17" s="32">
        <f t="shared" si="2"/>
        <v>-67.016674026651245</v>
      </c>
      <c r="N17" s="32">
        <f t="shared" si="2"/>
        <v>-71.976118969354815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716.80225084647577</v>
      </c>
      <c r="D19" s="26">
        <f t="shared" ref="D19:N19" si="3">SUM(D20:D21)</f>
        <v>712.65066758799185</v>
      </c>
      <c r="E19" s="26">
        <f t="shared" si="3"/>
        <v>713.27372573852529</v>
      </c>
      <c r="F19" s="26">
        <f t="shared" si="3"/>
        <v>708.77971470895181</v>
      </c>
      <c r="G19" s="26">
        <f t="shared" si="3"/>
        <v>709.22693292051463</v>
      </c>
      <c r="H19" s="26">
        <f t="shared" si="3"/>
        <v>712.22426757112135</v>
      </c>
      <c r="I19" s="26">
        <f t="shared" si="3"/>
        <v>710.49322161322596</v>
      </c>
      <c r="J19" s="26">
        <f t="shared" si="3"/>
        <v>710.01656000342086</v>
      </c>
      <c r="K19" s="26">
        <f t="shared" si="3"/>
        <v>710.02123947291238</v>
      </c>
      <c r="L19" s="26">
        <f t="shared" si="3"/>
        <v>709.78856534730346</v>
      </c>
      <c r="M19" s="26">
        <f t="shared" si="3"/>
        <v>710.31578590508479</v>
      </c>
      <c r="N19" s="26">
        <f t="shared" si="3"/>
        <v>710.60633652769548</v>
      </c>
    </row>
    <row r="20" spans="1:14" x14ac:dyDescent="0.25">
      <c r="A20" s="60" t="s">
        <v>40</v>
      </c>
      <c r="B20" s="60"/>
      <c r="C20" s="22">
        <v>359.86756912491569</v>
      </c>
      <c r="D20" s="22">
        <v>357.74759323116172</v>
      </c>
      <c r="E20" s="22">
        <v>360.53490553141893</v>
      </c>
      <c r="F20" s="22">
        <v>356.89559004467964</v>
      </c>
      <c r="G20" s="22">
        <v>357.28573832649147</v>
      </c>
      <c r="H20" s="22">
        <v>358.39802327942863</v>
      </c>
      <c r="I20" s="22">
        <v>358.35097168676765</v>
      </c>
      <c r="J20" s="22">
        <v>356.78079948751162</v>
      </c>
      <c r="K20" s="22">
        <v>356.84813271250835</v>
      </c>
      <c r="L20" s="22">
        <v>357.44822773051573</v>
      </c>
      <c r="M20" s="22">
        <v>356.71046152489248</v>
      </c>
      <c r="N20" s="22">
        <v>357.41035993019898</v>
      </c>
    </row>
    <row r="21" spans="1:14" x14ac:dyDescent="0.25">
      <c r="A21" s="27" t="s">
        <v>41</v>
      </c>
      <c r="B21" s="27"/>
      <c r="C21" s="29">
        <v>356.93468172156008</v>
      </c>
      <c r="D21" s="29">
        <v>354.90307435683013</v>
      </c>
      <c r="E21" s="29">
        <v>352.73882020710636</v>
      </c>
      <c r="F21" s="29">
        <v>351.88412466427212</v>
      </c>
      <c r="G21" s="29">
        <v>351.94119459402322</v>
      </c>
      <c r="H21" s="29">
        <v>353.82624429169266</v>
      </c>
      <c r="I21" s="29">
        <v>352.14224992645831</v>
      </c>
      <c r="J21" s="29">
        <v>353.23576051590925</v>
      </c>
      <c r="K21" s="29">
        <v>353.17310676040404</v>
      </c>
      <c r="L21" s="29">
        <v>352.34033761678774</v>
      </c>
      <c r="M21" s="29">
        <v>353.60532438019231</v>
      </c>
      <c r="N21" s="29">
        <v>353.19597659749644</v>
      </c>
    </row>
    <row r="22" spans="1:14" x14ac:dyDescent="0.25">
      <c r="A22" s="63" t="s">
        <v>44</v>
      </c>
      <c r="B22" s="63"/>
      <c r="C22" s="26">
        <f>SUM(C23:C24)</f>
        <v>629.69284165220688</v>
      </c>
      <c r="D22" s="26">
        <f t="shared" ref="D22:N22" si="4">SUM(D23:D24)</f>
        <v>629.06078518417326</v>
      </c>
      <c r="E22" s="26">
        <f t="shared" si="4"/>
        <v>629.97512808927274</v>
      </c>
      <c r="F22" s="26">
        <f t="shared" si="4"/>
        <v>634.5134100404639</v>
      </c>
      <c r="G22" s="26">
        <f t="shared" si="4"/>
        <v>634.38515217475287</v>
      </c>
      <c r="H22" s="26">
        <f t="shared" si="4"/>
        <v>631.58715666953117</v>
      </c>
      <c r="I22" s="26">
        <f t="shared" si="4"/>
        <v>633.08232223684763</v>
      </c>
      <c r="J22" s="26">
        <f t="shared" si="4"/>
        <v>632.76779453911672</v>
      </c>
      <c r="K22" s="26">
        <f t="shared" si="4"/>
        <v>635.17544839480797</v>
      </c>
      <c r="L22" s="26">
        <f t="shared" si="4"/>
        <v>632.97443474682996</v>
      </c>
      <c r="M22" s="26">
        <f t="shared" si="4"/>
        <v>632.60628006067748</v>
      </c>
      <c r="N22" s="26">
        <f t="shared" si="4"/>
        <v>632.61184666270378</v>
      </c>
    </row>
    <row r="23" spans="1:14" x14ac:dyDescent="0.25">
      <c r="A23" s="60" t="s">
        <v>42</v>
      </c>
      <c r="B23" s="60"/>
      <c r="C23" s="23">
        <v>319.20638036418126</v>
      </c>
      <c r="D23" s="22">
        <v>319.46491432135429</v>
      </c>
      <c r="E23" s="22">
        <v>318.83604706325019</v>
      </c>
      <c r="F23" s="22">
        <v>322.29212007573267</v>
      </c>
      <c r="G23" s="22">
        <v>321.30125976933158</v>
      </c>
      <c r="H23" s="22">
        <v>320.61227197755818</v>
      </c>
      <c r="I23" s="22">
        <v>320.82773435938145</v>
      </c>
      <c r="J23" s="22">
        <v>321.17109376309793</v>
      </c>
      <c r="K23" s="22">
        <v>322.41497216667381</v>
      </c>
      <c r="L23" s="22">
        <v>320.60622915370084</v>
      </c>
      <c r="M23" s="22">
        <v>321.63197723377084</v>
      </c>
      <c r="N23" s="22">
        <v>320.95216668509283</v>
      </c>
    </row>
    <row r="24" spans="1:14" x14ac:dyDescent="0.25">
      <c r="A24" s="10" t="s">
        <v>43</v>
      </c>
      <c r="B24" s="10"/>
      <c r="C24" s="23">
        <v>310.48646128802568</v>
      </c>
      <c r="D24" s="23">
        <v>309.59587086281897</v>
      </c>
      <c r="E24" s="23">
        <v>311.13908102602255</v>
      </c>
      <c r="F24" s="23">
        <v>312.22128996473128</v>
      </c>
      <c r="G24" s="23">
        <v>313.08389240542124</v>
      </c>
      <c r="H24" s="23">
        <v>310.97488469197293</v>
      </c>
      <c r="I24" s="23">
        <v>312.25458787746612</v>
      </c>
      <c r="J24" s="23">
        <v>311.59670077601874</v>
      </c>
      <c r="K24" s="23">
        <v>312.76047622813411</v>
      </c>
      <c r="L24" s="23">
        <v>312.36820559312918</v>
      </c>
      <c r="M24" s="23">
        <v>310.97430282690664</v>
      </c>
      <c r="N24" s="23">
        <v>311.65967997761101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87.109409194268892</v>
      </c>
      <c r="D26" s="32">
        <f t="shared" ref="D26:N26" si="5">D19-D22</f>
        <v>83.589882403818592</v>
      </c>
      <c r="E26" s="32">
        <f t="shared" si="5"/>
        <v>83.298597649252542</v>
      </c>
      <c r="F26" s="32">
        <f t="shared" si="5"/>
        <v>74.266304668487919</v>
      </c>
      <c r="G26" s="32">
        <f t="shared" si="5"/>
        <v>74.841780745761753</v>
      </c>
      <c r="H26" s="32">
        <f t="shared" si="5"/>
        <v>80.637110901590177</v>
      </c>
      <c r="I26" s="32">
        <f t="shared" si="5"/>
        <v>77.410899376378325</v>
      </c>
      <c r="J26" s="32">
        <f t="shared" si="5"/>
        <v>77.248765464304142</v>
      </c>
      <c r="K26" s="32">
        <f t="shared" si="5"/>
        <v>74.845791078104412</v>
      </c>
      <c r="L26" s="32">
        <f t="shared" si="5"/>
        <v>76.814130600473504</v>
      </c>
      <c r="M26" s="32">
        <f t="shared" si="5"/>
        <v>77.709505844407317</v>
      </c>
      <c r="N26" s="32">
        <f t="shared" si="5"/>
        <v>77.994489864991692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59.590143726049291</v>
      </c>
      <c r="D30" s="32">
        <f t="shared" ref="D30:N30" si="6">D17+D26+D28</f>
        <v>51.2705123782453</v>
      </c>
      <c r="E30" s="32">
        <f t="shared" si="6"/>
        <v>43.878158367278104</v>
      </c>
      <c r="F30" s="32">
        <f t="shared" si="6"/>
        <v>33.75956115880625</v>
      </c>
      <c r="G30" s="32">
        <f t="shared" si="6"/>
        <v>28.998930226694071</v>
      </c>
      <c r="H30" s="32">
        <f t="shared" si="6"/>
        <v>31.579230466907745</v>
      </c>
      <c r="I30" s="32">
        <f t="shared" si="6"/>
        <v>22.373898836542111</v>
      </c>
      <c r="J30" s="32">
        <f t="shared" si="6"/>
        <v>24.326349173934389</v>
      </c>
      <c r="K30" s="32">
        <f t="shared" si="6"/>
        <v>16.769833082884674</v>
      </c>
      <c r="L30" s="32">
        <f t="shared" si="6"/>
        <v>13.951513801212315</v>
      </c>
      <c r="M30" s="32">
        <f t="shared" si="6"/>
        <v>10.692831817756073</v>
      </c>
      <c r="N30" s="32">
        <f t="shared" si="6"/>
        <v>6.0183708956368775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16145.590143726049</v>
      </c>
      <c r="D32" s="21">
        <v>16196.860656104294</v>
      </c>
      <c r="E32" s="21">
        <v>16240.738814471573</v>
      </c>
      <c r="F32" s="21">
        <v>16274.498375630381</v>
      </c>
      <c r="G32" s="21">
        <v>16303.497305857072</v>
      </c>
      <c r="H32" s="21">
        <v>16335.076536323979</v>
      </c>
      <c r="I32" s="21">
        <v>16357.450435160523</v>
      </c>
      <c r="J32" s="21">
        <v>16381.776784334457</v>
      </c>
      <c r="K32" s="21">
        <v>16398.546617417345</v>
      </c>
      <c r="L32" s="21">
        <v>16412.498131218555</v>
      </c>
      <c r="M32" s="21">
        <v>16423.190963036308</v>
      </c>
      <c r="N32" s="21">
        <v>16429.209333931947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3.7044724434942555E-3</v>
      </c>
      <c r="D34" s="39">
        <f t="shared" ref="D34:N34" si="7">(D32/D8)-1</f>
        <v>3.1755118222276391E-3</v>
      </c>
      <c r="E34" s="39">
        <f t="shared" si="7"/>
        <v>2.709053272662576E-3</v>
      </c>
      <c r="F34" s="39">
        <f t="shared" si="7"/>
        <v>2.0786961445822261E-3</v>
      </c>
      <c r="G34" s="39">
        <f t="shared" si="7"/>
        <v>1.7818632290451664E-3</v>
      </c>
      <c r="H34" s="39">
        <f t="shared" si="7"/>
        <v>1.936960510648289E-3</v>
      </c>
      <c r="I34" s="39">
        <f t="shared" si="7"/>
        <v>1.3696843591024521E-3</v>
      </c>
      <c r="J34" s="39">
        <f t="shared" si="7"/>
        <v>1.4871724215435034E-3</v>
      </c>
      <c r="K34" s="39">
        <f t="shared" si="7"/>
        <v>1.0236882911824896E-3</v>
      </c>
      <c r="L34" s="39">
        <f t="shared" si="7"/>
        <v>8.5077745770423263E-4</v>
      </c>
      <c r="M34" s="39">
        <f t="shared" si="7"/>
        <v>6.5150544007752664E-4</v>
      </c>
      <c r="N34" s="39">
        <f t="shared" si="7"/>
        <v>3.6645563637316414E-4</v>
      </c>
    </row>
    <row r="35" spans="1:14" ht="15.75" thickBot="1" x14ac:dyDescent="0.3">
      <c r="A35" s="40" t="s">
        <v>15</v>
      </c>
      <c r="B35" s="41"/>
      <c r="C35" s="42">
        <f>(C32/$C$8)-1</f>
        <v>3.7044724434942555E-3</v>
      </c>
      <c r="D35" s="42">
        <f t="shared" ref="D35:N35" si="8">(D32/$C$8)-1</f>
        <v>6.8917478617613881E-3</v>
      </c>
      <c r="E35" s="42">
        <f t="shared" si="8"/>
        <v>9.6194712465231813E-3</v>
      </c>
      <c r="F35" s="42">
        <f t="shared" si="8"/>
        <v>1.1718163348898525E-2</v>
      </c>
      <c r="G35" s="42">
        <f t="shared" si="8"/>
        <v>1.3520906742326977E-2</v>
      </c>
      <c r="H35" s="42">
        <f t="shared" si="8"/>
        <v>1.5484056715403316E-2</v>
      </c>
      <c r="I35" s="42">
        <f t="shared" si="8"/>
        <v>1.687494934480438E-2</v>
      </c>
      <c r="J35" s="42">
        <f t="shared" si="8"/>
        <v>1.8387217725628346E-2</v>
      </c>
      <c r="K35" s="42">
        <f t="shared" si="8"/>
        <v>1.9429728796303891E-2</v>
      </c>
      <c r="L35" s="42">
        <f t="shared" si="8"/>
        <v>2.0297036629277398E-2</v>
      </c>
      <c r="M35" s="42">
        <f t="shared" si="8"/>
        <v>2.0961765699136325E-2</v>
      </c>
      <c r="N35" s="42">
        <f t="shared" si="8"/>
        <v>2.1335902892698488E-2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1.4321795165225482</v>
      </c>
      <c r="D41" s="47">
        <v>1.4530519653986571</v>
      </c>
      <c r="E41" s="47">
        <v>1.4366816776186051</v>
      </c>
      <c r="F41" s="47">
        <v>1.4447895533507507</v>
      </c>
      <c r="G41" s="47">
        <v>1.434484875258254</v>
      </c>
      <c r="H41" s="47">
        <v>1.4431196751684796</v>
      </c>
      <c r="I41" s="47">
        <v>1.447027410596001</v>
      </c>
      <c r="J41" s="47">
        <v>1.4465697123532486</v>
      </c>
      <c r="K41" s="47">
        <v>1.4545397449563939</v>
      </c>
      <c r="L41" s="47">
        <v>1.4588660617295213</v>
      </c>
      <c r="M41" s="47">
        <v>1.4665663483274178</v>
      </c>
      <c r="N41" s="47">
        <v>1.4693829975275037</v>
      </c>
    </row>
    <row r="43" spans="1:14" x14ac:dyDescent="0.25">
      <c r="A43" s="48" t="s">
        <v>31</v>
      </c>
      <c r="B43" s="48"/>
      <c r="C43" s="49">
        <v>75.755880998491122</v>
      </c>
      <c r="D43" s="49">
        <v>76.861118485856522</v>
      </c>
      <c r="E43" s="49">
        <v>77.355399806400285</v>
      </c>
      <c r="F43" s="49">
        <v>75.728763655268978</v>
      </c>
      <c r="G43" s="49">
        <v>75.315843796075271</v>
      </c>
      <c r="H43" s="49">
        <v>74.670182446150065</v>
      </c>
      <c r="I43" s="49">
        <v>75.116545775223614</v>
      </c>
      <c r="J43" s="49">
        <v>71.978895440124219</v>
      </c>
      <c r="K43" s="49">
        <v>71.854493316219674</v>
      </c>
      <c r="L43" s="49">
        <v>71.271031067062992</v>
      </c>
      <c r="M43" s="49">
        <v>70.582560848084185</v>
      </c>
      <c r="N43" s="49">
        <v>70.096030694993516</v>
      </c>
    </row>
    <row r="44" spans="1:14" x14ac:dyDescent="0.25">
      <c r="A44" s="19" t="s">
        <v>47</v>
      </c>
      <c r="B44" s="19"/>
      <c r="C44" s="50">
        <v>76.617467044380206</v>
      </c>
      <c r="D44" s="50">
        <v>76.861118485856508</v>
      </c>
      <c r="E44" s="50">
        <v>77.194610966521495</v>
      </c>
      <c r="F44" s="50">
        <v>75.427389946337584</v>
      </c>
      <c r="G44" s="50">
        <v>74.889284768144393</v>
      </c>
      <c r="H44" s="50">
        <v>74.11024237737135</v>
      </c>
      <c r="I44" s="50">
        <v>74.444624969791775</v>
      </c>
      <c r="J44" s="50">
        <v>71.229730732696069</v>
      </c>
      <c r="K44" s="50">
        <v>71.019757584120924</v>
      </c>
      <c r="L44" s="50">
        <v>70.36073933836704</v>
      </c>
      <c r="M44" s="50">
        <v>69.597271032112573</v>
      </c>
      <c r="N44" s="50">
        <v>69.050855566461522</v>
      </c>
    </row>
    <row r="45" spans="1:14" x14ac:dyDescent="0.25">
      <c r="A45" s="51" t="s">
        <v>48</v>
      </c>
      <c r="B45" s="51"/>
      <c r="C45" s="52">
        <v>74.879530799832068</v>
      </c>
      <c r="D45" s="52">
        <v>76.861118485856522</v>
      </c>
      <c r="E45" s="52">
        <v>77.518589660419423</v>
      </c>
      <c r="F45" s="52">
        <v>76.034000965218112</v>
      </c>
      <c r="G45" s="52">
        <v>75.751353183494032</v>
      </c>
      <c r="H45" s="52">
        <v>75.241909597035459</v>
      </c>
      <c r="I45" s="52">
        <v>75.806373782272132</v>
      </c>
      <c r="J45" s="52">
        <v>72.748518087467929</v>
      </c>
      <c r="K45" s="52">
        <v>72.71533758683637</v>
      </c>
      <c r="L45" s="52">
        <v>72.209975656441202</v>
      </c>
      <c r="M45" s="52">
        <v>71.597804749714683</v>
      </c>
      <c r="N45" s="52">
        <v>71.173383596077699</v>
      </c>
    </row>
    <row r="47" spans="1:14" x14ac:dyDescent="0.25">
      <c r="A47" s="48" t="s">
        <v>32</v>
      </c>
      <c r="B47" s="48"/>
      <c r="C47" s="49">
        <v>82.78650998251068</v>
      </c>
      <c r="D47" s="49">
        <v>82.610269727791774</v>
      </c>
      <c r="E47" s="49">
        <v>82.530671259722013</v>
      </c>
      <c r="F47" s="49">
        <v>82.793864322068146</v>
      </c>
      <c r="G47" s="49">
        <v>82.856441047269271</v>
      </c>
      <c r="H47" s="49">
        <v>82.963706991670563</v>
      </c>
      <c r="I47" s="49">
        <v>82.888111047783212</v>
      </c>
      <c r="J47" s="49">
        <v>83.400920192511194</v>
      </c>
      <c r="K47" s="49">
        <v>83.421101344618748</v>
      </c>
      <c r="L47" s="49">
        <v>83.518112166853811</v>
      </c>
      <c r="M47" s="49">
        <v>83.639795003012495</v>
      </c>
      <c r="N47" s="49">
        <v>83.722019640496853</v>
      </c>
    </row>
    <row r="48" spans="1:14" x14ac:dyDescent="0.25">
      <c r="A48" s="19" t="s">
        <v>45</v>
      </c>
      <c r="B48" s="19"/>
      <c r="C48" s="50">
        <v>80.826623356717349</v>
      </c>
      <c r="D48" s="50">
        <v>80.785675225235124</v>
      </c>
      <c r="E48" s="50">
        <v>80.730411888780566</v>
      </c>
      <c r="F48" s="50">
        <v>81.026097366022299</v>
      </c>
      <c r="G48" s="50">
        <v>81.118427789787347</v>
      </c>
      <c r="H48" s="50">
        <v>81.252501985338895</v>
      </c>
      <c r="I48" s="50">
        <v>81.196342105168569</v>
      </c>
      <c r="J48" s="50">
        <v>81.752562786828975</v>
      </c>
      <c r="K48" s="50">
        <v>81.791600432914265</v>
      </c>
      <c r="L48" s="50">
        <v>81.910051812392112</v>
      </c>
      <c r="M48" s="50">
        <v>82.05321263756106</v>
      </c>
      <c r="N48" s="50">
        <v>82.155098928560733</v>
      </c>
    </row>
    <row r="49" spans="1:14" x14ac:dyDescent="0.25">
      <c r="A49" s="51" t="s">
        <v>46</v>
      </c>
      <c r="B49" s="51"/>
      <c r="C49" s="52">
        <v>84.652191160201554</v>
      </c>
      <c r="D49" s="52">
        <v>84.356568914060091</v>
      </c>
      <c r="E49" s="52">
        <v>84.263282945739491</v>
      </c>
      <c r="F49" s="52">
        <v>84.483852301310904</v>
      </c>
      <c r="G49" s="52">
        <v>84.529910374370658</v>
      </c>
      <c r="H49" s="52">
        <v>84.610745739882418</v>
      </c>
      <c r="I49" s="52">
        <v>84.52945060839896</v>
      </c>
      <c r="J49" s="52">
        <v>84.991070094609555</v>
      </c>
      <c r="K49" s="52">
        <v>84.999198318460671</v>
      </c>
      <c r="L49" s="52">
        <v>85.080880980810136</v>
      </c>
      <c r="M49" s="52">
        <v>85.180380273968083</v>
      </c>
      <c r="N49" s="52">
        <v>85.247710725802591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14613</v>
      </c>
      <c r="D8" s="21">
        <v>14559.928188218788</v>
      </c>
      <c r="E8" s="21">
        <v>14494.86666230332</v>
      </c>
      <c r="F8" s="21">
        <v>14422.673053293198</v>
      </c>
      <c r="G8" s="21">
        <v>14339.313064481415</v>
      </c>
      <c r="H8" s="21">
        <v>14250.098261128547</v>
      </c>
      <c r="I8" s="21">
        <v>14158.293924347023</v>
      </c>
      <c r="J8" s="21">
        <v>14058.344843913574</v>
      </c>
      <c r="K8" s="21">
        <v>13951.649648008119</v>
      </c>
      <c r="L8" s="21">
        <v>13839.787971671853</v>
      </c>
      <c r="M8" s="21">
        <v>13725.41325971359</v>
      </c>
      <c r="N8" s="21">
        <v>13608.918057882547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113.08624381673691</v>
      </c>
      <c r="D10" s="26">
        <f t="shared" ref="D10:N10" si="0">SUM(D11:D12)</f>
        <v>112.17079256367711</v>
      </c>
      <c r="E10" s="26">
        <f t="shared" si="0"/>
        <v>108.21093103019564</v>
      </c>
      <c r="F10" s="26">
        <f t="shared" si="0"/>
        <v>105.86800541556076</v>
      </c>
      <c r="G10" s="26">
        <f t="shared" si="0"/>
        <v>101.97008665866471</v>
      </c>
      <c r="H10" s="26">
        <f t="shared" si="0"/>
        <v>99.383344215362172</v>
      </c>
      <c r="I10" s="26">
        <f t="shared" si="0"/>
        <v>96.374886593285922</v>
      </c>
      <c r="J10" s="26">
        <f t="shared" si="0"/>
        <v>93.151383332430939</v>
      </c>
      <c r="K10" s="26">
        <f t="shared" si="0"/>
        <v>90.646800215577343</v>
      </c>
      <c r="L10" s="26">
        <f t="shared" si="0"/>
        <v>88.194224998032297</v>
      </c>
      <c r="M10" s="26">
        <f t="shared" si="0"/>
        <v>86.299337128478655</v>
      </c>
      <c r="N10" s="26">
        <f t="shared" si="0"/>
        <v>84.506642915205205</v>
      </c>
    </row>
    <row r="11" spans="1:14" x14ac:dyDescent="0.25">
      <c r="A11" s="20" t="s">
        <v>34</v>
      </c>
      <c r="B11" s="18"/>
      <c r="C11" s="22">
        <v>58.18205297817623</v>
      </c>
      <c r="D11" s="22">
        <v>57.622898206132106</v>
      </c>
      <c r="E11" s="22">
        <v>55.281671287165167</v>
      </c>
      <c r="F11" s="22">
        <v>54.337072659070941</v>
      </c>
      <c r="G11" s="22">
        <v>52.352934735729079</v>
      </c>
      <c r="H11" s="22">
        <v>50.903664110307453</v>
      </c>
      <c r="I11" s="22">
        <v>49.544005347833647</v>
      </c>
      <c r="J11" s="22">
        <v>47.725708744393636</v>
      </c>
      <c r="K11" s="22">
        <v>46.502819441448601</v>
      </c>
      <c r="L11" s="22">
        <v>45.086823253358162</v>
      </c>
      <c r="M11" s="22">
        <v>44.014824826178966</v>
      </c>
      <c r="N11" s="22">
        <v>43.161420654542233</v>
      </c>
    </row>
    <row r="12" spans="1:14" x14ac:dyDescent="0.25">
      <c r="A12" s="27" t="s">
        <v>35</v>
      </c>
      <c r="B12" s="28"/>
      <c r="C12" s="29">
        <v>54.90419083856068</v>
      </c>
      <c r="D12" s="29">
        <v>54.547894357545005</v>
      </c>
      <c r="E12" s="29">
        <v>52.929259743030471</v>
      </c>
      <c r="F12" s="29">
        <v>51.530932756489818</v>
      </c>
      <c r="G12" s="29">
        <v>49.617151922935633</v>
      </c>
      <c r="H12" s="29">
        <v>48.479680105054719</v>
      </c>
      <c r="I12" s="29">
        <v>46.830881245452275</v>
      </c>
      <c r="J12" s="29">
        <v>45.425674588037303</v>
      </c>
      <c r="K12" s="29">
        <v>44.143980774128742</v>
      </c>
      <c r="L12" s="29">
        <v>43.107401744674135</v>
      </c>
      <c r="M12" s="29">
        <v>42.284512302299689</v>
      </c>
      <c r="N12" s="29">
        <v>41.345222260662972</v>
      </c>
    </row>
    <row r="13" spans="1:14" x14ac:dyDescent="0.25">
      <c r="A13" s="33" t="s">
        <v>36</v>
      </c>
      <c r="B13" s="18"/>
      <c r="C13" s="26">
        <f>SUM(C14:C15)</f>
        <v>117.97420116684853</v>
      </c>
      <c r="D13" s="26">
        <f t="shared" ref="D13:N13" si="1">SUM(D14:D15)</f>
        <v>123.49917009528789</v>
      </c>
      <c r="E13" s="26">
        <f t="shared" si="1"/>
        <v>127.10234375481085</v>
      </c>
      <c r="F13" s="26">
        <f t="shared" si="1"/>
        <v>127.32455877088506</v>
      </c>
      <c r="G13" s="26">
        <f t="shared" si="1"/>
        <v>130.28718193606505</v>
      </c>
      <c r="H13" s="26">
        <f t="shared" si="1"/>
        <v>132.23451883597178</v>
      </c>
      <c r="I13" s="26">
        <f t="shared" si="1"/>
        <v>136.32990141948343</v>
      </c>
      <c r="J13" s="26">
        <f t="shared" si="1"/>
        <v>133.88441267519079</v>
      </c>
      <c r="K13" s="26">
        <f t="shared" si="1"/>
        <v>137.11387665043932</v>
      </c>
      <c r="L13" s="26">
        <f t="shared" si="1"/>
        <v>139.27542060348554</v>
      </c>
      <c r="M13" s="26">
        <f t="shared" si="1"/>
        <v>140.92878922218296</v>
      </c>
      <c r="N13" s="26">
        <f t="shared" si="1"/>
        <v>143.11899988324592</v>
      </c>
    </row>
    <row r="14" spans="1:14" x14ac:dyDescent="0.25">
      <c r="A14" s="20" t="s">
        <v>37</v>
      </c>
      <c r="B14" s="18"/>
      <c r="C14" s="22">
        <v>62.127293558354943</v>
      </c>
      <c r="D14" s="22">
        <v>63.940316237262365</v>
      </c>
      <c r="E14" s="22">
        <v>65.678550723688829</v>
      </c>
      <c r="F14" s="22">
        <v>65.891063054114625</v>
      </c>
      <c r="G14" s="22">
        <v>67.453418019474327</v>
      </c>
      <c r="H14" s="22">
        <v>68.367966554494416</v>
      </c>
      <c r="I14" s="22">
        <v>70.157565608228154</v>
      </c>
      <c r="J14" s="22">
        <v>68.757582768485975</v>
      </c>
      <c r="K14" s="22">
        <v>70.233207052304593</v>
      </c>
      <c r="L14" s="22">
        <v>71.091926612306423</v>
      </c>
      <c r="M14" s="22">
        <v>71.913277703923086</v>
      </c>
      <c r="N14" s="22">
        <v>72.886053274631948</v>
      </c>
    </row>
    <row r="15" spans="1:14" x14ac:dyDescent="0.25">
      <c r="A15" s="10" t="s">
        <v>38</v>
      </c>
      <c r="B15" s="12"/>
      <c r="C15" s="23">
        <v>55.846907608493581</v>
      </c>
      <c r="D15" s="23">
        <v>59.558853858025536</v>
      </c>
      <c r="E15" s="23">
        <v>61.423793031122024</v>
      </c>
      <c r="F15" s="23">
        <v>61.433495716770437</v>
      </c>
      <c r="G15" s="23">
        <v>62.833763916590726</v>
      </c>
      <c r="H15" s="23">
        <v>63.866552281477375</v>
      </c>
      <c r="I15" s="23">
        <v>66.17233581125528</v>
      </c>
      <c r="J15" s="23">
        <v>65.126829906704813</v>
      </c>
      <c r="K15" s="23">
        <v>66.88066959813473</v>
      </c>
      <c r="L15" s="23">
        <v>68.183493991179105</v>
      </c>
      <c r="M15" s="23">
        <v>69.015511518259871</v>
      </c>
      <c r="N15" s="23">
        <v>70.232946608613958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-4.8879573501116198</v>
      </c>
      <c r="D17" s="32">
        <f t="shared" ref="D17:N17" si="2">D10-D13</f>
        <v>-11.328377531610784</v>
      </c>
      <c r="E17" s="32">
        <f t="shared" si="2"/>
        <v>-18.891412724615208</v>
      </c>
      <c r="F17" s="32">
        <f t="shared" si="2"/>
        <v>-21.456553355324303</v>
      </c>
      <c r="G17" s="32">
        <f t="shared" si="2"/>
        <v>-28.317095277400341</v>
      </c>
      <c r="H17" s="32">
        <f t="shared" si="2"/>
        <v>-32.851174620609612</v>
      </c>
      <c r="I17" s="32">
        <f t="shared" si="2"/>
        <v>-39.955014826197512</v>
      </c>
      <c r="J17" s="32">
        <f t="shared" si="2"/>
        <v>-40.733029342759849</v>
      </c>
      <c r="K17" s="32">
        <f t="shared" si="2"/>
        <v>-46.46707643486198</v>
      </c>
      <c r="L17" s="32">
        <f t="shared" si="2"/>
        <v>-51.081195605453246</v>
      </c>
      <c r="M17" s="32">
        <f t="shared" si="2"/>
        <v>-54.629452093704302</v>
      </c>
      <c r="N17" s="32">
        <f t="shared" si="2"/>
        <v>-58.612356968040714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715.65387048267337</v>
      </c>
      <c r="D19" s="26">
        <f t="shared" ref="D19:N19" si="3">SUM(D20:D21)</f>
        <v>712.16370474190876</v>
      </c>
      <c r="E19" s="26">
        <f t="shared" si="3"/>
        <v>713.37933129213502</v>
      </c>
      <c r="F19" s="26">
        <f t="shared" si="3"/>
        <v>708.45719799660515</v>
      </c>
      <c r="G19" s="26">
        <f t="shared" si="3"/>
        <v>710.25603078545839</v>
      </c>
      <c r="H19" s="26">
        <f t="shared" si="3"/>
        <v>711.59991257742308</v>
      </c>
      <c r="I19" s="26">
        <f t="shared" si="3"/>
        <v>710.05837429444296</v>
      </c>
      <c r="J19" s="26">
        <f t="shared" si="3"/>
        <v>706.91890471534953</v>
      </c>
      <c r="K19" s="26">
        <f t="shared" si="3"/>
        <v>706.14615261812958</v>
      </c>
      <c r="L19" s="26">
        <f t="shared" si="3"/>
        <v>707.95921834150181</v>
      </c>
      <c r="M19" s="26">
        <f t="shared" si="3"/>
        <v>708.12050294868527</v>
      </c>
      <c r="N19" s="26">
        <f t="shared" si="3"/>
        <v>708.24174307431485</v>
      </c>
    </row>
    <row r="20" spans="1:14" x14ac:dyDescent="0.25">
      <c r="A20" s="60" t="s">
        <v>40</v>
      </c>
      <c r="B20" s="60"/>
      <c r="C20" s="22">
        <v>364.63018609504616</v>
      </c>
      <c r="D20" s="22">
        <v>364.75802898007845</v>
      </c>
      <c r="E20" s="22">
        <v>364.12553130865825</v>
      </c>
      <c r="F20" s="22">
        <v>361.2624897384581</v>
      </c>
      <c r="G20" s="22">
        <v>363.48142597030483</v>
      </c>
      <c r="H20" s="22">
        <v>364.07779428495627</v>
      </c>
      <c r="I20" s="22">
        <v>363.33752664485269</v>
      </c>
      <c r="J20" s="22">
        <v>361.4026236793286</v>
      </c>
      <c r="K20" s="22">
        <v>361.22866029366207</v>
      </c>
      <c r="L20" s="22">
        <v>362.44066389256153</v>
      </c>
      <c r="M20" s="22">
        <v>361.68277358821888</v>
      </c>
      <c r="N20" s="22">
        <v>361.89124226712164</v>
      </c>
    </row>
    <row r="21" spans="1:14" x14ac:dyDescent="0.25">
      <c r="A21" s="27" t="s">
        <v>41</v>
      </c>
      <c r="B21" s="27"/>
      <c r="C21" s="29">
        <v>351.02368438762721</v>
      </c>
      <c r="D21" s="29">
        <v>347.40567576183037</v>
      </c>
      <c r="E21" s="29">
        <v>349.25379998347677</v>
      </c>
      <c r="F21" s="29">
        <v>347.19470825814705</v>
      </c>
      <c r="G21" s="29">
        <v>346.77460481515357</v>
      </c>
      <c r="H21" s="29">
        <v>347.52211829246687</v>
      </c>
      <c r="I21" s="29">
        <v>346.72084764959021</v>
      </c>
      <c r="J21" s="29">
        <v>345.51628103602098</v>
      </c>
      <c r="K21" s="29">
        <v>344.9174923244675</v>
      </c>
      <c r="L21" s="29">
        <v>345.51855444894028</v>
      </c>
      <c r="M21" s="29">
        <v>346.43772936046639</v>
      </c>
      <c r="N21" s="29">
        <v>346.35050080719321</v>
      </c>
    </row>
    <row r="22" spans="1:14" x14ac:dyDescent="0.25">
      <c r="A22" s="63" t="s">
        <v>44</v>
      </c>
      <c r="B22" s="63"/>
      <c r="C22" s="26">
        <f>SUM(C23:C24)</f>
        <v>763.83772491377385</v>
      </c>
      <c r="D22" s="26">
        <f t="shared" ref="D22:N22" si="4">SUM(D23:D24)</f>
        <v>765.89685312576648</v>
      </c>
      <c r="E22" s="26">
        <f t="shared" si="4"/>
        <v>766.68152757764346</v>
      </c>
      <c r="F22" s="26">
        <f t="shared" si="4"/>
        <v>770.36063345306172</v>
      </c>
      <c r="G22" s="26">
        <f t="shared" si="4"/>
        <v>771.15373886092902</v>
      </c>
      <c r="H22" s="26">
        <f t="shared" si="4"/>
        <v>770.55307473833852</v>
      </c>
      <c r="I22" s="26">
        <f t="shared" si="4"/>
        <v>770.05243990169151</v>
      </c>
      <c r="J22" s="26">
        <f t="shared" si="4"/>
        <v>772.88107127804574</v>
      </c>
      <c r="K22" s="26">
        <f t="shared" si="4"/>
        <v>771.54075251953395</v>
      </c>
      <c r="L22" s="26">
        <f t="shared" si="4"/>
        <v>771.25273469431272</v>
      </c>
      <c r="M22" s="26">
        <f t="shared" si="4"/>
        <v>769.98625268602098</v>
      </c>
      <c r="N22" s="26">
        <f t="shared" si="4"/>
        <v>769.27186252733532</v>
      </c>
    </row>
    <row r="23" spans="1:14" x14ac:dyDescent="0.25">
      <c r="A23" s="60" t="s">
        <v>42</v>
      </c>
      <c r="B23" s="60"/>
      <c r="C23" s="23">
        <v>387.49646235432152</v>
      </c>
      <c r="D23" s="22">
        <v>388.55375390413428</v>
      </c>
      <c r="E23" s="22">
        <v>385.52185601059358</v>
      </c>
      <c r="F23" s="22">
        <v>389.54598688821693</v>
      </c>
      <c r="G23" s="22">
        <v>389.05864897786705</v>
      </c>
      <c r="H23" s="22">
        <v>389.09556845452738</v>
      </c>
      <c r="I23" s="22">
        <v>388.367672692241</v>
      </c>
      <c r="J23" s="22">
        <v>390.7037325989628</v>
      </c>
      <c r="K23" s="22">
        <v>390.15934703658399</v>
      </c>
      <c r="L23" s="22">
        <v>389.71124216845868</v>
      </c>
      <c r="M23" s="22">
        <v>390.1941090768691</v>
      </c>
      <c r="N23" s="22">
        <v>388.87086817189584</v>
      </c>
    </row>
    <row r="24" spans="1:14" x14ac:dyDescent="0.25">
      <c r="A24" s="10" t="s">
        <v>43</v>
      </c>
      <c r="B24" s="10"/>
      <c r="C24" s="23">
        <v>376.34126255945233</v>
      </c>
      <c r="D24" s="23">
        <v>377.34309922163214</v>
      </c>
      <c r="E24" s="23">
        <v>381.15967156704988</v>
      </c>
      <c r="F24" s="23">
        <v>380.81464656484479</v>
      </c>
      <c r="G24" s="23">
        <v>382.09508988306203</v>
      </c>
      <c r="H24" s="23">
        <v>381.45750628381114</v>
      </c>
      <c r="I24" s="23">
        <v>381.68476720945046</v>
      </c>
      <c r="J24" s="23">
        <v>382.17733867908299</v>
      </c>
      <c r="K24" s="23">
        <v>381.38140548295002</v>
      </c>
      <c r="L24" s="23">
        <v>381.54149252585404</v>
      </c>
      <c r="M24" s="23">
        <v>379.79214360915188</v>
      </c>
      <c r="N24" s="23">
        <v>380.40099435543942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-48.183854431100485</v>
      </c>
      <c r="D26" s="32">
        <f t="shared" ref="D26:N26" si="5">D19-D22</f>
        <v>-53.733148383857724</v>
      </c>
      <c r="E26" s="32">
        <f t="shared" si="5"/>
        <v>-53.302196285508444</v>
      </c>
      <c r="F26" s="32">
        <f t="shared" si="5"/>
        <v>-61.903435456456577</v>
      </c>
      <c r="G26" s="32">
        <f t="shared" si="5"/>
        <v>-60.897708075470632</v>
      </c>
      <c r="H26" s="32">
        <f t="shared" si="5"/>
        <v>-58.95316216091544</v>
      </c>
      <c r="I26" s="32">
        <f t="shared" si="5"/>
        <v>-59.994065607248558</v>
      </c>
      <c r="J26" s="32">
        <f t="shared" si="5"/>
        <v>-65.962166562696211</v>
      </c>
      <c r="K26" s="32">
        <f t="shared" si="5"/>
        <v>-65.394599901404376</v>
      </c>
      <c r="L26" s="32">
        <f t="shared" si="5"/>
        <v>-63.293516352810911</v>
      </c>
      <c r="M26" s="32">
        <f t="shared" si="5"/>
        <v>-61.865749737335705</v>
      </c>
      <c r="N26" s="32">
        <f t="shared" si="5"/>
        <v>-61.030119453020461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-53.071811781212105</v>
      </c>
      <c r="D30" s="32">
        <f t="shared" ref="D30:N30" si="6">D17+D26+D28</f>
        <v>-65.061525915468508</v>
      </c>
      <c r="E30" s="32">
        <f t="shared" si="6"/>
        <v>-72.193609010123652</v>
      </c>
      <c r="F30" s="32">
        <f t="shared" si="6"/>
        <v>-83.35998881178088</v>
      </c>
      <c r="G30" s="32">
        <f t="shared" si="6"/>
        <v>-89.214803352870973</v>
      </c>
      <c r="H30" s="32">
        <f t="shared" si="6"/>
        <v>-91.804336781525052</v>
      </c>
      <c r="I30" s="32">
        <f t="shared" si="6"/>
        <v>-99.949080433446071</v>
      </c>
      <c r="J30" s="32">
        <f t="shared" si="6"/>
        <v>-106.69519590545606</v>
      </c>
      <c r="K30" s="32">
        <f t="shared" si="6"/>
        <v>-111.86167633626636</v>
      </c>
      <c r="L30" s="32">
        <f t="shared" si="6"/>
        <v>-114.37471195826416</v>
      </c>
      <c r="M30" s="32">
        <f t="shared" si="6"/>
        <v>-116.49520183104001</v>
      </c>
      <c r="N30" s="32">
        <f t="shared" si="6"/>
        <v>-119.64247642106118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14559.928188218788</v>
      </c>
      <c r="D32" s="21">
        <v>14494.86666230332</v>
      </c>
      <c r="E32" s="21">
        <v>14422.673053293198</v>
      </c>
      <c r="F32" s="21">
        <v>14339.313064481415</v>
      </c>
      <c r="G32" s="21">
        <v>14250.098261128547</v>
      </c>
      <c r="H32" s="21">
        <v>14158.293924347023</v>
      </c>
      <c r="I32" s="21">
        <v>14058.344843913574</v>
      </c>
      <c r="J32" s="21">
        <v>13951.649648008119</v>
      </c>
      <c r="K32" s="21">
        <v>13839.787971671853</v>
      </c>
      <c r="L32" s="21">
        <v>13725.41325971359</v>
      </c>
      <c r="M32" s="21">
        <v>13608.918057882547</v>
      </c>
      <c r="N32" s="21">
        <v>13489.275581461487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-3.6318217875325187E-3</v>
      </c>
      <c r="D34" s="39">
        <f t="shared" ref="D34:N34" si="7">(D32/D8)-1</f>
        <v>-4.4685334346712402E-3</v>
      </c>
      <c r="E34" s="39">
        <f t="shared" si="7"/>
        <v>-4.9806328469288452E-3</v>
      </c>
      <c r="F34" s="39">
        <f t="shared" si="7"/>
        <v>-5.7797877344760717E-3</v>
      </c>
      <c r="G34" s="39">
        <f t="shared" si="7"/>
        <v>-6.2216929745299021E-3</v>
      </c>
      <c r="H34" s="39">
        <f t="shared" si="7"/>
        <v>-6.4423651752597566E-3</v>
      </c>
      <c r="I34" s="39">
        <f t="shared" si="7"/>
        <v>-7.0594014340650268E-3</v>
      </c>
      <c r="J34" s="39">
        <f t="shared" si="7"/>
        <v>-7.5894564466917336E-3</v>
      </c>
      <c r="K34" s="39">
        <f t="shared" si="7"/>
        <v>-8.017810019493754E-3</v>
      </c>
      <c r="L34" s="39">
        <f t="shared" si="7"/>
        <v>-8.2641953903030974E-3</v>
      </c>
      <c r="M34" s="39">
        <f t="shared" si="7"/>
        <v>-8.4875551378096326E-3</v>
      </c>
      <c r="N34" s="39">
        <f t="shared" si="7"/>
        <v>-8.791475994799014E-3</v>
      </c>
    </row>
    <row r="35" spans="1:14" ht="15.75" thickBot="1" x14ac:dyDescent="0.3">
      <c r="A35" s="40" t="s">
        <v>15</v>
      </c>
      <c r="B35" s="41"/>
      <c r="C35" s="42">
        <f>(C32/$C$8)-1</f>
        <v>-3.6318217875325187E-3</v>
      </c>
      <c r="D35" s="42">
        <f t="shared" ref="D35:N35" si="8">(D32/$C$8)-1</f>
        <v>-8.0841263051173451E-3</v>
      </c>
      <c r="E35" s="42">
        <f t="shared" si="8"/>
        <v>-1.3024495087032295E-2</v>
      </c>
      <c r="F35" s="42">
        <f t="shared" si="8"/>
        <v>-1.8729004004556571E-2</v>
      </c>
      <c r="G35" s="42">
        <f t="shared" si="8"/>
        <v>-2.4834170866451344E-2</v>
      </c>
      <c r="H35" s="42">
        <f t="shared" si="8"/>
        <v>-3.1116545244164628E-2</v>
      </c>
      <c r="I35" s="42">
        <f t="shared" si="8"/>
        <v>-3.7956282494109761E-2</v>
      </c>
      <c r="J35" s="42">
        <f t="shared" si="8"/>
        <v>-4.5257671387934129E-2</v>
      </c>
      <c r="K35" s="42">
        <f t="shared" si="8"/>
        <v>-5.291261399631475E-2</v>
      </c>
      <c r="L35" s="42">
        <f t="shared" si="8"/>
        <v>-6.0739529205940612E-2</v>
      </c>
      <c r="M35" s="42">
        <f t="shared" si="8"/>
        <v>-6.8711554240570183E-2</v>
      </c>
      <c r="N35" s="42">
        <f t="shared" si="8"/>
        <v>-7.6898954255697927E-2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1.4452178347487206</v>
      </c>
      <c r="D41" s="47">
        <v>1.4667296388644457</v>
      </c>
      <c r="E41" s="47">
        <v>1.4503550761783375</v>
      </c>
      <c r="F41" s="47">
        <v>1.4596178733954015</v>
      </c>
      <c r="G41" s="47">
        <v>1.4492410742577637</v>
      </c>
      <c r="H41" s="47">
        <v>1.4582881550826985</v>
      </c>
      <c r="I41" s="47">
        <v>1.4626587997202536</v>
      </c>
      <c r="J41" s="47">
        <v>1.4629180678617337</v>
      </c>
      <c r="K41" s="47">
        <v>1.4717122271314558</v>
      </c>
      <c r="L41" s="47">
        <v>1.4762965700412112</v>
      </c>
      <c r="M41" s="47">
        <v>1.4850474861129623</v>
      </c>
      <c r="N41" s="47">
        <v>1.4881647336509163</v>
      </c>
    </row>
    <row r="43" spans="1:14" x14ac:dyDescent="0.25">
      <c r="A43" s="48" t="s">
        <v>31</v>
      </c>
      <c r="B43" s="48"/>
      <c r="C43" s="49">
        <v>81.525811511295942</v>
      </c>
      <c r="D43" s="49">
        <v>82.625702372295777</v>
      </c>
      <c r="E43" s="49">
        <v>83.105883190055309</v>
      </c>
      <c r="F43" s="49">
        <v>81.314591163311377</v>
      </c>
      <c r="G43" s="49">
        <v>80.834671547881356</v>
      </c>
      <c r="H43" s="49">
        <v>80.088794654535448</v>
      </c>
      <c r="I43" s="49">
        <v>80.540054064133841</v>
      </c>
      <c r="J43" s="49">
        <v>77.16263292957683</v>
      </c>
      <c r="K43" s="49">
        <v>77.012127664863982</v>
      </c>
      <c r="L43" s="49">
        <v>76.364309143205205</v>
      </c>
      <c r="M43" s="49">
        <v>75.591870282215467</v>
      </c>
      <c r="N43" s="49">
        <v>75.044274682827393</v>
      </c>
    </row>
    <row r="44" spans="1:14" x14ac:dyDescent="0.25">
      <c r="A44" s="19" t="s">
        <v>47</v>
      </c>
      <c r="B44" s="19"/>
      <c r="C44" s="50">
        <v>82.40846545077369</v>
      </c>
      <c r="D44" s="50">
        <v>82.62570237229572</v>
      </c>
      <c r="E44" s="50">
        <v>82.941830736378279</v>
      </c>
      <c r="F44" s="50">
        <v>81.006984432314951</v>
      </c>
      <c r="G44" s="50">
        <v>80.391599558384911</v>
      </c>
      <c r="H44" s="50">
        <v>79.511682661707155</v>
      </c>
      <c r="I44" s="50">
        <v>79.837352128116365</v>
      </c>
      <c r="J44" s="50">
        <v>76.380374911768882</v>
      </c>
      <c r="K44" s="50">
        <v>76.13657677320559</v>
      </c>
      <c r="L44" s="50">
        <v>75.399740264857542</v>
      </c>
      <c r="M44" s="50">
        <v>74.549870804059339</v>
      </c>
      <c r="N44" s="50">
        <v>73.943100918096988</v>
      </c>
    </row>
    <row r="45" spans="1:14" x14ac:dyDescent="0.25">
      <c r="A45" s="51" t="s">
        <v>48</v>
      </c>
      <c r="B45" s="51"/>
      <c r="C45" s="52">
        <v>80.565851934731768</v>
      </c>
      <c r="D45" s="52">
        <v>82.625702372295748</v>
      </c>
      <c r="E45" s="52">
        <v>83.282018848497245</v>
      </c>
      <c r="F45" s="52">
        <v>81.647124775833632</v>
      </c>
      <c r="G45" s="52">
        <v>81.31578708335347</v>
      </c>
      <c r="H45" s="52">
        <v>80.715939201516775</v>
      </c>
      <c r="I45" s="52">
        <v>81.298713289779485</v>
      </c>
      <c r="J45" s="52">
        <v>78.006079054733306</v>
      </c>
      <c r="K45" s="52">
        <v>77.953509047962129</v>
      </c>
      <c r="L45" s="52">
        <v>77.396658371058635</v>
      </c>
      <c r="M45" s="52">
        <v>76.709067073816783</v>
      </c>
      <c r="N45" s="52">
        <v>76.222270152917957</v>
      </c>
    </row>
    <row r="47" spans="1:14" x14ac:dyDescent="0.25">
      <c r="A47" s="48" t="s">
        <v>32</v>
      </c>
      <c r="B47" s="48"/>
      <c r="C47" s="49">
        <v>81.868273471648735</v>
      </c>
      <c r="D47" s="49">
        <v>81.705629990316211</v>
      </c>
      <c r="E47" s="49">
        <v>81.631797574212897</v>
      </c>
      <c r="F47" s="49">
        <v>81.886729166418263</v>
      </c>
      <c r="G47" s="49">
        <v>81.943916320480113</v>
      </c>
      <c r="H47" s="49">
        <v>82.046266715039721</v>
      </c>
      <c r="I47" s="49">
        <v>81.978953174965824</v>
      </c>
      <c r="J47" s="49">
        <v>82.490253347961797</v>
      </c>
      <c r="K47" s="49">
        <v>82.513585616263398</v>
      </c>
      <c r="L47" s="49">
        <v>82.614773522942031</v>
      </c>
      <c r="M47" s="49">
        <v>82.732748271687299</v>
      </c>
      <c r="N47" s="49">
        <v>82.816169455862692</v>
      </c>
    </row>
    <row r="48" spans="1:14" x14ac:dyDescent="0.25">
      <c r="A48" s="19" t="s">
        <v>45</v>
      </c>
      <c r="B48" s="19"/>
      <c r="C48" s="50">
        <v>79.899352441810848</v>
      </c>
      <c r="D48" s="50">
        <v>79.860480606405517</v>
      </c>
      <c r="E48" s="50">
        <v>79.80722635137289</v>
      </c>
      <c r="F48" s="50">
        <v>80.105179702966865</v>
      </c>
      <c r="G48" s="50">
        <v>80.199646616970796</v>
      </c>
      <c r="H48" s="50">
        <v>80.336116685904415</v>
      </c>
      <c r="I48" s="50">
        <v>80.282099318711047</v>
      </c>
      <c r="J48" s="50">
        <v>80.840694461250237</v>
      </c>
      <c r="K48" s="50">
        <v>80.881746918258571</v>
      </c>
      <c r="L48" s="50">
        <v>81.002258276863728</v>
      </c>
      <c r="M48" s="50">
        <v>81.147352449301678</v>
      </c>
      <c r="N48" s="50">
        <v>81.251231950224295</v>
      </c>
    </row>
    <row r="49" spans="1:14" x14ac:dyDescent="0.25">
      <c r="A49" s="51" t="s">
        <v>46</v>
      </c>
      <c r="B49" s="51"/>
      <c r="C49" s="52">
        <v>83.833304837970545</v>
      </c>
      <c r="D49" s="52">
        <v>83.541555606106371</v>
      </c>
      <c r="E49" s="52">
        <v>83.450892857634344</v>
      </c>
      <c r="F49" s="52">
        <v>83.673282037404007</v>
      </c>
      <c r="G49" s="52">
        <v>83.721429906194658</v>
      </c>
      <c r="H49" s="52">
        <v>83.804700128109189</v>
      </c>
      <c r="I49" s="52">
        <v>83.725906390898061</v>
      </c>
      <c r="J49" s="52">
        <v>84.188508228697486</v>
      </c>
      <c r="K49" s="52">
        <v>84.198719259055451</v>
      </c>
      <c r="L49" s="52">
        <v>84.282257567127402</v>
      </c>
      <c r="M49" s="52">
        <v>84.383794495479165</v>
      </c>
      <c r="N49" s="52">
        <v>84.453223967007787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28F83C-1DD6-49B9-AAF7-FA6A6FCBC83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4ea622ab-6d0b-4c8a-8736-27bd26b1fd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Area Codes</vt:lpstr>
      <vt:lpstr>Moray</vt:lpstr>
      <vt:lpstr>Buckie</vt:lpstr>
      <vt:lpstr>ElginCN</vt:lpstr>
      <vt:lpstr>ElginCS</vt:lpstr>
      <vt:lpstr>Fochaber</vt:lpstr>
      <vt:lpstr>Forres</vt:lpstr>
      <vt:lpstr>HeldonLa</vt:lpstr>
      <vt:lpstr>KeithCul</vt:lpstr>
      <vt:lpstr>Speyside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2020-08-07T14:25:32Z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