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2. Summary Tables/"/>
    </mc:Choice>
  </mc:AlternateContent>
  <xr:revisionPtr revIDLastSave="386" documentId="8_{DDC50C61-2ECA-4D1B-8658-D1590A75DAEB}" xr6:coauthVersionLast="45" xr6:coauthVersionMax="45" xr10:uidLastSave="{7FBE3173-80DD-4008-A241-E8E670A8D88B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South Ayrshire" sheetId="3" r:id="rId3"/>
    <sheet name="AlwyDnft" sheetId="4" r:id="rId4"/>
    <sheet name="AnbMbTar" sheetId="5" r:id="rId5"/>
    <sheet name="ANHbrWNS" sheetId="6" r:id="rId6"/>
    <sheet name="ASHbrTC" sheetId="7" r:id="rId7"/>
    <sheet name="Barassie" sheetId="8" r:id="rId8"/>
    <sheet name="Belmont" sheetId="9" r:id="rId9"/>
    <sheet name="CastKinc" sheetId="10" r:id="rId10"/>
    <sheet name="Coylton" sheetId="11" r:id="rId11"/>
    <sheet name="DalmCrai" sheetId="12" r:id="rId12"/>
    <sheet name="DundLoan" sheetId="13" r:id="rId13"/>
    <sheet name="Girvan" sheetId="14" r:id="rId14"/>
    <sheet name="HolmFore" sheetId="15" r:id="rId15"/>
    <sheet name="Hthfield" sheetId="16" r:id="rId16"/>
    <sheet name="LsBhdWls" sheetId="17" r:id="rId17"/>
    <sheet name="Maybole" sheetId="18" r:id="rId18"/>
    <sheet name="Muirhead" sheetId="19" r:id="rId19"/>
    <sheet name="NCkVillg" sheetId="20" r:id="rId20"/>
    <sheet name="NewtonN" sheetId="21" r:id="rId21"/>
    <sheet name="PwkApMkt" sheetId="22" r:id="rId22"/>
    <sheet name="PwkEast" sheetId="23" r:id="rId23"/>
    <sheet name="PwkWest" sheetId="24" r:id="rId24"/>
    <sheet name="SCkVillg" sheetId="25" r:id="rId25"/>
    <sheet name="Symingtn" sheetId="26" r:id="rId26"/>
    <sheet name="Troon" sheetId="2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27" l="1"/>
  <c r="M35" i="27"/>
  <c r="L35" i="27"/>
  <c r="K35" i="27"/>
  <c r="J35" i="27"/>
  <c r="I35" i="27"/>
  <c r="H35" i="27"/>
  <c r="G35" i="27"/>
  <c r="F35" i="27"/>
  <c r="E35" i="27"/>
  <c r="D35" i="27"/>
  <c r="C35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N19" i="27"/>
  <c r="N26" i="27" s="1"/>
  <c r="M19" i="27"/>
  <c r="M26" i="27" s="1"/>
  <c r="L19" i="27"/>
  <c r="L26" i="27" s="1"/>
  <c r="K19" i="27"/>
  <c r="K26" i="27" s="1"/>
  <c r="J19" i="27"/>
  <c r="J26" i="27" s="1"/>
  <c r="I19" i="27"/>
  <c r="I26" i="27" s="1"/>
  <c r="H19" i="27"/>
  <c r="H26" i="27" s="1"/>
  <c r="G19" i="27"/>
  <c r="G26" i="27" s="1"/>
  <c r="F19" i="27"/>
  <c r="F26" i="27" s="1"/>
  <c r="E19" i="27"/>
  <c r="E26" i="27" s="1"/>
  <c r="D19" i="27"/>
  <c r="D26" i="27" s="1"/>
  <c r="C19" i="27"/>
  <c r="C26" i="27" s="1"/>
  <c r="N13" i="27"/>
  <c r="M13" i="27"/>
  <c r="L13" i="27"/>
  <c r="K13" i="27"/>
  <c r="J13" i="27"/>
  <c r="I13" i="27"/>
  <c r="H13" i="27"/>
  <c r="G13" i="27"/>
  <c r="F13" i="27"/>
  <c r="E13" i="27"/>
  <c r="D13" i="27"/>
  <c r="C13" i="27"/>
  <c r="N10" i="27"/>
  <c r="N17" i="27" s="1"/>
  <c r="N30" i="27" s="1"/>
  <c r="M10" i="27"/>
  <c r="M17" i="27" s="1"/>
  <c r="M30" i="27" s="1"/>
  <c r="L10" i="27"/>
  <c r="L17" i="27" s="1"/>
  <c r="L30" i="27" s="1"/>
  <c r="K10" i="27"/>
  <c r="K17" i="27" s="1"/>
  <c r="K30" i="27" s="1"/>
  <c r="J10" i="27"/>
  <c r="J17" i="27" s="1"/>
  <c r="J30" i="27" s="1"/>
  <c r="I10" i="27"/>
  <c r="I17" i="27" s="1"/>
  <c r="I30" i="27" s="1"/>
  <c r="H10" i="27"/>
  <c r="H17" i="27" s="1"/>
  <c r="H30" i="27" s="1"/>
  <c r="G10" i="27"/>
  <c r="G17" i="27" s="1"/>
  <c r="G30" i="27" s="1"/>
  <c r="F10" i="27"/>
  <c r="F17" i="27" s="1"/>
  <c r="F30" i="27" s="1"/>
  <c r="E10" i="27"/>
  <c r="E17" i="27" s="1"/>
  <c r="E30" i="27" s="1"/>
  <c r="D10" i="27"/>
  <c r="D17" i="27" s="1"/>
  <c r="D30" i="27" s="1"/>
  <c r="C10" i="27"/>
  <c r="C17" i="27" s="1"/>
  <c r="C30" i="27" s="1"/>
  <c r="N35" i="26" l="1"/>
  <c r="M35" i="26"/>
  <c r="L35" i="26"/>
  <c r="K35" i="26"/>
  <c r="J35" i="26"/>
  <c r="I35" i="26"/>
  <c r="H35" i="26"/>
  <c r="G35" i="26"/>
  <c r="F35" i="26"/>
  <c r="E35" i="26"/>
  <c r="D35" i="26"/>
  <c r="C35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N19" i="26"/>
  <c r="N26" i="26" s="1"/>
  <c r="M19" i="26"/>
  <c r="M26" i="26" s="1"/>
  <c r="L19" i="26"/>
  <c r="L26" i="26" s="1"/>
  <c r="K19" i="26"/>
  <c r="K26" i="26" s="1"/>
  <c r="J19" i="26"/>
  <c r="J26" i="26" s="1"/>
  <c r="I19" i="26"/>
  <c r="I26" i="26" s="1"/>
  <c r="H19" i="26"/>
  <c r="H26" i="26" s="1"/>
  <c r="G19" i="26"/>
  <c r="G26" i="26" s="1"/>
  <c r="F19" i="26"/>
  <c r="F26" i="26" s="1"/>
  <c r="E19" i="26"/>
  <c r="E26" i="26" s="1"/>
  <c r="D19" i="26"/>
  <c r="D26" i="26" s="1"/>
  <c r="C19" i="26"/>
  <c r="C26" i="26" s="1"/>
  <c r="N13" i="26"/>
  <c r="M13" i="26"/>
  <c r="L13" i="26"/>
  <c r="K13" i="26"/>
  <c r="J13" i="26"/>
  <c r="I13" i="26"/>
  <c r="H13" i="26"/>
  <c r="G13" i="26"/>
  <c r="F13" i="26"/>
  <c r="E13" i="26"/>
  <c r="D13" i="26"/>
  <c r="C13" i="26"/>
  <c r="N10" i="26"/>
  <c r="N17" i="26" s="1"/>
  <c r="N30" i="26" s="1"/>
  <c r="M10" i="26"/>
  <c r="M17" i="26" s="1"/>
  <c r="M30" i="26" s="1"/>
  <c r="L10" i="26"/>
  <c r="L17" i="26" s="1"/>
  <c r="L30" i="26" s="1"/>
  <c r="K10" i="26"/>
  <c r="K17" i="26" s="1"/>
  <c r="K30" i="26" s="1"/>
  <c r="J10" i="26"/>
  <c r="J17" i="26" s="1"/>
  <c r="J30" i="26" s="1"/>
  <c r="I10" i="26"/>
  <c r="I17" i="26" s="1"/>
  <c r="I30" i="26" s="1"/>
  <c r="H10" i="26"/>
  <c r="H17" i="26" s="1"/>
  <c r="H30" i="26" s="1"/>
  <c r="G10" i="26"/>
  <c r="G17" i="26" s="1"/>
  <c r="G30" i="26" s="1"/>
  <c r="F10" i="26"/>
  <c r="F17" i="26" s="1"/>
  <c r="F30" i="26" s="1"/>
  <c r="E10" i="26"/>
  <c r="E17" i="26" s="1"/>
  <c r="E30" i="26" s="1"/>
  <c r="D10" i="26"/>
  <c r="D17" i="26" s="1"/>
  <c r="D30" i="26" s="1"/>
  <c r="C10" i="26"/>
  <c r="C17" i="26" s="1"/>
  <c r="C30" i="26" s="1"/>
  <c r="N35" i="25"/>
  <c r="M35" i="25"/>
  <c r="L35" i="25"/>
  <c r="K35" i="25"/>
  <c r="J35" i="25"/>
  <c r="I35" i="25"/>
  <c r="H35" i="25"/>
  <c r="G35" i="25"/>
  <c r="F35" i="25"/>
  <c r="E35" i="25"/>
  <c r="D35" i="25"/>
  <c r="C35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N19" i="25"/>
  <c r="N26" i="25" s="1"/>
  <c r="M19" i="25"/>
  <c r="M26" i="25" s="1"/>
  <c r="L19" i="25"/>
  <c r="L26" i="25" s="1"/>
  <c r="K19" i="25"/>
  <c r="K26" i="25" s="1"/>
  <c r="J19" i="25"/>
  <c r="J26" i="25" s="1"/>
  <c r="I19" i="25"/>
  <c r="I26" i="25" s="1"/>
  <c r="H19" i="25"/>
  <c r="H26" i="25" s="1"/>
  <c r="G19" i="25"/>
  <c r="G26" i="25" s="1"/>
  <c r="F19" i="25"/>
  <c r="F26" i="25" s="1"/>
  <c r="E19" i="25"/>
  <c r="E26" i="25" s="1"/>
  <c r="D19" i="25"/>
  <c r="D26" i="25" s="1"/>
  <c r="C19" i="25"/>
  <c r="C26" i="25" s="1"/>
  <c r="N13" i="25"/>
  <c r="M13" i="25"/>
  <c r="L13" i="25"/>
  <c r="K13" i="25"/>
  <c r="J13" i="25"/>
  <c r="I13" i="25"/>
  <c r="H13" i="25"/>
  <c r="G13" i="25"/>
  <c r="F13" i="25"/>
  <c r="E13" i="25"/>
  <c r="D13" i="25"/>
  <c r="C13" i="25"/>
  <c r="N10" i="25"/>
  <c r="N17" i="25" s="1"/>
  <c r="N30" i="25" s="1"/>
  <c r="M10" i="25"/>
  <c r="M17" i="25" s="1"/>
  <c r="M30" i="25" s="1"/>
  <c r="L10" i="25"/>
  <c r="L17" i="25" s="1"/>
  <c r="L30" i="25" s="1"/>
  <c r="K10" i="25"/>
  <c r="K17" i="25" s="1"/>
  <c r="K30" i="25" s="1"/>
  <c r="J10" i="25"/>
  <c r="J17" i="25" s="1"/>
  <c r="J30" i="25" s="1"/>
  <c r="I10" i="25"/>
  <c r="I17" i="25" s="1"/>
  <c r="I30" i="25" s="1"/>
  <c r="H10" i="25"/>
  <c r="H17" i="25" s="1"/>
  <c r="H30" i="25" s="1"/>
  <c r="G10" i="25"/>
  <c r="G17" i="25" s="1"/>
  <c r="G30" i="25" s="1"/>
  <c r="F10" i="25"/>
  <c r="F17" i="25" s="1"/>
  <c r="F30" i="25" s="1"/>
  <c r="E10" i="25"/>
  <c r="E17" i="25" s="1"/>
  <c r="E30" i="25" s="1"/>
  <c r="D10" i="25"/>
  <c r="D17" i="25" s="1"/>
  <c r="D30" i="25" s="1"/>
  <c r="C10" i="25"/>
  <c r="C17" i="25" s="1"/>
  <c r="C30" i="25" s="1"/>
  <c r="N35" i="24"/>
  <c r="M35" i="24"/>
  <c r="L35" i="24"/>
  <c r="K35" i="24"/>
  <c r="J35" i="24"/>
  <c r="I35" i="24"/>
  <c r="H35" i="24"/>
  <c r="G35" i="24"/>
  <c r="F35" i="24"/>
  <c r="E35" i="24"/>
  <c r="D35" i="24"/>
  <c r="C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19" i="24"/>
  <c r="N26" i="24" s="1"/>
  <c r="M19" i="24"/>
  <c r="M26" i="24" s="1"/>
  <c r="L19" i="24"/>
  <c r="L26" i="24" s="1"/>
  <c r="K19" i="24"/>
  <c r="K26" i="24" s="1"/>
  <c r="J19" i="24"/>
  <c r="J26" i="24" s="1"/>
  <c r="I19" i="24"/>
  <c r="I26" i="24" s="1"/>
  <c r="H19" i="24"/>
  <c r="H26" i="24" s="1"/>
  <c r="G19" i="24"/>
  <c r="G26" i="24" s="1"/>
  <c r="F19" i="24"/>
  <c r="F26" i="24" s="1"/>
  <c r="E19" i="24"/>
  <c r="E26" i="24" s="1"/>
  <c r="D19" i="24"/>
  <c r="D26" i="24" s="1"/>
  <c r="C19" i="24"/>
  <c r="C26" i="24" s="1"/>
  <c r="N13" i="24"/>
  <c r="M13" i="24"/>
  <c r="L13" i="24"/>
  <c r="K13" i="24"/>
  <c r="J13" i="24"/>
  <c r="I13" i="24"/>
  <c r="H13" i="24"/>
  <c r="G13" i="24"/>
  <c r="F13" i="24"/>
  <c r="E13" i="24"/>
  <c r="D13" i="24"/>
  <c r="C13" i="24"/>
  <c r="N10" i="24"/>
  <c r="N17" i="24" s="1"/>
  <c r="N30" i="24" s="1"/>
  <c r="M10" i="24"/>
  <c r="M17" i="24" s="1"/>
  <c r="M30" i="24" s="1"/>
  <c r="L10" i="24"/>
  <c r="L17" i="24" s="1"/>
  <c r="L30" i="24" s="1"/>
  <c r="K10" i="24"/>
  <c r="K17" i="24" s="1"/>
  <c r="K30" i="24" s="1"/>
  <c r="J10" i="24"/>
  <c r="J17" i="24" s="1"/>
  <c r="J30" i="24" s="1"/>
  <c r="I10" i="24"/>
  <c r="I17" i="24" s="1"/>
  <c r="I30" i="24" s="1"/>
  <c r="H10" i="24"/>
  <c r="H17" i="24" s="1"/>
  <c r="H30" i="24" s="1"/>
  <c r="G10" i="24"/>
  <c r="G17" i="24" s="1"/>
  <c r="G30" i="24" s="1"/>
  <c r="F10" i="24"/>
  <c r="F17" i="24" s="1"/>
  <c r="F30" i="24" s="1"/>
  <c r="E10" i="24"/>
  <c r="E17" i="24" s="1"/>
  <c r="E30" i="24" s="1"/>
  <c r="D10" i="24"/>
  <c r="D17" i="24" s="1"/>
  <c r="D30" i="24" s="1"/>
  <c r="C10" i="24"/>
  <c r="C17" i="24" s="1"/>
  <c r="C30" i="24" s="1"/>
  <c r="N35" i="23"/>
  <c r="M35" i="23"/>
  <c r="L35" i="23"/>
  <c r="K35" i="23"/>
  <c r="J35" i="23"/>
  <c r="I35" i="23"/>
  <c r="H35" i="23"/>
  <c r="G35" i="23"/>
  <c r="F35" i="23"/>
  <c r="E35" i="23"/>
  <c r="D35" i="23"/>
  <c r="C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N19" i="23"/>
  <c r="N26" i="23" s="1"/>
  <c r="M19" i="23"/>
  <c r="M26" i="23" s="1"/>
  <c r="L19" i="23"/>
  <c r="L26" i="23" s="1"/>
  <c r="K19" i="23"/>
  <c r="K26" i="23" s="1"/>
  <c r="J19" i="23"/>
  <c r="J26" i="23" s="1"/>
  <c r="I19" i="23"/>
  <c r="I26" i="23" s="1"/>
  <c r="H19" i="23"/>
  <c r="H26" i="23" s="1"/>
  <c r="G19" i="23"/>
  <c r="G26" i="23" s="1"/>
  <c r="F19" i="23"/>
  <c r="F26" i="23" s="1"/>
  <c r="E19" i="23"/>
  <c r="E26" i="23" s="1"/>
  <c r="D19" i="23"/>
  <c r="D26" i="23" s="1"/>
  <c r="C19" i="23"/>
  <c r="C26" i="23" s="1"/>
  <c r="N13" i="23"/>
  <c r="M13" i="23"/>
  <c r="L13" i="23"/>
  <c r="K13" i="23"/>
  <c r="J13" i="23"/>
  <c r="I13" i="23"/>
  <c r="H13" i="23"/>
  <c r="G13" i="23"/>
  <c r="F13" i="23"/>
  <c r="E13" i="23"/>
  <c r="D13" i="23"/>
  <c r="C13" i="23"/>
  <c r="N10" i="23"/>
  <c r="N17" i="23" s="1"/>
  <c r="N30" i="23" s="1"/>
  <c r="M10" i="23"/>
  <c r="M17" i="23" s="1"/>
  <c r="M30" i="23" s="1"/>
  <c r="L10" i="23"/>
  <c r="L17" i="23" s="1"/>
  <c r="L30" i="23" s="1"/>
  <c r="K10" i="23"/>
  <c r="K17" i="23" s="1"/>
  <c r="K30" i="23" s="1"/>
  <c r="J10" i="23"/>
  <c r="J17" i="23" s="1"/>
  <c r="J30" i="23" s="1"/>
  <c r="I10" i="23"/>
  <c r="I17" i="23" s="1"/>
  <c r="I30" i="23" s="1"/>
  <c r="H10" i="23"/>
  <c r="H17" i="23" s="1"/>
  <c r="H30" i="23" s="1"/>
  <c r="G10" i="23"/>
  <c r="G17" i="23" s="1"/>
  <c r="G30" i="23" s="1"/>
  <c r="F10" i="23"/>
  <c r="F17" i="23" s="1"/>
  <c r="F30" i="23" s="1"/>
  <c r="E10" i="23"/>
  <c r="E17" i="23" s="1"/>
  <c r="E30" i="23" s="1"/>
  <c r="D10" i="23"/>
  <c r="D17" i="23" s="1"/>
  <c r="D30" i="23" s="1"/>
  <c r="C10" i="23"/>
  <c r="C17" i="23" s="1"/>
  <c r="C30" i="23" s="1"/>
  <c r="N35" i="22"/>
  <c r="M35" i="22"/>
  <c r="L35" i="22"/>
  <c r="K35" i="22"/>
  <c r="J35" i="22"/>
  <c r="I35" i="22"/>
  <c r="H35" i="22"/>
  <c r="G35" i="22"/>
  <c r="F35" i="22"/>
  <c r="E35" i="22"/>
  <c r="D35" i="22"/>
  <c r="C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N19" i="22"/>
  <c r="N26" i="22" s="1"/>
  <c r="M19" i="22"/>
  <c r="M26" i="22" s="1"/>
  <c r="L19" i="22"/>
  <c r="L26" i="22" s="1"/>
  <c r="K19" i="22"/>
  <c r="K26" i="22" s="1"/>
  <c r="J19" i="22"/>
  <c r="J26" i="22" s="1"/>
  <c r="I19" i="22"/>
  <c r="I26" i="22" s="1"/>
  <c r="H19" i="22"/>
  <c r="H26" i="22" s="1"/>
  <c r="G19" i="22"/>
  <c r="G26" i="22" s="1"/>
  <c r="F19" i="22"/>
  <c r="F26" i="22" s="1"/>
  <c r="E19" i="22"/>
  <c r="E26" i="22" s="1"/>
  <c r="D19" i="22"/>
  <c r="D26" i="22" s="1"/>
  <c r="C19" i="22"/>
  <c r="C26" i="22" s="1"/>
  <c r="N13" i="22"/>
  <c r="M13" i="22"/>
  <c r="L13" i="22"/>
  <c r="K13" i="22"/>
  <c r="J13" i="22"/>
  <c r="I13" i="22"/>
  <c r="H13" i="22"/>
  <c r="G13" i="22"/>
  <c r="F13" i="22"/>
  <c r="E13" i="22"/>
  <c r="D13" i="22"/>
  <c r="C13" i="22"/>
  <c r="N10" i="22"/>
  <c r="N17" i="22" s="1"/>
  <c r="N30" i="22" s="1"/>
  <c r="M10" i="22"/>
  <c r="M17" i="22" s="1"/>
  <c r="M30" i="22" s="1"/>
  <c r="L10" i="22"/>
  <c r="L17" i="22" s="1"/>
  <c r="L30" i="22" s="1"/>
  <c r="K10" i="22"/>
  <c r="K17" i="22" s="1"/>
  <c r="K30" i="22" s="1"/>
  <c r="J10" i="22"/>
  <c r="J17" i="22" s="1"/>
  <c r="J30" i="22" s="1"/>
  <c r="I10" i="22"/>
  <c r="I17" i="22" s="1"/>
  <c r="I30" i="22" s="1"/>
  <c r="H10" i="22"/>
  <c r="H17" i="22" s="1"/>
  <c r="H30" i="22" s="1"/>
  <c r="G10" i="22"/>
  <c r="G17" i="22" s="1"/>
  <c r="G30" i="22" s="1"/>
  <c r="F10" i="22"/>
  <c r="F17" i="22" s="1"/>
  <c r="F30" i="22" s="1"/>
  <c r="E10" i="22"/>
  <c r="E17" i="22" s="1"/>
  <c r="E30" i="22" s="1"/>
  <c r="D10" i="22"/>
  <c r="D17" i="22" s="1"/>
  <c r="D30" i="22" s="1"/>
  <c r="C10" i="22"/>
  <c r="C17" i="22" s="1"/>
  <c r="C30" i="22" s="1"/>
  <c r="N35" i="21"/>
  <c r="M35" i="21"/>
  <c r="L35" i="21"/>
  <c r="K35" i="21"/>
  <c r="J35" i="21"/>
  <c r="I35" i="21"/>
  <c r="H35" i="21"/>
  <c r="G35" i="21"/>
  <c r="F35" i="21"/>
  <c r="E35" i="21"/>
  <c r="D35" i="21"/>
  <c r="C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N19" i="21"/>
  <c r="N26" i="21" s="1"/>
  <c r="M19" i="21"/>
  <c r="M26" i="21" s="1"/>
  <c r="L19" i="21"/>
  <c r="L26" i="21" s="1"/>
  <c r="K19" i="21"/>
  <c r="K26" i="21" s="1"/>
  <c r="J19" i="21"/>
  <c r="J26" i="21" s="1"/>
  <c r="I19" i="21"/>
  <c r="I26" i="21" s="1"/>
  <c r="H19" i="21"/>
  <c r="H26" i="21" s="1"/>
  <c r="G19" i="21"/>
  <c r="G26" i="21" s="1"/>
  <c r="F19" i="21"/>
  <c r="F26" i="21" s="1"/>
  <c r="E19" i="21"/>
  <c r="E26" i="21" s="1"/>
  <c r="D19" i="21"/>
  <c r="D26" i="21" s="1"/>
  <c r="C19" i="21"/>
  <c r="C26" i="21" s="1"/>
  <c r="N13" i="21"/>
  <c r="M13" i="21"/>
  <c r="L13" i="21"/>
  <c r="K13" i="21"/>
  <c r="J13" i="21"/>
  <c r="I13" i="21"/>
  <c r="H13" i="21"/>
  <c r="G13" i="21"/>
  <c r="F13" i="21"/>
  <c r="E13" i="21"/>
  <c r="D13" i="21"/>
  <c r="C13" i="21"/>
  <c r="N10" i="21"/>
  <c r="N17" i="21" s="1"/>
  <c r="N30" i="21" s="1"/>
  <c r="M10" i="21"/>
  <c r="M17" i="21" s="1"/>
  <c r="M30" i="21" s="1"/>
  <c r="L10" i="21"/>
  <c r="L17" i="21" s="1"/>
  <c r="L30" i="21" s="1"/>
  <c r="K10" i="21"/>
  <c r="K17" i="21" s="1"/>
  <c r="K30" i="21" s="1"/>
  <c r="J10" i="21"/>
  <c r="J17" i="21" s="1"/>
  <c r="J30" i="21" s="1"/>
  <c r="I10" i="21"/>
  <c r="I17" i="21" s="1"/>
  <c r="I30" i="21" s="1"/>
  <c r="H10" i="21"/>
  <c r="H17" i="21" s="1"/>
  <c r="H30" i="21" s="1"/>
  <c r="G10" i="21"/>
  <c r="G17" i="21" s="1"/>
  <c r="G30" i="21" s="1"/>
  <c r="F10" i="21"/>
  <c r="F17" i="21" s="1"/>
  <c r="F30" i="21" s="1"/>
  <c r="E10" i="21"/>
  <c r="E17" i="21" s="1"/>
  <c r="E30" i="21" s="1"/>
  <c r="D10" i="21"/>
  <c r="D17" i="21" s="1"/>
  <c r="D30" i="21" s="1"/>
  <c r="C10" i="21"/>
  <c r="C17" i="21" s="1"/>
  <c r="C30" i="21" s="1"/>
  <c r="N35" i="20" l="1"/>
  <c r="M35" i="20"/>
  <c r="L35" i="20"/>
  <c r="K35" i="20"/>
  <c r="J35" i="20"/>
  <c r="I35" i="20"/>
  <c r="H35" i="20"/>
  <c r="G35" i="20"/>
  <c r="F35" i="20"/>
  <c r="E35" i="20"/>
  <c r="D35" i="20"/>
  <c r="C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N19" i="20"/>
  <c r="N26" i="20" s="1"/>
  <c r="M19" i="20"/>
  <c r="M26" i="20" s="1"/>
  <c r="L19" i="20"/>
  <c r="L26" i="20" s="1"/>
  <c r="K19" i="20"/>
  <c r="K26" i="20" s="1"/>
  <c r="J19" i="20"/>
  <c r="J26" i="20" s="1"/>
  <c r="I19" i="20"/>
  <c r="I26" i="20" s="1"/>
  <c r="H19" i="20"/>
  <c r="H26" i="20" s="1"/>
  <c r="G19" i="20"/>
  <c r="G26" i="20" s="1"/>
  <c r="F19" i="20"/>
  <c r="F26" i="20" s="1"/>
  <c r="E19" i="20"/>
  <c r="E26" i="20" s="1"/>
  <c r="D19" i="20"/>
  <c r="D26" i="20" s="1"/>
  <c r="C19" i="20"/>
  <c r="C26" i="20" s="1"/>
  <c r="N13" i="20"/>
  <c r="M13" i="20"/>
  <c r="L13" i="20"/>
  <c r="K13" i="20"/>
  <c r="J13" i="20"/>
  <c r="I13" i="20"/>
  <c r="H13" i="20"/>
  <c r="G13" i="20"/>
  <c r="F13" i="20"/>
  <c r="E13" i="20"/>
  <c r="D13" i="20"/>
  <c r="C13" i="20"/>
  <c r="N10" i="20"/>
  <c r="N17" i="20" s="1"/>
  <c r="N30" i="20" s="1"/>
  <c r="M10" i="20"/>
  <c r="M17" i="20" s="1"/>
  <c r="M30" i="20" s="1"/>
  <c r="L10" i="20"/>
  <c r="L17" i="20" s="1"/>
  <c r="L30" i="20" s="1"/>
  <c r="K10" i="20"/>
  <c r="K17" i="20" s="1"/>
  <c r="K30" i="20" s="1"/>
  <c r="J10" i="20"/>
  <c r="J17" i="20" s="1"/>
  <c r="J30" i="20" s="1"/>
  <c r="I10" i="20"/>
  <c r="I17" i="20" s="1"/>
  <c r="I30" i="20" s="1"/>
  <c r="H10" i="20"/>
  <c r="H17" i="20" s="1"/>
  <c r="H30" i="20" s="1"/>
  <c r="G10" i="20"/>
  <c r="G17" i="20" s="1"/>
  <c r="G30" i="20" s="1"/>
  <c r="F10" i="20"/>
  <c r="F17" i="20" s="1"/>
  <c r="F30" i="20" s="1"/>
  <c r="E10" i="20"/>
  <c r="E17" i="20" s="1"/>
  <c r="E30" i="20" s="1"/>
  <c r="D10" i="20"/>
  <c r="D17" i="20" s="1"/>
  <c r="D30" i="20" s="1"/>
  <c r="C10" i="20"/>
  <c r="C17" i="20" s="1"/>
  <c r="C30" i="20" s="1"/>
  <c r="C10" i="19"/>
  <c r="D10" i="19"/>
  <c r="E10" i="19"/>
  <c r="E17" i="19" s="1"/>
  <c r="E30" i="19" s="1"/>
  <c r="F10" i="19"/>
  <c r="F17" i="19" s="1"/>
  <c r="F30" i="19" s="1"/>
  <c r="G10" i="19"/>
  <c r="H10" i="19"/>
  <c r="I10" i="19"/>
  <c r="I17" i="19" s="1"/>
  <c r="I30" i="19" s="1"/>
  <c r="J10" i="19"/>
  <c r="J17" i="19" s="1"/>
  <c r="J30" i="19" s="1"/>
  <c r="K10" i="19"/>
  <c r="L10" i="19"/>
  <c r="M10" i="19"/>
  <c r="M17" i="19" s="1"/>
  <c r="M30" i="19" s="1"/>
  <c r="N10" i="19"/>
  <c r="N17" i="19" s="1"/>
  <c r="N30" i="19" s="1"/>
  <c r="N35" i="19"/>
  <c r="M35" i="19"/>
  <c r="L35" i="19"/>
  <c r="K35" i="19"/>
  <c r="J35" i="19"/>
  <c r="I35" i="19"/>
  <c r="H35" i="19"/>
  <c r="G35" i="19"/>
  <c r="F35" i="19"/>
  <c r="E35" i="19"/>
  <c r="D35" i="19"/>
  <c r="C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N19" i="19"/>
  <c r="N26" i="19" s="1"/>
  <c r="M19" i="19"/>
  <c r="M26" i="19" s="1"/>
  <c r="L19" i="19"/>
  <c r="L26" i="19" s="1"/>
  <c r="K19" i="19"/>
  <c r="K26" i="19" s="1"/>
  <c r="J19" i="19"/>
  <c r="J26" i="19" s="1"/>
  <c r="I19" i="19"/>
  <c r="I26" i="19" s="1"/>
  <c r="H19" i="19"/>
  <c r="H26" i="19" s="1"/>
  <c r="G19" i="19"/>
  <c r="G26" i="19" s="1"/>
  <c r="F19" i="19"/>
  <c r="F26" i="19" s="1"/>
  <c r="E19" i="19"/>
  <c r="E26" i="19" s="1"/>
  <c r="D19" i="19"/>
  <c r="D26" i="19" s="1"/>
  <c r="C19" i="19"/>
  <c r="C26" i="19" s="1"/>
  <c r="N13" i="19"/>
  <c r="M13" i="19"/>
  <c r="L13" i="19"/>
  <c r="L17" i="19" s="1"/>
  <c r="L30" i="19" s="1"/>
  <c r="K13" i="19"/>
  <c r="K17" i="19" s="1"/>
  <c r="K30" i="19" s="1"/>
  <c r="J13" i="19"/>
  <c r="I13" i="19"/>
  <c r="H13" i="19"/>
  <c r="G13" i="19"/>
  <c r="G17" i="19" s="1"/>
  <c r="F13" i="19"/>
  <c r="E13" i="19"/>
  <c r="D13" i="19"/>
  <c r="D17" i="19" s="1"/>
  <c r="D30" i="19" s="1"/>
  <c r="C13" i="19"/>
  <c r="C17" i="19" s="1"/>
  <c r="C30" i="19" s="1"/>
  <c r="N35" i="18"/>
  <c r="M35" i="18"/>
  <c r="L35" i="18"/>
  <c r="K35" i="18"/>
  <c r="J35" i="18"/>
  <c r="I35" i="18"/>
  <c r="H35" i="18"/>
  <c r="G35" i="18"/>
  <c r="F35" i="18"/>
  <c r="E35" i="18"/>
  <c r="D35" i="18"/>
  <c r="C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N19" i="18"/>
  <c r="N26" i="18" s="1"/>
  <c r="M19" i="18"/>
  <c r="M26" i="18" s="1"/>
  <c r="L19" i="18"/>
  <c r="L26" i="18" s="1"/>
  <c r="K19" i="18"/>
  <c r="K26" i="18" s="1"/>
  <c r="J19" i="18"/>
  <c r="J26" i="18" s="1"/>
  <c r="I19" i="18"/>
  <c r="I26" i="18" s="1"/>
  <c r="H19" i="18"/>
  <c r="H26" i="18" s="1"/>
  <c r="G19" i="18"/>
  <c r="G26" i="18" s="1"/>
  <c r="F19" i="18"/>
  <c r="F26" i="18" s="1"/>
  <c r="E19" i="18"/>
  <c r="E26" i="18" s="1"/>
  <c r="D19" i="18"/>
  <c r="D26" i="18" s="1"/>
  <c r="C19" i="18"/>
  <c r="C26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N10" i="18"/>
  <c r="N17" i="18" s="1"/>
  <c r="N30" i="18" s="1"/>
  <c r="M10" i="18"/>
  <c r="M17" i="18" s="1"/>
  <c r="M30" i="18" s="1"/>
  <c r="L10" i="18"/>
  <c r="L17" i="18" s="1"/>
  <c r="L30" i="18" s="1"/>
  <c r="K10" i="18"/>
  <c r="K17" i="18" s="1"/>
  <c r="K30" i="18" s="1"/>
  <c r="J10" i="18"/>
  <c r="J17" i="18" s="1"/>
  <c r="J30" i="18" s="1"/>
  <c r="I10" i="18"/>
  <c r="I17" i="18" s="1"/>
  <c r="I30" i="18" s="1"/>
  <c r="H10" i="18"/>
  <c r="H17" i="18" s="1"/>
  <c r="H30" i="18" s="1"/>
  <c r="G10" i="18"/>
  <c r="G17" i="18" s="1"/>
  <c r="G30" i="18" s="1"/>
  <c r="F10" i="18"/>
  <c r="F17" i="18" s="1"/>
  <c r="F30" i="18" s="1"/>
  <c r="E10" i="18"/>
  <c r="E17" i="18" s="1"/>
  <c r="E30" i="18" s="1"/>
  <c r="D10" i="18"/>
  <c r="D17" i="18" s="1"/>
  <c r="D30" i="18" s="1"/>
  <c r="C10" i="18"/>
  <c r="C17" i="18" s="1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N19" i="17"/>
  <c r="N26" i="17" s="1"/>
  <c r="M19" i="17"/>
  <c r="M26" i="17" s="1"/>
  <c r="L19" i="17"/>
  <c r="L26" i="17" s="1"/>
  <c r="K19" i="17"/>
  <c r="K26" i="17" s="1"/>
  <c r="J19" i="17"/>
  <c r="J26" i="17" s="1"/>
  <c r="I19" i="17"/>
  <c r="I26" i="17" s="1"/>
  <c r="H19" i="17"/>
  <c r="H26" i="17" s="1"/>
  <c r="G19" i="17"/>
  <c r="G26" i="17" s="1"/>
  <c r="F19" i="17"/>
  <c r="F26" i="17" s="1"/>
  <c r="E19" i="17"/>
  <c r="E26" i="17" s="1"/>
  <c r="D19" i="17"/>
  <c r="D26" i="17" s="1"/>
  <c r="C19" i="17"/>
  <c r="C26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N10" i="17"/>
  <c r="N17" i="17" s="1"/>
  <c r="N30" i="17" s="1"/>
  <c r="M10" i="17"/>
  <c r="M17" i="17" s="1"/>
  <c r="M30" i="17" s="1"/>
  <c r="L10" i="17"/>
  <c r="L17" i="17" s="1"/>
  <c r="L30" i="17" s="1"/>
  <c r="K10" i="17"/>
  <c r="K17" i="17" s="1"/>
  <c r="K30" i="17" s="1"/>
  <c r="J10" i="17"/>
  <c r="J17" i="17" s="1"/>
  <c r="J30" i="17" s="1"/>
  <c r="I10" i="17"/>
  <c r="I17" i="17" s="1"/>
  <c r="I30" i="17" s="1"/>
  <c r="H10" i="17"/>
  <c r="H17" i="17" s="1"/>
  <c r="H30" i="17" s="1"/>
  <c r="G10" i="17"/>
  <c r="G17" i="17" s="1"/>
  <c r="G30" i="17" s="1"/>
  <c r="F10" i="17"/>
  <c r="F17" i="17" s="1"/>
  <c r="F30" i="17" s="1"/>
  <c r="E10" i="17"/>
  <c r="E17" i="17" s="1"/>
  <c r="E30" i="17" s="1"/>
  <c r="D10" i="17"/>
  <c r="D17" i="17" s="1"/>
  <c r="D30" i="17" s="1"/>
  <c r="C10" i="17"/>
  <c r="C17" i="17" s="1"/>
  <c r="C30" i="17" s="1"/>
  <c r="N35" i="16"/>
  <c r="M35" i="16"/>
  <c r="L35" i="16"/>
  <c r="K35" i="16"/>
  <c r="J35" i="16"/>
  <c r="I35" i="16"/>
  <c r="H35" i="16"/>
  <c r="G35" i="16"/>
  <c r="F35" i="16"/>
  <c r="E35" i="16"/>
  <c r="D35" i="16"/>
  <c r="C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19" i="16"/>
  <c r="N26" i="16" s="1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H26" i="16" s="1"/>
  <c r="G19" i="16"/>
  <c r="G26" i="16" s="1"/>
  <c r="F19" i="16"/>
  <c r="F26" i="16" s="1"/>
  <c r="E19" i="16"/>
  <c r="E26" i="16" s="1"/>
  <c r="D19" i="16"/>
  <c r="D26" i="16" s="1"/>
  <c r="C19" i="16"/>
  <c r="C26" i="16" s="1"/>
  <c r="N13" i="16"/>
  <c r="M13" i="16"/>
  <c r="L13" i="16"/>
  <c r="K13" i="16"/>
  <c r="J13" i="16"/>
  <c r="I13" i="16"/>
  <c r="H13" i="16"/>
  <c r="G13" i="16"/>
  <c r="F13" i="16"/>
  <c r="E13" i="16"/>
  <c r="D13" i="16"/>
  <c r="C13" i="16"/>
  <c r="N10" i="16"/>
  <c r="N17" i="16" s="1"/>
  <c r="N30" i="16" s="1"/>
  <c r="M10" i="16"/>
  <c r="M17" i="16" s="1"/>
  <c r="M30" i="16" s="1"/>
  <c r="L10" i="16"/>
  <c r="L17" i="16" s="1"/>
  <c r="L30" i="16" s="1"/>
  <c r="K10" i="16"/>
  <c r="K17" i="16" s="1"/>
  <c r="K30" i="16" s="1"/>
  <c r="J10" i="16"/>
  <c r="J17" i="16" s="1"/>
  <c r="J30" i="16" s="1"/>
  <c r="I10" i="16"/>
  <c r="I17" i="16" s="1"/>
  <c r="I30" i="16" s="1"/>
  <c r="H10" i="16"/>
  <c r="H17" i="16" s="1"/>
  <c r="H30" i="16" s="1"/>
  <c r="G10" i="16"/>
  <c r="G17" i="16" s="1"/>
  <c r="G30" i="16" s="1"/>
  <c r="F10" i="16"/>
  <c r="F17" i="16" s="1"/>
  <c r="F30" i="16" s="1"/>
  <c r="E10" i="16"/>
  <c r="E17" i="16" s="1"/>
  <c r="E30" i="16" s="1"/>
  <c r="D10" i="16"/>
  <c r="D17" i="16" s="1"/>
  <c r="D30" i="16" s="1"/>
  <c r="C10" i="16"/>
  <c r="C17" i="16" s="1"/>
  <c r="C30" i="16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M17" i="15" s="1"/>
  <c r="M30" i="15" s="1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C30" i="18" l="1"/>
  <c r="H17" i="19"/>
  <c r="H30" i="19" s="1"/>
  <c r="G30" i="19"/>
  <c r="N35" i="12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5" l="1"/>
  <c r="L26" i="9"/>
  <c r="L30" i="9" s="1"/>
  <c r="C30" i="4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17" i="3" l="1"/>
  <c r="I30" i="3"/>
  <c r="E26" i="3"/>
  <c r="E30" i="3" s="1"/>
</calcChain>
</file>

<file path=xl/sharedStrings.xml><?xml version="1.0" encoding="utf-8"?>
<sst xmlns="http://schemas.openxmlformats.org/spreadsheetml/2006/main" count="1535" uniqueCount="148">
  <si>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</si>
  <si>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</si>
  <si>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</si>
  <si>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</si>
  <si>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</si>
  <si>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</si>
  <si>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</si>
  <si>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</si>
  <si>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</si>
  <si>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</si>
  <si>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</si>
  <si>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</si>
  <si>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</si>
  <si>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</si>
  <si>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</si>
  <si>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</si>
  <si>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</si>
  <si>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</si>
  <si>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</si>
  <si>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</si>
  <si>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</si>
  <si>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</si>
  <si>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</si>
  <si>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</si>
  <si>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</si>
  <si>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</si>
  <si>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</si>
  <si>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</si>
  <si>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</si>
  <si>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</si>
  <si>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</si>
  <si>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</si>
  <si>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</si>
  <si>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</si>
  <si>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</si>
  <si>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</si>
  <si>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</si>
  <si>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</si>
  <si>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</si>
  <si>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</si>
  <si>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</si>
  <si>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</si>
  <si>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</si>
  <si>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</si>
  <si>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</si>
  <si>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</si>
  <si>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</si>
  <si>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</si>
  <si>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</si>
  <si>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</si>
  <si>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</si>
  <si>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</si>
  <si>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</si>
  <si>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South Ayrshire Neighbourhoods</t>
  </si>
  <si>
    <t>Alloway and Doonfoot</t>
  </si>
  <si>
    <t>AlwyDnft</t>
  </si>
  <si>
    <t>Annbank Mossblown and Tarbolton - the Coalfields</t>
  </si>
  <si>
    <t>AnbMbTar</t>
  </si>
  <si>
    <t>Ayr North Harbour Wallacetown and Newton South</t>
  </si>
  <si>
    <t>ANHbrWNS</t>
  </si>
  <si>
    <t>Ayr South Harbour and Town Centre</t>
  </si>
  <si>
    <t>ASHbrTC</t>
  </si>
  <si>
    <t>Barassie</t>
  </si>
  <si>
    <t>Belmont</t>
  </si>
  <si>
    <t>Castlehill and Kincaidston</t>
  </si>
  <si>
    <t>CastKinc</t>
  </si>
  <si>
    <t>Coylton</t>
  </si>
  <si>
    <t>Dalmilling and Craigie</t>
  </si>
  <si>
    <t>DalmCrai</t>
  </si>
  <si>
    <t>Dundonald and Loans</t>
  </si>
  <si>
    <t>DundLoan</t>
  </si>
  <si>
    <t>Girvan</t>
  </si>
  <si>
    <t>Gircan</t>
  </si>
  <si>
    <t>Holmstoun and Forehill</t>
  </si>
  <si>
    <t>HolmFore</t>
  </si>
  <si>
    <t>Heathfield</t>
  </si>
  <si>
    <t>Hthfield</t>
  </si>
  <si>
    <t>Lochside Braehead and Whitletts</t>
  </si>
  <si>
    <t>LsBhdWls</t>
  </si>
  <si>
    <t>Maybole</t>
  </si>
  <si>
    <t>Muirhead</t>
  </si>
  <si>
    <t>North Carrick Villages</t>
  </si>
  <si>
    <t>NCkVillg</t>
  </si>
  <si>
    <t>Newton North</t>
  </si>
  <si>
    <t>NewtonN</t>
  </si>
  <si>
    <t>Prestwick Airport and Monkton</t>
  </si>
  <si>
    <t>PwkApMkt</t>
  </si>
  <si>
    <t>Prestwick East</t>
  </si>
  <si>
    <t>PwkEast</t>
  </si>
  <si>
    <t>Prestwick West</t>
  </si>
  <si>
    <t>PwkWest</t>
  </si>
  <si>
    <t>South Carrick Villages</t>
  </si>
  <si>
    <t>SCkVillg</t>
  </si>
  <si>
    <t>Symington</t>
  </si>
  <si>
    <t>Symingtn</t>
  </si>
  <si>
    <t>Troon</t>
  </si>
  <si>
    <t>Neighbourhoods - Projection Geography</t>
  </si>
  <si>
    <t>Summary table for South Ayrshire</t>
  </si>
  <si>
    <t>Summary table for Alloway and Doonfoot</t>
  </si>
  <si>
    <t>Summary table for Annbank Mossblown and Tarbolton - the Coalfields</t>
  </si>
  <si>
    <t>Summary table for Ayr North Harbour Wallacetown and Newton South</t>
  </si>
  <si>
    <t>Summary table for Ayr South Harbour and Town Centre</t>
  </si>
  <si>
    <t>Summary table for Barassie</t>
  </si>
  <si>
    <t>Summary table for Belmont</t>
  </si>
  <si>
    <t>Summary table for Castlehill and Kincaidston</t>
  </si>
  <si>
    <t>Summary table for Coylton</t>
  </si>
  <si>
    <t>Summary table for Dalmilling and Craigie</t>
  </si>
  <si>
    <t>Summary table for Dundonald and Loans</t>
  </si>
  <si>
    <t>Summary table for Girvan</t>
  </si>
  <si>
    <t>Summary table for Holmston and Forehill</t>
  </si>
  <si>
    <t>Summary table for Heathfield</t>
  </si>
  <si>
    <t>Summary table for Lochside Braehead and Whitletts</t>
  </si>
  <si>
    <t>Summary table for Maybole</t>
  </si>
  <si>
    <t>Summary table for Muirhead</t>
  </si>
  <si>
    <t>Summary table for North Carrick Villages</t>
  </si>
  <si>
    <t>Summary table for Newton North</t>
  </si>
  <si>
    <t>Summary table for Prestwick Airport and Monkton</t>
  </si>
  <si>
    <t>Summary table for Prestwick East</t>
  </si>
  <si>
    <t>Summary table for Prestwick West</t>
  </si>
  <si>
    <t>Summary table for South Carrick Villages</t>
  </si>
  <si>
    <t>Summary table for Symington</t>
  </si>
  <si>
    <t>Summary table for Troon</t>
  </si>
  <si>
    <t>South Ayrshire</t>
  </si>
  <si>
    <t>2018-based principal population projection summary table - South Ayrshire</t>
  </si>
  <si>
    <t>2018-based principal population projection summary table - Alloway and Doonfoot</t>
  </si>
  <si>
    <t>2018-based principal population projection summary table - Annbank Mossblown and Tarbolton - the Coalfields</t>
  </si>
  <si>
    <t>2018-based principal population projection summary table - Ayr North Harbour Wallacetown and Newton South</t>
  </si>
  <si>
    <t>2018-based principal population projection summary table - Ayr South Harbour and Town Centre</t>
  </si>
  <si>
    <t>2018-based principal population projection summary table - Barassie</t>
  </si>
  <si>
    <t>2018-based principal population projection summary table - Belmont</t>
  </si>
  <si>
    <t>2018-based principal population projection summary table - Castlehill and Kincaidston</t>
  </si>
  <si>
    <t>2018-based principal population projection summary table - Coylton</t>
  </si>
  <si>
    <t>2018-based principal population projection summary table - Dalmilling and Craigie</t>
  </si>
  <si>
    <t>2018-based principal population projection summary table - Dundonald and Loans</t>
  </si>
  <si>
    <t>2018-based principal population projection summary table - Girvan</t>
  </si>
  <si>
    <t>2018-based principal population projection summary table - Holmstoun and Forehill</t>
  </si>
  <si>
    <t>2018-based principal population projection summary table - Heathfield</t>
  </si>
  <si>
    <t>2018-based principal population projection summary table - Lochside Braehead and Whitletts</t>
  </si>
  <si>
    <t>2018-based principal population projection summary table - Maybole</t>
  </si>
  <si>
    <t>2018-based principal population projection summary table - Muirhead</t>
  </si>
  <si>
    <t>2018-based principal population projection summary table - North Carrick Villages</t>
  </si>
  <si>
    <t>2018-based principal population projection summary table - Newton North</t>
  </si>
  <si>
    <t>2018-based principal population projection summary table - Prestwick Airport and Monkton</t>
  </si>
  <si>
    <t>2018-based principal population projection summary table - Prestwick East</t>
  </si>
  <si>
    <t>2018-based principal population projection summary table - Prestwick West</t>
  </si>
  <si>
    <t>2018-based principal population projection summary table - South Carrick Villages</t>
  </si>
  <si>
    <t>2018-based principal population projection summary table - Symington</t>
  </si>
  <si>
    <t>2018-based principal population projection summary table - Troon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</si>
</sst>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sheetPr codeName="Sheet1"/>
  <dimension ref="A1:D33"/>
  <sheetViews>
    <sheetView tabSelected="1" workbookViewId="0">
      <selection activeCell="D8" sqref="D8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53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122</v>
      </c>
      <c r="D9" s="55" t="s">
        <v>123</v>
      </c>
    </row>
    <row r="10" spans="1:4" x14ac:dyDescent="0.25">
      <c r="A10" s="54" t="s">
        <v>54</v>
      </c>
      <c r="D10" s="55" t="s">
        <v>124</v>
      </c>
    </row>
    <row r="11" spans="1:4" x14ac:dyDescent="0.25">
      <c r="A11" s="54" t="s">
        <v>56</v>
      </c>
      <c r="D11" s="55" t="s">
        <v>125</v>
      </c>
    </row>
    <row r="12" spans="1:4" x14ac:dyDescent="0.25">
      <c r="A12" s="54" t="s">
        <v>58</v>
      </c>
      <c r="D12" s="55" t="s">
        <v>126</v>
      </c>
    </row>
    <row r="13" spans="1:4" x14ac:dyDescent="0.25">
      <c r="A13" s="54" t="s">
        <v>60</v>
      </c>
      <c r="D13" s="55" t="s">
        <v>127</v>
      </c>
    </row>
    <row r="14" spans="1:4" x14ac:dyDescent="0.25">
      <c r="A14" s="54" t="s">
        <v>62</v>
      </c>
      <c r="D14" s="55" t="s">
        <v>128</v>
      </c>
    </row>
    <row r="15" spans="1:4" x14ac:dyDescent="0.25">
      <c r="A15" s="54" t="s">
        <v>63</v>
      </c>
      <c r="D15" s="55" t="s">
        <v>129</v>
      </c>
    </row>
    <row r="16" spans="1:4" x14ac:dyDescent="0.25">
      <c r="A16" s="54" t="s">
        <v>64</v>
      </c>
      <c r="D16" s="55" t="s">
        <v>130</v>
      </c>
    </row>
    <row r="17" spans="1:4" x14ac:dyDescent="0.25">
      <c r="A17" s="54" t="s">
        <v>66</v>
      </c>
      <c r="D17" s="55" t="s">
        <v>131</v>
      </c>
    </row>
    <row r="18" spans="1:4" x14ac:dyDescent="0.25">
      <c r="A18" s="54" t="s">
        <v>67</v>
      </c>
      <c r="D18" s="55" t="s">
        <v>132</v>
      </c>
    </row>
    <row r="19" spans="1:4" x14ac:dyDescent="0.25">
      <c r="A19" s="54" t="s">
        <v>69</v>
      </c>
      <c r="D19" s="55" t="s">
        <v>133</v>
      </c>
    </row>
    <row r="20" spans="1:4" x14ac:dyDescent="0.25">
      <c r="A20" s="54" t="s">
        <v>71</v>
      </c>
      <c r="D20" s="55" t="s">
        <v>134</v>
      </c>
    </row>
    <row r="21" spans="1:4" x14ac:dyDescent="0.25">
      <c r="A21" s="54" t="s">
        <v>73</v>
      </c>
      <c r="D21" s="55" t="s">
        <v>135</v>
      </c>
    </row>
    <row r="22" spans="1:4" x14ac:dyDescent="0.25">
      <c r="A22" s="54" t="s">
        <v>75</v>
      </c>
      <c r="D22" s="55" t="s">
        <v>136</v>
      </c>
    </row>
    <row r="23" spans="1:4" x14ac:dyDescent="0.25">
      <c r="A23" s="54" t="s">
        <v>77</v>
      </c>
      <c r="D23" s="55" t="s">
        <v>137</v>
      </c>
    </row>
    <row r="24" spans="1:4" x14ac:dyDescent="0.25">
      <c r="A24" s="54" t="s">
        <v>79</v>
      </c>
      <c r="D24" s="55" t="s">
        <v>138</v>
      </c>
    </row>
    <row r="25" spans="1:4" x14ac:dyDescent="0.25">
      <c r="A25" s="54" t="s">
        <v>80</v>
      </c>
      <c r="D25" s="55" t="s">
        <v>139</v>
      </c>
    </row>
    <row r="26" spans="1:4" x14ac:dyDescent="0.25">
      <c r="A26" s="54" t="s">
        <v>81</v>
      </c>
      <c r="D26" s="55" t="s">
        <v>140</v>
      </c>
    </row>
    <row r="27" spans="1:4" x14ac:dyDescent="0.25">
      <c r="A27" s="54" t="s">
        <v>83</v>
      </c>
      <c r="D27" s="55" t="s">
        <v>141</v>
      </c>
    </row>
    <row r="28" spans="1:4" x14ac:dyDescent="0.25">
      <c r="A28" s="54" t="s">
        <v>85</v>
      </c>
      <c r="D28" s="55" t="s">
        <v>142</v>
      </c>
    </row>
    <row r="29" spans="1:4" x14ac:dyDescent="0.25">
      <c r="A29" s="54" t="s">
        <v>87</v>
      </c>
      <c r="D29" s="55" t="s">
        <v>143</v>
      </c>
    </row>
    <row r="30" spans="1:4" x14ac:dyDescent="0.25">
      <c r="A30" s="54" t="s">
        <v>89</v>
      </c>
      <c r="D30" s="55" t="s">
        <v>144</v>
      </c>
    </row>
    <row r="31" spans="1:4" x14ac:dyDescent="0.25">
      <c r="A31" s="54" t="s">
        <v>91</v>
      </c>
      <c r="D31" s="55" t="s">
        <v>145</v>
      </c>
    </row>
    <row r="32" spans="1:4" x14ac:dyDescent="0.25">
      <c r="A32" s="54" t="s">
        <v>93</v>
      </c>
      <c r="D32" s="55" t="s">
        <v>146</v>
      </c>
    </row>
    <row r="33" spans="1:4" x14ac:dyDescent="0.25">
      <c r="A33" s="54" t="s">
        <v>95</v>
      </c>
      <c r="D33" s="55" t="s">
        <v>147</v>
      </c>
    </row>
  </sheetData>
  <hyperlinks>
    <hyperlink ref="D8" location="'Area Codes'!A1" display="List of tab names and full area names" xr:uid="{BE5125AB-85E8-4CB8-8948-AE6F703B5CC8}"/>
    <hyperlink ref="D9" location="'South Ayrshire'!A1" display="2018-based principal population projection summary table - South Ayrshire" xr:uid="{8C13A383-8A2F-4E4C-ADE7-42713AD6A7C8}"/>
    <hyperlink ref="D10" location="AlwyDnft!A1" display="2018-based principal population projection summary table - Alloway and Doonfoot" xr:uid="{EBE67AB4-B547-4A5A-A4B1-0D8E956FFDCC}"/>
    <hyperlink ref="D11" location="AnbMbTar!A1" display="2018-based principal population projection summary table - Annbank Mossblown and Tarbolton - the Coalfields" xr:uid="{E1B18499-F634-4753-B982-D88ED63873AE}"/>
    <hyperlink ref="D12" location="ANHbrWNS!A1" display="2018-based principal population projection summary table - Ayr North Harbour Wallacetown and Newton South" xr:uid="{C4B50ADF-354F-4822-88CB-2FB03FE9CA6E}"/>
    <hyperlink ref="D13" location="ASHbrTC!A1" display="2018-based principal population projection summary table - Ayr South Harbour and Town Centre" xr:uid="{0F36F2A4-F883-4E29-A8DB-11A050E9D77B}"/>
    <hyperlink ref="D14" location="Barassie!A1" display="2018-based principal population projection summary table - Barassie" xr:uid="{7EC15C19-EE2C-4ABB-B393-DADEBF6BF999}"/>
    <hyperlink ref="D15" location="Belmont!A1" display="2018-based principal population projection summary table - Belmont" xr:uid="{F816666B-5353-4820-B77B-D590E3FDED93}"/>
    <hyperlink ref="D16" location="CastKinc!A1" display="2018-based principal population projection summary table - Castlehill and Kincaidston" xr:uid="{9602A636-BBF9-4DEE-B37C-99CBB204962B}"/>
    <hyperlink ref="D17" location="Coylton!A1" display="2018-based principal population projection summary table - Coylton" xr:uid="{FA6AE335-210B-43A8-955B-6E4061BBAA98}"/>
    <hyperlink ref="D19:D26" location="Inverlei!A1" display="2018-based principal population projection summary table - Inverleith" xr:uid="{EB6201E9-A312-4118-8C91-F9F089FB03DA}"/>
    <hyperlink ref="D18" location="DalmCrai!A1" display="2018-based principal population projection summary table - Dalmilling and Craigie" xr:uid="{BE39FC6E-6790-4A31-B541-3D550ABB2A91}"/>
    <hyperlink ref="D19" location="DundLoan!A1" display="2018-based principal population projection summary table - Dundonald and Loans" xr:uid="{E6D42F0F-0FC7-48D5-9434-0DF28F3F204A}"/>
    <hyperlink ref="D20" location="Girvan!A1" display="2018-based principal population projection summary table - Girvan" xr:uid="{94F3B7A2-CECB-4558-A617-F4B92378A214}"/>
    <hyperlink ref="D21" location="HolmFore!A1" display="2018-based principal population projection summary table - Holmstoun and Forehill" xr:uid="{E81A7BC3-D994-44D3-9D35-91EE5DE89940}"/>
    <hyperlink ref="D22" location="Hthfield!A1" display="2018-based principal population projection summary table - Heathfield" xr:uid="{9CCA1281-819E-48BC-8041-CB1C96985393}"/>
    <hyperlink ref="D23" location="LsBhdWls!A1" display="2018-based principal population projection summary table - Lochside Braehead and Whitletts" xr:uid="{388BCCC5-2AC1-48D2-B035-A3C029E21D8F}"/>
    <hyperlink ref="D24" location="Maybole!A1" display="2018-based principal population projection summary table - Maybole" xr:uid="{55FEE6C2-74D1-4811-ADFA-4A4806FA6CB6}"/>
    <hyperlink ref="D25" location="Muirhead!A1" display="2018-based principal population projection summary table - Muirhead" xr:uid="{C2DBAFC1-5A1E-415C-9B6C-C7F6730D09CB}"/>
    <hyperlink ref="D26" location="NCkVillg!A1" display="2018-based principal population projection summary table - North Carrick Villages" xr:uid="{F2E77462-0572-4F33-BCC5-447D678CFB23}"/>
    <hyperlink ref="D27:D32" location="Inverlei!A1" display="2018-based principal population projection summary table - Inverleith" xr:uid="{E44719B7-51E3-47B8-8242-B50FE34FA9B3}"/>
    <hyperlink ref="D27" location="NewtonN!A1" display="2018-based principal population projection summary table - Newton North" xr:uid="{EBDD5038-006C-429E-A6B3-5BDDA9DC85FE}"/>
    <hyperlink ref="D28" location="PwkApMkt!A1" display="2018-based principal population projection summary table - Prestwick Airport and Monkton" xr:uid="{46B628A8-3F10-4E89-B07F-9A1B4175DC09}"/>
    <hyperlink ref="D29" location="PwkEast!A1" display="2018-based principal population projection summary table - Prestwick East" xr:uid="{D63270C5-C31D-4923-9611-9FE01D9CEB55}"/>
    <hyperlink ref="D30" location="PwkWest!A1" display="2018-based principal population projection summary table - Prestwick West" xr:uid="{8F98B780-6B42-419B-AA94-02495E752B22}"/>
    <hyperlink ref="D31" location="SCkVillg!A1" display="2018-based principal population projection summary table - South Carrick Villages" xr:uid="{B7DF5D0E-00F4-4A2B-A903-F7C9008233F9}"/>
    <hyperlink ref="D32" location="Symingtn!A1" display="2018-based principal population projection summary table - Symington" xr:uid="{8C2B5331-D458-4431-BAEC-89218D084C7E}"/>
    <hyperlink ref="D33" location="Troon!A1" display="2018-based principal population projection summary table - Troon" xr:uid="{8A89920C-F989-4622-B625-77045765903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sheetPr codeName="Sheet10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104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4212</v>
      </c>
      <c r="D8" s="21">
        <v>4185.9432161742607</v>
      </c>
      <c r="E8" s="21">
        <v>4158.350494751071</v>
      </c>
      <c r="F8" s="21">
        <v>4131.5120917688446</v>
      </c>
      <c r="G8" s="21">
        <v>4104.6165422105105</v>
      </c>
      <c r="H8" s="21">
        <v>4076.1640271510573</v>
      </c>
      <c r="I8" s="21">
        <v>4048.1900217839388</v>
      </c>
      <c r="J8" s="21">
        <v>4020.6815909984821</v>
      </c>
      <c r="K8" s="21">
        <v>3992.9379525359359</v>
      </c>
      <c r="L8" s="21">
        <v>3965.1694307272637</v>
      </c>
      <c r="M8" s="21">
        <v>3937.9381122314576</v>
      </c>
      <c r="N8" s="21">
        <v>3910.3955862762109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40.521919986924388</v>
      </c>
      <c r="D10" s="26">
        <f t="shared" ref="D10:N10" si="0">SUM(D11:D12)</f>
        <v>39.841170660830365</v>
      </c>
      <c r="E10" s="26">
        <f t="shared" si="0"/>
        <v>39.461222374031273</v>
      </c>
      <c r="F10" s="26">
        <f t="shared" si="0"/>
        <v>38.884042055990236</v>
      </c>
      <c r="G10" s="26">
        <f t="shared" si="0"/>
        <v>38.485712444062948</v>
      </c>
      <c r="H10" s="26">
        <f t="shared" si="0"/>
        <v>38.21324538780614</v>
      </c>
      <c r="I10" s="26">
        <f t="shared" si="0"/>
        <v>37.795949131065235</v>
      </c>
      <c r="J10" s="26">
        <f t="shared" si="0"/>
        <v>37.23827191284029</v>
      </c>
      <c r="K10" s="26">
        <f t="shared" si="0"/>
        <v>37.120558046399999</v>
      </c>
      <c r="L10" s="26">
        <f t="shared" si="0"/>
        <v>36.965364727310373</v>
      </c>
      <c r="M10" s="26">
        <f t="shared" si="0"/>
        <v>36.698008310194858</v>
      </c>
      <c r="N10" s="26">
        <f t="shared" si="0"/>
        <v>36.498529668431992</v>
      </c>
    </row>
    <row r="11" spans="1:14" x14ac:dyDescent="0.25">
      <c r="A11" s="20" t="s">
        <v>34</v>
      </c>
      <c r="B11" s="18"/>
      <c r="C11" s="22">
        <v>20.705279291564434</v>
      </c>
      <c r="D11" s="22">
        <v>20.449450427682844</v>
      </c>
      <c r="E11" s="22">
        <v>20.147609643693386</v>
      </c>
      <c r="F11" s="22">
        <v>19.879904384481495</v>
      </c>
      <c r="G11" s="22">
        <v>19.701539514497604</v>
      </c>
      <c r="H11" s="22">
        <v>19.586469382562736</v>
      </c>
      <c r="I11" s="22">
        <v>19.310215112886372</v>
      </c>
      <c r="J11" s="22">
        <v>19.030011198199453</v>
      </c>
      <c r="K11" s="22">
        <v>18.970809059801631</v>
      </c>
      <c r="L11" s="22">
        <v>19.023111672533993</v>
      </c>
      <c r="M11" s="22">
        <v>18.890592235236078</v>
      </c>
      <c r="N11" s="22">
        <v>18.726086480715704</v>
      </c>
    </row>
    <row r="12" spans="1:14" x14ac:dyDescent="0.25">
      <c r="A12" s="27" t="s">
        <v>35</v>
      </c>
      <c r="B12" s="28"/>
      <c r="C12" s="29">
        <v>19.816640695359954</v>
      </c>
      <c r="D12" s="29">
        <v>19.39172023314752</v>
      </c>
      <c r="E12" s="29">
        <v>19.313612730337887</v>
      </c>
      <c r="F12" s="29">
        <v>19.00413767150874</v>
      </c>
      <c r="G12" s="29">
        <v>18.784172929565344</v>
      </c>
      <c r="H12" s="29">
        <v>18.626776005243403</v>
      </c>
      <c r="I12" s="29">
        <v>18.485734018178864</v>
      </c>
      <c r="J12" s="29">
        <v>18.208260714640836</v>
      </c>
      <c r="K12" s="29">
        <v>18.149748986598368</v>
      </c>
      <c r="L12" s="29">
        <v>17.94225305477638</v>
      </c>
      <c r="M12" s="29">
        <v>17.80741607495878</v>
      </c>
      <c r="N12" s="29">
        <v>17.772443187716288</v>
      </c>
    </row>
    <row r="13" spans="1:14" x14ac:dyDescent="0.25">
      <c r="A13" s="33" t="s">
        <v>36</v>
      </c>
      <c r="B13" s="18"/>
      <c r="C13" s="26">
        <f>SUM(C14:C15)</f>
        <v>44.192563490202957</v>
      </c>
      <c r="D13" s="26">
        <f t="shared" ref="D13:N13" si="1">SUM(D14:D15)</f>
        <v>45.8824847679467</v>
      </c>
      <c r="E13" s="26">
        <f t="shared" si="1"/>
        <v>45.555872026018051</v>
      </c>
      <c r="F13" s="26">
        <f t="shared" si="1"/>
        <v>45.059408342496297</v>
      </c>
      <c r="G13" s="26">
        <f t="shared" si="1"/>
        <v>45.858251280893725</v>
      </c>
      <c r="H13" s="26">
        <f t="shared" si="1"/>
        <v>44.682481152333253</v>
      </c>
      <c r="I13" s="26">
        <f t="shared" si="1"/>
        <v>44.982470171700342</v>
      </c>
      <c r="J13" s="26">
        <f t="shared" si="1"/>
        <v>44.974728710997582</v>
      </c>
      <c r="K13" s="26">
        <f t="shared" si="1"/>
        <v>44.872148659954576</v>
      </c>
      <c r="L13" s="26">
        <f t="shared" si="1"/>
        <v>45.002764352366995</v>
      </c>
      <c r="M13" s="26">
        <f t="shared" si="1"/>
        <v>44.356888368650246</v>
      </c>
      <c r="N13" s="26">
        <f t="shared" si="1"/>
        <v>44.382149630574425</v>
      </c>
    </row>
    <row r="14" spans="1:14" x14ac:dyDescent="0.25">
      <c r="A14" s="20" t="s">
        <v>37</v>
      </c>
      <c r="B14" s="18"/>
      <c r="C14" s="22">
        <v>21.106491243022038</v>
      </c>
      <c r="D14" s="22">
        <v>21.836017829146268</v>
      </c>
      <c r="E14" s="22">
        <v>21.68742603287712</v>
      </c>
      <c r="F14" s="22">
        <v>21.467891861431642</v>
      </c>
      <c r="G14" s="22">
        <v>21.704877886738931</v>
      </c>
      <c r="H14" s="22">
        <v>21.203719049016726</v>
      </c>
      <c r="I14" s="22">
        <v>21.297191921939312</v>
      </c>
      <c r="J14" s="22">
        <v>21.170775473449432</v>
      </c>
      <c r="K14" s="22">
        <v>21.097156945502181</v>
      </c>
      <c r="L14" s="22">
        <v>21.125354032950554</v>
      </c>
      <c r="M14" s="22">
        <v>20.874253157250752</v>
      </c>
      <c r="N14" s="22">
        <v>20.932097719072793</v>
      </c>
    </row>
    <row r="15" spans="1:14" x14ac:dyDescent="0.25">
      <c r="A15" s="10" t="s">
        <v>38</v>
      </c>
      <c r="B15" s="12"/>
      <c r="C15" s="23">
        <v>23.086072247180919</v>
      </c>
      <c r="D15" s="23">
        <v>24.046466938800432</v>
      </c>
      <c r="E15" s="23">
        <v>23.868445993140927</v>
      </c>
      <c r="F15" s="23">
        <v>23.591516481064652</v>
      </c>
      <c r="G15" s="23">
        <v>24.153373394154791</v>
      </c>
      <c r="H15" s="23">
        <v>23.478762103316527</v>
      </c>
      <c r="I15" s="23">
        <v>23.685278249761033</v>
      </c>
      <c r="J15" s="23">
        <v>23.80395323754815</v>
      </c>
      <c r="K15" s="23">
        <v>23.774991714452394</v>
      </c>
      <c r="L15" s="23">
        <v>23.877410319416438</v>
      </c>
      <c r="M15" s="23">
        <v>23.48263521139949</v>
      </c>
      <c r="N15" s="23">
        <v>23.450051911501632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-3.6706435032785691</v>
      </c>
      <c r="D17" s="32">
        <f t="shared" ref="D17:N17" si="2">D10-D13</f>
        <v>-6.0413141071163352</v>
      </c>
      <c r="E17" s="32">
        <f t="shared" si="2"/>
        <v>-6.0946496519867779</v>
      </c>
      <c r="F17" s="32">
        <f t="shared" si="2"/>
        <v>-6.1753662865060619</v>
      </c>
      <c r="G17" s="32">
        <f t="shared" si="2"/>
        <v>-7.3725388368307776</v>
      </c>
      <c r="H17" s="32">
        <f t="shared" si="2"/>
        <v>-6.469235764527113</v>
      </c>
      <c r="I17" s="32">
        <f t="shared" si="2"/>
        <v>-7.1865210406351068</v>
      </c>
      <c r="J17" s="32">
        <f t="shared" si="2"/>
        <v>-7.7364567981572918</v>
      </c>
      <c r="K17" s="32">
        <f t="shared" si="2"/>
        <v>-7.7515906135545762</v>
      </c>
      <c r="L17" s="32">
        <f t="shared" si="2"/>
        <v>-8.0373996250566222</v>
      </c>
      <c r="M17" s="32">
        <f t="shared" si="2"/>
        <v>-7.658880058455388</v>
      </c>
      <c r="N17" s="32">
        <f t="shared" si="2"/>
        <v>-7.8836199621424328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217.03469979680028</v>
      </c>
      <c r="D19" s="26">
        <f t="shared" ref="D19:N19" si="3">SUM(D20:D21)</f>
        <v>217.33358768802378</v>
      </c>
      <c r="E19" s="26">
        <f t="shared" si="3"/>
        <v>217.76084856535039</v>
      </c>
      <c r="F19" s="26">
        <f t="shared" si="3"/>
        <v>217.91434287986951</v>
      </c>
      <c r="G19" s="26">
        <f t="shared" si="3"/>
        <v>217.4480686339997</v>
      </c>
      <c r="H19" s="26">
        <f t="shared" si="3"/>
        <v>217.70765112073019</v>
      </c>
      <c r="I19" s="26">
        <f t="shared" si="3"/>
        <v>218.09176123433423</v>
      </c>
      <c r="J19" s="26">
        <f t="shared" si="3"/>
        <v>218.25067600331806</v>
      </c>
      <c r="K19" s="26">
        <f t="shared" si="3"/>
        <v>218.14880070718544</v>
      </c>
      <c r="L19" s="26">
        <f t="shared" si="3"/>
        <v>218.42565752795383</v>
      </c>
      <c r="M19" s="26">
        <f t="shared" si="3"/>
        <v>218.40968470427083</v>
      </c>
      <c r="N19" s="26">
        <f t="shared" si="3"/>
        <v>218.40997856705286</v>
      </c>
    </row>
    <row r="20" spans="1:14" x14ac:dyDescent="0.25">
      <c r="A20" s="76" t="s">
        <v>40</v>
      </c>
      <c r="B20" s="76"/>
      <c r="C20" s="22">
        <v>108.7921517265208</v>
      </c>
      <c r="D20" s="22">
        <v>109.03275724590274</v>
      </c>
      <c r="E20" s="22">
        <v>109.03511268746466</v>
      </c>
      <c r="F20" s="22">
        <v>109.09212535548008</v>
      </c>
      <c r="G20" s="22">
        <v>108.98160367945903</v>
      </c>
      <c r="H20" s="22">
        <v>109.07463979962793</v>
      </c>
      <c r="I20" s="22">
        <v>109.17456838591838</v>
      </c>
      <c r="J20" s="22">
        <v>109.23139866388031</v>
      </c>
      <c r="K20" s="22">
        <v>109.22630830562365</v>
      </c>
      <c r="L20" s="22">
        <v>109.47060526860886</v>
      </c>
      <c r="M20" s="22">
        <v>109.39856642521377</v>
      </c>
      <c r="N20" s="22">
        <v>109.440167881153</v>
      </c>
    </row>
    <row r="21" spans="1:14" x14ac:dyDescent="0.25">
      <c r="A21" s="27" t="s">
        <v>41</v>
      </c>
      <c r="B21" s="27"/>
      <c r="C21" s="29">
        <v>108.24254807027947</v>
      </c>
      <c r="D21" s="29">
        <v>108.30083044212103</v>
      </c>
      <c r="E21" s="29">
        <v>108.72573587788571</v>
      </c>
      <c r="F21" s="29">
        <v>108.82221752438943</v>
      </c>
      <c r="G21" s="29">
        <v>108.46646495454068</v>
      </c>
      <c r="H21" s="29">
        <v>108.63301132110227</v>
      </c>
      <c r="I21" s="29">
        <v>108.91719284841585</v>
      </c>
      <c r="J21" s="29">
        <v>109.01927733943776</v>
      </c>
      <c r="K21" s="29">
        <v>108.9224924015618</v>
      </c>
      <c r="L21" s="29">
        <v>108.95505225934495</v>
      </c>
      <c r="M21" s="29">
        <v>109.01111827905706</v>
      </c>
      <c r="N21" s="29">
        <v>108.96981068589987</v>
      </c>
    </row>
    <row r="22" spans="1:14" x14ac:dyDescent="0.25">
      <c r="A22" s="79" t="s">
        <v>44</v>
      </c>
      <c r="B22" s="79"/>
      <c r="C22" s="26">
        <f>SUM(C23:C24)</f>
        <v>239.42084011926164</v>
      </c>
      <c r="D22" s="26">
        <f t="shared" ref="D22:N22" si="4">SUM(D23:D24)</f>
        <v>238.8849950040966</v>
      </c>
      <c r="E22" s="26">
        <f t="shared" si="4"/>
        <v>238.50460189558999</v>
      </c>
      <c r="F22" s="26">
        <f t="shared" si="4"/>
        <v>238.63452615169766</v>
      </c>
      <c r="G22" s="26">
        <f t="shared" si="4"/>
        <v>238.5280448566219</v>
      </c>
      <c r="H22" s="26">
        <f t="shared" si="4"/>
        <v>239.21242072332137</v>
      </c>
      <c r="I22" s="26">
        <f t="shared" si="4"/>
        <v>238.41367097915585</v>
      </c>
      <c r="J22" s="26">
        <f t="shared" si="4"/>
        <v>238.25785766770741</v>
      </c>
      <c r="K22" s="26">
        <f t="shared" si="4"/>
        <v>238.16573190230258</v>
      </c>
      <c r="L22" s="26">
        <f t="shared" si="4"/>
        <v>237.61957639870423</v>
      </c>
      <c r="M22" s="26">
        <f t="shared" si="4"/>
        <v>238.29333060106151</v>
      </c>
      <c r="N22" s="26">
        <f t="shared" si="4"/>
        <v>238.09312552227885</v>
      </c>
    </row>
    <row r="23" spans="1:14" x14ac:dyDescent="0.25">
      <c r="A23" s="76" t="s">
        <v>42</v>
      </c>
      <c r="B23" s="76"/>
      <c r="C23" s="23">
        <v>119.85596252478261</v>
      </c>
      <c r="D23" s="22">
        <v>119.14849674011245</v>
      </c>
      <c r="E23" s="22">
        <v>119.33587993400623</v>
      </c>
      <c r="F23" s="22">
        <v>119.39020743339404</v>
      </c>
      <c r="G23" s="22">
        <v>119.30441044372304</v>
      </c>
      <c r="H23" s="22">
        <v>119.79341579124608</v>
      </c>
      <c r="I23" s="22">
        <v>119.53573775294936</v>
      </c>
      <c r="J23" s="22">
        <v>119.16748197216974</v>
      </c>
      <c r="K23" s="22">
        <v>119.20735084157896</v>
      </c>
      <c r="L23" s="22">
        <v>119.00326671566366</v>
      </c>
      <c r="M23" s="22">
        <v>119.52416508461516</v>
      </c>
      <c r="N23" s="22">
        <v>119.0741722196158</v>
      </c>
    </row>
    <row r="24" spans="1:14" x14ac:dyDescent="0.25">
      <c r="A24" s="10" t="s">
        <v>43</v>
      </c>
      <c r="B24" s="10"/>
      <c r="C24" s="23">
        <v>119.56487759447901</v>
      </c>
      <c r="D24" s="23">
        <v>119.73649826398416</v>
      </c>
      <c r="E24" s="23">
        <v>119.16872196158374</v>
      </c>
      <c r="F24" s="23">
        <v>119.24431871830362</v>
      </c>
      <c r="G24" s="23">
        <v>119.22363441289886</v>
      </c>
      <c r="H24" s="23">
        <v>119.41900493207531</v>
      </c>
      <c r="I24" s="23">
        <v>118.87793322620649</v>
      </c>
      <c r="J24" s="23">
        <v>119.09037569553769</v>
      </c>
      <c r="K24" s="23">
        <v>118.95838106072361</v>
      </c>
      <c r="L24" s="23">
        <v>118.61630968304058</v>
      </c>
      <c r="M24" s="23">
        <v>118.76916551644635</v>
      </c>
      <c r="N24" s="23">
        <v>119.01895330266304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-22.386140322461358</v>
      </c>
      <c r="D26" s="32">
        <f t="shared" ref="D26:N26" si="5">D19-D22</f>
        <v>-21.551407316072812</v>
      </c>
      <c r="E26" s="32">
        <f t="shared" si="5"/>
        <v>-20.743753330239599</v>
      </c>
      <c r="F26" s="32">
        <f t="shared" si="5"/>
        <v>-20.720183271828148</v>
      </c>
      <c r="G26" s="32">
        <f t="shared" si="5"/>
        <v>-21.079976222622207</v>
      </c>
      <c r="H26" s="32">
        <f t="shared" si="5"/>
        <v>-21.504769602591182</v>
      </c>
      <c r="I26" s="32">
        <f t="shared" si="5"/>
        <v>-20.321909744821625</v>
      </c>
      <c r="J26" s="32">
        <f t="shared" si="5"/>
        <v>-20.00718166438935</v>
      </c>
      <c r="K26" s="32">
        <f t="shared" si="5"/>
        <v>-20.016931195117138</v>
      </c>
      <c r="L26" s="32">
        <f t="shared" si="5"/>
        <v>-19.193918870750394</v>
      </c>
      <c r="M26" s="32">
        <f t="shared" si="5"/>
        <v>-19.883645896790682</v>
      </c>
      <c r="N26" s="32">
        <f t="shared" si="5"/>
        <v>-19.683146955225993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-26.056783825739927</v>
      </c>
      <c r="D30" s="32">
        <f t="shared" ref="D30:N30" si="6">D17+D26+D28</f>
        <v>-27.592721423189147</v>
      </c>
      <c r="E30" s="32">
        <f t="shared" si="6"/>
        <v>-26.838402982226377</v>
      </c>
      <c r="F30" s="32">
        <f t="shared" si="6"/>
        <v>-26.89554955833421</v>
      </c>
      <c r="G30" s="32">
        <f t="shared" si="6"/>
        <v>-28.452515059452985</v>
      </c>
      <c r="H30" s="32">
        <f t="shared" si="6"/>
        <v>-27.974005367118295</v>
      </c>
      <c r="I30" s="32">
        <f t="shared" si="6"/>
        <v>-27.508430785456731</v>
      </c>
      <c r="J30" s="32">
        <f t="shared" si="6"/>
        <v>-27.743638462546642</v>
      </c>
      <c r="K30" s="32">
        <f t="shared" si="6"/>
        <v>-27.768521808671714</v>
      </c>
      <c r="L30" s="32">
        <f t="shared" si="6"/>
        <v>-27.231318495807017</v>
      </c>
      <c r="M30" s="32">
        <f t="shared" si="6"/>
        <v>-27.54252595524607</v>
      </c>
      <c r="N30" s="32">
        <f t="shared" si="6"/>
        <v>-27.566766917368426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4185.9432161742607</v>
      </c>
      <c r="D32" s="21">
        <v>4158.350494751071</v>
      </c>
      <c r="E32" s="21">
        <v>4131.5120917688446</v>
      </c>
      <c r="F32" s="21">
        <v>4104.6165422105105</v>
      </c>
      <c r="G32" s="21">
        <v>4076.1640271510573</v>
      </c>
      <c r="H32" s="21">
        <v>4048.1900217839388</v>
      </c>
      <c r="I32" s="21">
        <v>4020.6815909984821</v>
      </c>
      <c r="J32" s="21">
        <v>3992.9379525359359</v>
      </c>
      <c r="K32" s="21">
        <v>3965.1694307272637</v>
      </c>
      <c r="L32" s="21">
        <v>3937.9381122314576</v>
      </c>
      <c r="M32" s="21">
        <v>3910.3955862762109</v>
      </c>
      <c r="N32" s="21">
        <v>3882.8288193588432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-6.1863209462819091E-3</v>
      </c>
      <c r="D34" s="39">
        <f t="shared" ref="D34:N34" si="7">(D32/D8)-1</f>
        <v>-6.5917572213051168E-3</v>
      </c>
      <c r="E34" s="39">
        <f t="shared" si="7"/>
        <v>-6.4540983296389465E-3</v>
      </c>
      <c r="F34" s="39">
        <f t="shared" si="7"/>
        <v>-6.5098561884685546E-3</v>
      </c>
      <c r="G34" s="39">
        <f t="shared" si="7"/>
        <v>-6.9318326734926217E-3</v>
      </c>
      <c r="H34" s="39">
        <f t="shared" si="7"/>
        <v>-6.8628262211199997E-3</v>
      </c>
      <c r="I34" s="39">
        <f t="shared" si="7"/>
        <v>-6.7952419815843212E-3</v>
      </c>
      <c r="J34" s="39">
        <f t="shared" si="7"/>
        <v>-6.9002326681771864E-3</v>
      </c>
      <c r="K34" s="39">
        <f t="shared" si="7"/>
        <v>-6.9544085429718017E-3</v>
      </c>
      <c r="L34" s="39">
        <f t="shared" si="7"/>
        <v>-6.8676304938655175E-3</v>
      </c>
      <c r="M34" s="39">
        <f t="shared" si="7"/>
        <v>-6.9941490115595917E-3</v>
      </c>
      <c r="N34" s="39">
        <f t="shared" si="7"/>
        <v>-7.049610789791938E-3</v>
      </c>
    </row>
    <row r="35" spans="1:14" ht="15.75" thickBot="1" x14ac:dyDescent="0.3">
      <c r="A35" s="40" t="s">
        <v>15</v>
      </c>
      <c r="B35" s="41"/>
      <c r="C35" s="42">
        <f>(C32/$C$8)-1</f>
        <v>-6.1863209462819091E-3</v>
      </c>
      <c r="D35" s="42">
        <f t="shared" ref="D35:N35" si="8">(D32/$C$8)-1</f>
        <v>-1.2737299441816008E-2</v>
      </c>
      <c r="E35" s="42">
        <f t="shared" si="8"/>
        <v>-1.9109189988403497E-2</v>
      </c>
      <c r="F35" s="42">
        <f t="shared" si="8"/>
        <v>-2.549464809816937E-2</v>
      </c>
      <c r="G35" s="42">
        <f t="shared" si="8"/>
        <v>-3.2249756136975893E-2</v>
      </c>
      <c r="H35" s="42">
        <f t="shared" si="8"/>
        <v>-3.8891257886054409E-2</v>
      </c>
      <c r="I35" s="42">
        <f t="shared" si="8"/>
        <v>-4.542222435933474E-2</v>
      </c>
      <c r="J35" s="42">
        <f t="shared" si="8"/>
        <v>-5.2009033111126368E-2</v>
      </c>
      <c r="K35" s="42">
        <f t="shared" si="8"/>
        <v>-5.8601749589918373E-2</v>
      </c>
      <c r="L35" s="42">
        <f t="shared" si="8"/>
        <v>-6.506692492130639E-2</v>
      </c>
      <c r="M35" s="42">
        <f t="shared" si="8"/>
        <v>-7.1605986164242408E-2</v>
      </c>
      <c r="N35" s="42">
        <f t="shared" si="8"/>
        <v>-7.8150802621357207E-2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1.7909258227235441</v>
      </c>
      <c r="D41" s="47">
        <v>1.7850794742746845</v>
      </c>
      <c r="E41" s="47">
        <v>1.7885116948077351</v>
      </c>
      <c r="F41" s="47">
        <v>1.7815704144317608</v>
      </c>
      <c r="G41" s="47">
        <v>1.782245812095663</v>
      </c>
      <c r="H41" s="47">
        <v>1.7902898269204079</v>
      </c>
      <c r="I41" s="47">
        <v>1.7965102589705924</v>
      </c>
      <c r="J41" s="47">
        <v>1.7916498259694831</v>
      </c>
      <c r="K41" s="47">
        <v>1.805510552433816</v>
      </c>
      <c r="L41" s="47">
        <v>1.815021817195392</v>
      </c>
      <c r="M41" s="47">
        <v>1.8180065945617307</v>
      </c>
      <c r="N41" s="47">
        <v>1.8267093115703257</v>
      </c>
    </row>
    <row r="43" spans="1:14" x14ac:dyDescent="0.25">
      <c r="A43" s="48" t="s">
        <v>31</v>
      </c>
      <c r="B43" s="48"/>
      <c r="C43" s="49">
        <v>96.121198127084625</v>
      </c>
      <c r="D43" s="49">
        <v>98.871850106804757</v>
      </c>
      <c r="E43" s="49">
        <v>98.126529077936937</v>
      </c>
      <c r="F43" s="49">
        <v>96.706636046445439</v>
      </c>
      <c r="G43" s="49">
        <v>97.570151809167982</v>
      </c>
      <c r="H43" s="49">
        <v>94.784655505490903</v>
      </c>
      <c r="I43" s="49">
        <v>94.754300558696741</v>
      </c>
      <c r="J43" s="49">
        <v>94.064605168582901</v>
      </c>
      <c r="K43" s="49">
        <v>93.207031501091052</v>
      </c>
      <c r="L43" s="49">
        <v>92.637597071031195</v>
      </c>
      <c r="M43" s="49">
        <v>90.610238768180992</v>
      </c>
      <c r="N43" s="49">
        <v>90.20915735889659</v>
      </c>
    </row>
    <row r="44" spans="1:14" x14ac:dyDescent="0.25">
      <c r="A44" s="19" t="s">
        <v>47</v>
      </c>
      <c r="B44" s="19"/>
      <c r="C44" s="50">
        <v>97.276090708205544</v>
      </c>
      <c r="D44" s="50">
        <v>98.871850106804743</v>
      </c>
      <c r="E44" s="50">
        <v>97.917264848444333</v>
      </c>
      <c r="F44" s="50">
        <v>96.305611586306114</v>
      </c>
      <c r="G44" s="50">
        <v>96.972447036537289</v>
      </c>
      <c r="H44" s="50">
        <v>94.038324417542754</v>
      </c>
      <c r="I44" s="50">
        <v>93.867530226378292</v>
      </c>
      <c r="J44" s="50">
        <v>93.012882305697644</v>
      </c>
      <c r="K44" s="50">
        <v>92.033344084247304</v>
      </c>
      <c r="L44" s="50">
        <v>91.36329877519043</v>
      </c>
      <c r="M44" s="50">
        <v>89.294908149392484</v>
      </c>
      <c r="N44" s="50">
        <v>88.854192813806236</v>
      </c>
    </row>
    <row r="45" spans="1:14" x14ac:dyDescent="0.25">
      <c r="A45" s="51" t="s">
        <v>48</v>
      </c>
      <c r="B45" s="51"/>
      <c r="C45" s="52">
        <v>95.089073619601336</v>
      </c>
      <c r="D45" s="52">
        <v>98.871850106804757</v>
      </c>
      <c r="E45" s="52">
        <v>98.31744853525214</v>
      </c>
      <c r="F45" s="52">
        <v>97.074475120500722</v>
      </c>
      <c r="G45" s="52">
        <v>98.113586138917512</v>
      </c>
      <c r="H45" s="52">
        <v>95.468922379993671</v>
      </c>
      <c r="I45" s="52">
        <v>95.566090069064799</v>
      </c>
      <c r="J45" s="52">
        <v>95.020173413148697</v>
      </c>
      <c r="K45" s="52">
        <v>94.273878599600323</v>
      </c>
      <c r="L45" s="52">
        <v>93.79503026037861</v>
      </c>
      <c r="M45" s="52">
        <v>91.812430772584847</v>
      </c>
      <c r="N45" s="52">
        <v>91.454020921215061</v>
      </c>
    </row>
    <row r="47" spans="1:14" x14ac:dyDescent="0.25">
      <c r="A47" s="48" t="s">
        <v>32</v>
      </c>
      <c r="B47" s="48"/>
      <c r="C47" s="49">
        <v>80.063510756545114</v>
      </c>
      <c r="D47" s="49">
        <v>79.685422053997172</v>
      </c>
      <c r="E47" s="49">
        <v>79.78118184154394</v>
      </c>
      <c r="F47" s="49">
        <v>79.945319021889276</v>
      </c>
      <c r="G47" s="49">
        <v>79.847264387063561</v>
      </c>
      <c r="H47" s="49">
        <v>80.188554122479971</v>
      </c>
      <c r="I47" s="49">
        <v>80.193228174757593</v>
      </c>
      <c r="J47" s="49">
        <v>80.288074369581395</v>
      </c>
      <c r="K47" s="49">
        <v>80.392834697418436</v>
      </c>
      <c r="L47" s="49">
        <v>80.467917894608973</v>
      </c>
      <c r="M47" s="49">
        <v>80.725777210351296</v>
      </c>
      <c r="N47" s="49">
        <v>80.770421625858233</v>
      </c>
    </row>
    <row r="48" spans="1:14" x14ac:dyDescent="0.25">
      <c r="A48" s="19" t="s">
        <v>45</v>
      </c>
      <c r="B48" s="19"/>
      <c r="C48" s="50">
        <v>77.765416719660251</v>
      </c>
      <c r="D48" s="50">
        <v>77.555718413552256</v>
      </c>
      <c r="E48" s="50">
        <v>77.680600362372701</v>
      </c>
      <c r="F48" s="50">
        <v>77.891796324424334</v>
      </c>
      <c r="G48" s="50">
        <v>77.801899254594019</v>
      </c>
      <c r="H48" s="50">
        <v>78.196502151744639</v>
      </c>
      <c r="I48" s="50">
        <v>78.217959959287427</v>
      </c>
      <c r="J48" s="50">
        <v>78.329183992269236</v>
      </c>
      <c r="K48" s="50">
        <v>78.454054187489817</v>
      </c>
      <c r="L48" s="50">
        <v>78.545880380982325</v>
      </c>
      <c r="M48" s="50">
        <v>78.839879259843912</v>
      </c>
      <c r="N48" s="50">
        <v>78.903401671122893</v>
      </c>
    </row>
    <row r="49" spans="1:14" x14ac:dyDescent="0.25">
      <c r="A49" s="51" t="s">
        <v>46</v>
      </c>
      <c r="B49" s="51"/>
      <c r="C49" s="52">
        <v>81.957286954215988</v>
      </c>
      <c r="D49" s="52">
        <v>81.518403485787502</v>
      </c>
      <c r="E49" s="52">
        <v>81.585394758252505</v>
      </c>
      <c r="F49" s="52">
        <v>81.731971844360615</v>
      </c>
      <c r="G49" s="52">
        <v>81.619244617787331</v>
      </c>
      <c r="H49" s="52">
        <v>81.929445144501784</v>
      </c>
      <c r="I49" s="52">
        <v>81.917769831130315</v>
      </c>
      <c r="J49" s="52">
        <v>81.987887615622881</v>
      </c>
      <c r="K49" s="52">
        <v>82.072163348791008</v>
      </c>
      <c r="L49" s="52">
        <v>82.130988086624427</v>
      </c>
      <c r="M49" s="52">
        <v>82.363751993827492</v>
      </c>
      <c r="N49" s="52">
        <v>82.398946070894993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sheetPr codeName="Sheet11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105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3767</v>
      </c>
      <c r="D8" s="21">
        <v>3762.9125934402382</v>
      </c>
      <c r="E8" s="21">
        <v>3757.1444574863399</v>
      </c>
      <c r="F8" s="21">
        <v>3750.9624282941272</v>
      </c>
      <c r="G8" s="21">
        <v>3744.0867842557823</v>
      </c>
      <c r="H8" s="21">
        <v>3734.8481667432752</v>
      </c>
      <c r="I8" s="21">
        <v>3724.8952863480567</v>
      </c>
      <c r="J8" s="21">
        <v>3714.9148673483182</v>
      </c>
      <c r="K8" s="21">
        <v>3704.0204722737658</v>
      </c>
      <c r="L8" s="21">
        <v>3692.5693184162828</v>
      </c>
      <c r="M8" s="21">
        <v>3680.5204727729615</v>
      </c>
      <c r="N8" s="21">
        <v>3667.0404146712281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31.046329361797525</v>
      </c>
      <c r="D10" s="26">
        <f t="shared" ref="D10:N10" si="0">SUM(D11:D12)</f>
        <v>30.515963841945496</v>
      </c>
      <c r="E10" s="26">
        <f t="shared" si="0"/>
        <v>30.011902946058374</v>
      </c>
      <c r="F10" s="26">
        <f t="shared" si="0"/>
        <v>29.371148457907573</v>
      </c>
      <c r="G10" s="26">
        <f t="shared" si="0"/>
        <v>28.798453232334083</v>
      </c>
      <c r="H10" s="26">
        <f t="shared" si="0"/>
        <v>28.297350933123155</v>
      </c>
      <c r="I10" s="26">
        <f t="shared" si="0"/>
        <v>27.802896483912473</v>
      </c>
      <c r="J10" s="26">
        <f t="shared" si="0"/>
        <v>27.161690411771357</v>
      </c>
      <c r="K10" s="26">
        <f t="shared" si="0"/>
        <v>26.779113359046345</v>
      </c>
      <c r="L10" s="26">
        <f t="shared" si="0"/>
        <v>26.345916383225937</v>
      </c>
      <c r="M10" s="26">
        <f t="shared" si="0"/>
        <v>25.759163465185164</v>
      </c>
      <c r="N10" s="26">
        <f t="shared" si="0"/>
        <v>25.318751260825131</v>
      </c>
    </row>
    <row r="11" spans="1:14" x14ac:dyDescent="0.25">
      <c r="A11" s="20" t="s">
        <v>34</v>
      </c>
      <c r="B11" s="18"/>
      <c r="C11" s="22">
        <v>15.863584958988648</v>
      </c>
      <c r="D11" s="22">
        <v>15.663061087016272</v>
      </c>
      <c r="E11" s="22">
        <v>15.323096164895208</v>
      </c>
      <c r="F11" s="22">
        <v>15.016330405281574</v>
      </c>
      <c r="G11" s="22">
        <v>14.742454492375336</v>
      </c>
      <c r="H11" s="22">
        <v>14.504007498826823</v>
      </c>
      <c r="I11" s="22">
        <v>14.204694529668254</v>
      </c>
      <c r="J11" s="22">
        <v>13.880538654099183</v>
      </c>
      <c r="K11" s="22">
        <v>13.685716838907272</v>
      </c>
      <c r="L11" s="22">
        <v>13.558132407742002</v>
      </c>
      <c r="M11" s="22">
        <v>13.259734676293663</v>
      </c>
      <c r="N11" s="22">
        <v>12.99014316469888</v>
      </c>
    </row>
    <row r="12" spans="1:14" x14ac:dyDescent="0.25">
      <c r="A12" s="27" t="s">
        <v>35</v>
      </c>
      <c r="B12" s="28"/>
      <c r="C12" s="29">
        <v>15.182744402808877</v>
      </c>
      <c r="D12" s="29">
        <v>14.852902754929223</v>
      </c>
      <c r="E12" s="29">
        <v>14.688806781163166</v>
      </c>
      <c r="F12" s="29">
        <v>14.354818052625999</v>
      </c>
      <c r="G12" s="29">
        <v>14.055998739958747</v>
      </c>
      <c r="H12" s="29">
        <v>13.793343434296332</v>
      </c>
      <c r="I12" s="29">
        <v>13.598201954244219</v>
      </c>
      <c r="J12" s="29">
        <v>13.281151757672173</v>
      </c>
      <c r="K12" s="29">
        <v>13.093396520139073</v>
      </c>
      <c r="L12" s="29">
        <v>12.787783975483935</v>
      </c>
      <c r="M12" s="29">
        <v>12.499428788891501</v>
      </c>
      <c r="N12" s="29">
        <v>12.328608096126251</v>
      </c>
    </row>
    <row r="13" spans="1:14" x14ac:dyDescent="0.25">
      <c r="A13" s="33" t="s">
        <v>36</v>
      </c>
      <c r="B13" s="18"/>
      <c r="C13" s="26">
        <f>SUM(C14:C15)</f>
        <v>34.9727868017928</v>
      </c>
      <c r="D13" s="26">
        <f t="shared" ref="D13:N13" si="1">SUM(D14:D15)</f>
        <v>36.966019551430065</v>
      </c>
      <c r="E13" s="26">
        <f t="shared" si="1"/>
        <v>37.431085522083819</v>
      </c>
      <c r="F13" s="26">
        <f t="shared" si="1"/>
        <v>37.940195359000789</v>
      </c>
      <c r="G13" s="26">
        <f t="shared" si="1"/>
        <v>39.226957616181494</v>
      </c>
      <c r="H13" s="26">
        <f t="shared" si="1"/>
        <v>38.908513708627794</v>
      </c>
      <c r="I13" s="26">
        <f t="shared" si="1"/>
        <v>39.829284161863058</v>
      </c>
      <c r="J13" s="26">
        <f t="shared" si="1"/>
        <v>40.463208872518152</v>
      </c>
      <c r="K13" s="26">
        <f t="shared" si="1"/>
        <v>40.970775615561543</v>
      </c>
      <c r="L13" s="26">
        <f t="shared" si="1"/>
        <v>41.48626621310008</v>
      </c>
      <c r="M13" s="26">
        <f t="shared" si="1"/>
        <v>41.475499914999261</v>
      </c>
      <c r="N13" s="26">
        <f t="shared" si="1"/>
        <v>42.271610298549398</v>
      </c>
    </row>
    <row r="14" spans="1:14" x14ac:dyDescent="0.25">
      <c r="A14" s="20" t="s">
        <v>37</v>
      </c>
      <c r="B14" s="18"/>
      <c r="C14" s="22">
        <v>18.907280091612819</v>
      </c>
      <c r="D14" s="22">
        <v>19.893035471894741</v>
      </c>
      <c r="E14" s="22">
        <v>20.101794667662496</v>
      </c>
      <c r="F14" s="22">
        <v>20.284161786428388</v>
      </c>
      <c r="G14" s="22">
        <v>20.841491879532207</v>
      </c>
      <c r="H14" s="22">
        <v>20.698569005262001</v>
      </c>
      <c r="I14" s="22">
        <v>21.198872376347044</v>
      </c>
      <c r="J14" s="22">
        <v>21.491350398681689</v>
      </c>
      <c r="K14" s="22">
        <v>21.707199896141336</v>
      </c>
      <c r="L14" s="22">
        <v>21.883265760166886</v>
      </c>
      <c r="M14" s="22">
        <v>21.809695451000465</v>
      </c>
      <c r="N14" s="22">
        <v>22.16648776717361</v>
      </c>
    </row>
    <row r="15" spans="1:14" x14ac:dyDescent="0.25">
      <c r="A15" s="10" t="s">
        <v>38</v>
      </c>
      <c r="B15" s="12"/>
      <c r="C15" s="23">
        <v>16.065506710179982</v>
      </c>
      <c r="D15" s="23">
        <v>17.072984079535328</v>
      </c>
      <c r="E15" s="23">
        <v>17.329290854421327</v>
      </c>
      <c r="F15" s="23">
        <v>17.656033572572401</v>
      </c>
      <c r="G15" s="23">
        <v>18.385465736649287</v>
      </c>
      <c r="H15" s="23">
        <v>18.209944703365789</v>
      </c>
      <c r="I15" s="23">
        <v>18.63041178551601</v>
      </c>
      <c r="J15" s="23">
        <v>18.971858473836466</v>
      </c>
      <c r="K15" s="23">
        <v>19.263575719420206</v>
      </c>
      <c r="L15" s="23">
        <v>19.603000452933198</v>
      </c>
      <c r="M15" s="23">
        <v>19.6658044639988</v>
      </c>
      <c r="N15" s="23">
        <v>20.105122531375788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-3.926457439995275</v>
      </c>
      <c r="D17" s="32">
        <f t="shared" ref="D17:N17" si="2">D10-D13</f>
        <v>-6.4500557094845696</v>
      </c>
      <c r="E17" s="32">
        <f t="shared" si="2"/>
        <v>-7.4191825760254453</v>
      </c>
      <c r="F17" s="32">
        <f t="shared" si="2"/>
        <v>-8.5690469010932162</v>
      </c>
      <c r="G17" s="32">
        <f t="shared" si="2"/>
        <v>-10.428504383847411</v>
      </c>
      <c r="H17" s="32">
        <f t="shared" si="2"/>
        <v>-10.611162775504638</v>
      </c>
      <c r="I17" s="32">
        <f t="shared" si="2"/>
        <v>-12.026387677950584</v>
      </c>
      <c r="J17" s="32">
        <f t="shared" si="2"/>
        <v>-13.301518460746795</v>
      </c>
      <c r="K17" s="32">
        <f t="shared" si="2"/>
        <v>-14.191662256515198</v>
      </c>
      <c r="L17" s="32">
        <f t="shared" si="2"/>
        <v>-15.140349829874143</v>
      </c>
      <c r="M17" s="32">
        <f t="shared" si="2"/>
        <v>-15.716336449814097</v>
      </c>
      <c r="N17" s="32">
        <f t="shared" si="2"/>
        <v>-16.952859037724266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196.19013388568942</v>
      </c>
      <c r="D19" s="26">
        <f t="shared" ref="D19:N19" si="3">SUM(D20:D21)</f>
        <v>196.44252117437816</v>
      </c>
      <c r="E19" s="26">
        <f t="shared" si="3"/>
        <v>196.54832456355894</v>
      </c>
      <c r="F19" s="26">
        <f t="shared" si="3"/>
        <v>196.88247851492875</v>
      </c>
      <c r="G19" s="26">
        <f t="shared" si="3"/>
        <v>196.58895172925168</v>
      </c>
      <c r="H19" s="26">
        <f t="shared" si="3"/>
        <v>196.85628549974021</v>
      </c>
      <c r="I19" s="26">
        <f t="shared" si="3"/>
        <v>196.9698948741283</v>
      </c>
      <c r="J19" s="26">
        <f t="shared" si="3"/>
        <v>196.91312521890021</v>
      </c>
      <c r="K19" s="26">
        <f t="shared" si="3"/>
        <v>197.01551437642186</v>
      </c>
      <c r="L19" s="26">
        <f t="shared" si="3"/>
        <v>197.33815427241896</v>
      </c>
      <c r="M19" s="26">
        <f t="shared" si="3"/>
        <v>197.16740055840859</v>
      </c>
      <c r="N19" s="26">
        <f t="shared" si="3"/>
        <v>197.19369397189098</v>
      </c>
    </row>
    <row r="20" spans="1:14" x14ac:dyDescent="0.25">
      <c r="A20" s="76" t="s">
        <v>40</v>
      </c>
      <c r="B20" s="76"/>
      <c r="C20" s="22">
        <v>98.183843229037322</v>
      </c>
      <c r="D20" s="22">
        <v>98.450110991952215</v>
      </c>
      <c r="E20" s="22">
        <v>97.993808215868128</v>
      </c>
      <c r="F20" s="22">
        <v>98.302205834912215</v>
      </c>
      <c r="G20" s="22">
        <v>98.216623826397736</v>
      </c>
      <c r="H20" s="22">
        <v>98.318208780003474</v>
      </c>
      <c r="I20" s="22">
        <v>98.31398563723846</v>
      </c>
      <c r="J20" s="22">
        <v>98.320731322699629</v>
      </c>
      <c r="K20" s="22">
        <v>98.283909786095222</v>
      </c>
      <c r="L20" s="22">
        <v>98.595285628822367</v>
      </c>
      <c r="M20" s="22">
        <v>98.422962843692602</v>
      </c>
      <c r="N20" s="22">
        <v>98.540885357509509</v>
      </c>
    </row>
    <row r="21" spans="1:14" x14ac:dyDescent="0.25">
      <c r="A21" s="27" t="s">
        <v>41</v>
      </c>
      <c r="B21" s="27"/>
      <c r="C21" s="29">
        <v>98.006290656652098</v>
      </c>
      <c r="D21" s="29">
        <v>97.992410182425942</v>
      </c>
      <c r="E21" s="29">
        <v>98.554516347690821</v>
      </c>
      <c r="F21" s="29">
        <v>98.580272680016535</v>
      </c>
      <c r="G21" s="29">
        <v>98.372327902853925</v>
      </c>
      <c r="H21" s="29">
        <v>98.538076719736736</v>
      </c>
      <c r="I21" s="29">
        <v>98.65590923688984</v>
      </c>
      <c r="J21" s="29">
        <v>98.592393896200576</v>
      </c>
      <c r="K21" s="29">
        <v>98.73160459032664</v>
      </c>
      <c r="L21" s="29">
        <v>98.742868643596594</v>
      </c>
      <c r="M21" s="29">
        <v>98.744437714716</v>
      </c>
      <c r="N21" s="29">
        <v>98.65280861438147</v>
      </c>
    </row>
    <row r="22" spans="1:14" x14ac:dyDescent="0.25">
      <c r="A22" s="79" t="s">
        <v>44</v>
      </c>
      <c r="B22" s="79"/>
      <c r="C22" s="26">
        <f>SUM(C23:C24)</f>
        <v>196.35108300545545</v>
      </c>
      <c r="D22" s="26">
        <f t="shared" ref="D22:N22" si="4">SUM(D23:D24)</f>
        <v>195.76060141879185</v>
      </c>
      <c r="E22" s="26">
        <f t="shared" si="4"/>
        <v>195.31117117974742</v>
      </c>
      <c r="F22" s="26">
        <f t="shared" si="4"/>
        <v>195.18907565218007</v>
      </c>
      <c r="G22" s="26">
        <f t="shared" si="4"/>
        <v>195.3990648579105</v>
      </c>
      <c r="H22" s="26">
        <f t="shared" si="4"/>
        <v>196.1980031194546</v>
      </c>
      <c r="I22" s="26">
        <f t="shared" si="4"/>
        <v>194.9239261959157</v>
      </c>
      <c r="J22" s="26">
        <f t="shared" si="4"/>
        <v>194.50600183270654</v>
      </c>
      <c r="K22" s="26">
        <f t="shared" si="4"/>
        <v>194.27500597738901</v>
      </c>
      <c r="L22" s="26">
        <f t="shared" si="4"/>
        <v>194.24665008586555</v>
      </c>
      <c r="M22" s="26">
        <f t="shared" si="4"/>
        <v>194.93112221032882</v>
      </c>
      <c r="N22" s="26">
        <f t="shared" si="4"/>
        <v>194.22236592380966</v>
      </c>
    </row>
    <row r="23" spans="1:14" x14ac:dyDescent="0.25">
      <c r="A23" s="76" t="s">
        <v>42</v>
      </c>
      <c r="B23" s="76"/>
      <c r="C23" s="23">
        <v>97.964455603954363</v>
      </c>
      <c r="D23" s="22">
        <v>97.895798677224334</v>
      </c>
      <c r="E23" s="22">
        <v>97.488179506179591</v>
      </c>
      <c r="F23" s="22">
        <v>97.50864159098019</v>
      </c>
      <c r="G23" s="22">
        <v>97.367766639513079</v>
      </c>
      <c r="H23" s="22">
        <v>97.833728503096182</v>
      </c>
      <c r="I23" s="22">
        <v>97.321822490202507</v>
      </c>
      <c r="J23" s="22">
        <v>97.434396398801809</v>
      </c>
      <c r="K23" s="22">
        <v>96.973684158040427</v>
      </c>
      <c r="L23" s="22">
        <v>96.915070247834763</v>
      </c>
      <c r="M23" s="22">
        <v>97.369109674579931</v>
      </c>
      <c r="N23" s="22">
        <v>96.876898966432037</v>
      </c>
    </row>
    <row r="24" spans="1:14" x14ac:dyDescent="0.25">
      <c r="A24" s="10" t="s">
        <v>43</v>
      </c>
      <c r="B24" s="10"/>
      <c r="C24" s="23">
        <v>98.386627401501073</v>
      </c>
      <c r="D24" s="23">
        <v>97.864802741567516</v>
      </c>
      <c r="E24" s="23">
        <v>97.822991673567813</v>
      </c>
      <c r="F24" s="23">
        <v>97.680434061199861</v>
      </c>
      <c r="G24" s="23">
        <v>98.03129821839741</v>
      </c>
      <c r="H24" s="23">
        <v>98.364274616358401</v>
      </c>
      <c r="I24" s="23">
        <v>97.602103705713191</v>
      </c>
      <c r="J24" s="23">
        <v>97.07160543390475</v>
      </c>
      <c r="K24" s="23">
        <v>97.301321819348587</v>
      </c>
      <c r="L24" s="23">
        <v>97.331579838030805</v>
      </c>
      <c r="M24" s="23">
        <v>97.562012535748892</v>
      </c>
      <c r="N24" s="23">
        <v>97.345466957377624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-0.16094911976603044</v>
      </c>
      <c r="D26" s="32">
        <f t="shared" ref="D26:N26" si="5">D19-D22</f>
        <v>0.68191975558630702</v>
      </c>
      <c r="E26" s="32">
        <f t="shared" si="5"/>
        <v>1.237153383811517</v>
      </c>
      <c r="F26" s="32">
        <f t="shared" si="5"/>
        <v>1.6934028627486839</v>
      </c>
      <c r="G26" s="32">
        <f t="shared" si="5"/>
        <v>1.189886871341173</v>
      </c>
      <c r="H26" s="32">
        <f t="shared" si="5"/>
        <v>0.65828238028561259</v>
      </c>
      <c r="I26" s="32">
        <f t="shared" si="5"/>
        <v>2.0459686782126028</v>
      </c>
      <c r="J26" s="32">
        <f t="shared" si="5"/>
        <v>2.4071233861936605</v>
      </c>
      <c r="K26" s="32">
        <f t="shared" si="5"/>
        <v>2.7405083990328478</v>
      </c>
      <c r="L26" s="32">
        <f t="shared" si="5"/>
        <v>3.0915041865534079</v>
      </c>
      <c r="M26" s="32">
        <f t="shared" si="5"/>
        <v>2.2362783480797646</v>
      </c>
      <c r="N26" s="32">
        <f t="shared" si="5"/>
        <v>2.9713280480813182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-4.0874065597613054</v>
      </c>
      <c r="D30" s="32">
        <f t="shared" ref="D30:N30" si="6">D17+D26+D28</f>
        <v>-5.7681359538982626</v>
      </c>
      <c r="E30" s="32">
        <f t="shared" si="6"/>
        <v>-6.1820291922139283</v>
      </c>
      <c r="F30" s="32">
        <f t="shared" si="6"/>
        <v>-6.8756440383445323</v>
      </c>
      <c r="G30" s="32">
        <f t="shared" si="6"/>
        <v>-9.238617512506238</v>
      </c>
      <c r="H30" s="32">
        <f t="shared" si="6"/>
        <v>-9.9528803952190259</v>
      </c>
      <c r="I30" s="32">
        <f t="shared" si="6"/>
        <v>-9.9804189997379815</v>
      </c>
      <c r="J30" s="32">
        <f t="shared" si="6"/>
        <v>-10.894395074553135</v>
      </c>
      <c r="K30" s="32">
        <f t="shared" si="6"/>
        <v>-11.45115385748235</v>
      </c>
      <c r="L30" s="32">
        <f t="shared" si="6"/>
        <v>-12.048845643320735</v>
      </c>
      <c r="M30" s="32">
        <f t="shared" si="6"/>
        <v>-13.480058101734333</v>
      </c>
      <c r="N30" s="32">
        <f t="shared" si="6"/>
        <v>-13.981530989642948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3762.9125934402382</v>
      </c>
      <c r="D32" s="21">
        <v>3757.1444574863399</v>
      </c>
      <c r="E32" s="21">
        <v>3750.9624282941272</v>
      </c>
      <c r="F32" s="21">
        <v>3744.0867842557823</v>
      </c>
      <c r="G32" s="21">
        <v>3734.8481667432752</v>
      </c>
      <c r="H32" s="21">
        <v>3724.8952863480567</v>
      </c>
      <c r="I32" s="21">
        <v>3714.9148673483182</v>
      </c>
      <c r="J32" s="21">
        <v>3704.0204722737658</v>
      </c>
      <c r="K32" s="21">
        <v>3692.5693184162828</v>
      </c>
      <c r="L32" s="21">
        <v>3680.5204727729615</v>
      </c>
      <c r="M32" s="21">
        <v>3667.0404146712281</v>
      </c>
      <c r="N32" s="21">
        <v>3653.0588836815859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-1.0850561613383602E-3</v>
      </c>
      <c r="D34" s="39">
        <f t="shared" ref="D34:N34" si="7">(D32/D8)-1</f>
        <v>-1.5328912938221695E-3</v>
      </c>
      <c r="E34" s="39">
        <f t="shared" si="7"/>
        <v>-1.6454063084784254E-3</v>
      </c>
      <c r="F34" s="39">
        <f t="shared" si="7"/>
        <v>-1.8330346330532876E-3</v>
      </c>
      <c r="G34" s="39">
        <f t="shared" si="7"/>
        <v>-2.4675222677412734E-3</v>
      </c>
      <c r="H34" s="39">
        <f t="shared" si="7"/>
        <v>-2.664868811493637E-3</v>
      </c>
      <c r="I34" s="39">
        <f t="shared" si="7"/>
        <v>-2.6793824342706829E-3</v>
      </c>
      <c r="J34" s="39">
        <f t="shared" si="7"/>
        <v>-2.9326096192154871E-3</v>
      </c>
      <c r="K34" s="39">
        <f t="shared" si="7"/>
        <v>-3.0915471291802499E-3</v>
      </c>
      <c r="L34" s="39">
        <f t="shared" si="7"/>
        <v>-3.2629978219309574E-3</v>
      </c>
      <c r="M34" s="39">
        <f t="shared" si="7"/>
        <v>-3.6625412632408372E-3</v>
      </c>
      <c r="N34" s="39">
        <f t="shared" si="7"/>
        <v>-3.8127561762625328E-3</v>
      </c>
    </row>
    <row r="35" spans="1:14" ht="15.75" thickBot="1" x14ac:dyDescent="0.3">
      <c r="A35" s="40" t="s">
        <v>15</v>
      </c>
      <c r="B35" s="41"/>
      <c r="C35" s="42">
        <f>(C32/$C$8)-1</f>
        <v>-1.0850561613383602E-3</v>
      </c>
      <c r="D35" s="42">
        <f t="shared" ref="D35:N35" si="8">(D32/$C$8)-1</f>
        <v>-2.6162841820175364E-3</v>
      </c>
      <c r="E35" s="42">
        <f t="shared" si="8"/>
        <v>-4.2573856399981125E-3</v>
      </c>
      <c r="F35" s="42">
        <f t="shared" si="8"/>
        <v>-6.0826163377269982E-3</v>
      </c>
      <c r="G35" s="42">
        <f t="shared" si="8"/>
        <v>-8.5351296142088806E-3</v>
      </c>
      <c r="H35" s="42">
        <f t="shared" si="8"/>
        <v>-1.117725342499154E-2</v>
      </c>
      <c r="I35" s="42">
        <f t="shared" si="8"/>
        <v>-1.3826687722771958E-2</v>
      </c>
      <c r="J35" s="42">
        <f t="shared" si="8"/>
        <v>-1.6718749064569716E-2</v>
      </c>
      <c r="K35" s="42">
        <f t="shared" si="8"/>
        <v>-1.9758609393075943E-2</v>
      </c>
      <c r="L35" s="42">
        <f t="shared" si="8"/>
        <v>-2.2957134915592925E-2</v>
      </c>
      <c r="M35" s="42">
        <f t="shared" si="8"/>
        <v>-2.6535594724919509E-2</v>
      </c>
      <c r="N35" s="42">
        <f t="shared" si="8"/>
        <v>-3.024717714850389E-2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1.5397677467136275</v>
      </c>
      <c r="D41" s="47">
        <v>1.537482660672691</v>
      </c>
      <c r="E41" s="47">
        <v>1.5399449412653892</v>
      </c>
      <c r="F41" s="47">
        <v>1.534460307139446</v>
      </c>
      <c r="G41" s="47">
        <v>1.534588355545762</v>
      </c>
      <c r="H41" s="47">
        <v>1.5392032633369266</v>
      </c>
      <c r="I41" s="47">
        <v>1.5440050991818211</v>
      </c>
      <c r="J41" s="47">
        <v>1.5408699365447782</v>
      </c>
      <c r="K41" s="47">
        <v>1.5518845641085939</v>
      </c>
      <c r="L41" s="47">
        <v>1.5617256492890859</v>
      </c>
      <c r="M41" s="47">
        <v>1.5633492673124356</v>
      </c>
      <c r="N41" s="47">
        <v>1.5699460664915708</v>
      </c>
    </row>
    <row r="43" spans="1:14" x14ac:dyDescent="0.25">
      <c r="A43" s="48" t="s">
        <v>31</v>
      </c>
      <c r="B43" s="48"/>
      <c r="C43" s="49">
        <v>84.356920118564602</v>
      </c>
      <c r="D43" s="49">
        <v>86.638539590722161</v>
      </c>
      <c r="E43" s="49">
        <v>85.962588726540218</v>
      </c>
      <c r="F43" s="49">
        <v>84.708964407907132</v>
      </c>
      <c r="G43" s="49">
        <v>85.448385246597169</v>
      </c>
      <c r="H43" s="49">
        <v>82.989922572128336</v>
      </c>
      <c r="I43" s="49">
        <v>82.975972113269904</v>
      </c>
      <c r="J43" s="49">
        <v>82.355701146978575</v>
      </c>
      <c r="K43" s="49">
        <v>81.615117355654476</v>
      </c>
      <c r="L43" s="49">
        <v>81.125846338222019</v>
      </c>
      <c r="M43" s="49">
        <v>79.367680678405392</v>
      </c>
      <c r="N43" s="49">
        <v>79.042114332926772</v>
      </c>
    </row>
    <row r="44" spans="1:14" x14ac:dyDescent="0.25">
      <c r="A44" s="19" t="s">
        <v>47</v>
      </c>
      <c r="B44" s="19"/>
      <c r="C44" s="50">
        <v>85.248766657801852</v>
      </c>
      <c r="D44" s="50">
        <v>86.638539590722146</v>
      </c>
      <c r="E44" s="50">
        <v>85.807083666701246</v>
      </c>
      <c r="F44" s="50">
        <v>84.412939291859516</v>
      </c>
      <c r="G44" s="50">
        <v>85.002139413493992</v>
      </c>
      <c r="H44" s="50">
        <v>82.423393943853114</v>
      </c>
      <c r="I44" s="50">
        <v>82.300402313198177</v>
      </c>
      <c r="J44" s="50">
        <v>81.579256037597389</v>
      </c>
      <c r="K44" s="50">
        <v>80.768988237262903</v>
      </c>
      <c r="L44" s="50">
        <v>80.190258392259437</v>
      </c>
      <c r="M44" s="50">
        <v>78.368200324367294</v>
      </c>
      <c r="N44" s="50">
        <v>77.969130651523898</v>
      </c>
    </row>
    <row r="45" spans="1:14" x14ac:dyDescent="0.25">
      <c r="A45" s="51" t="s">
        <v>48</v>
      </c>
      <c r="B45" s="51"/>
      <c r="C45" s="52">
        <v>83.330930682501304</v>
      </c>
      <c r="D45" s="52">
        <v>86.638539590722146</v>
      </c>
      <c r="E45" s="52">
        <v>86.143680552519854</v>
      </c>
      <c r="F45" s="52">
        <v>85.05162651449703</v>
      </c>
      <c r="G45" s="52">
        <v>85.959942919860893</v>
      </c>
      <c r="H45" s="52">
        <v>83.64340629214955</v>
      </c>
      <c r="I45" s="52">
        <v>83.758295668362777</v>
      </c>
      <c r="J45" s="52">
        <v>83.25330838928592</v>
      </c>
      <c r="K45" s="52">
        <v>82.590077297253117</v>
      </c>
      <c r="L45" s="52">
        <v>82.196392370480311</v>
      </c>
      <c r="M45" s="52">
        <v>80.506362739047617</v>
      </c>
      <c r="N45" s="52">
        <v>80.259866808254628</v>
      </c>
    </row>
    <row r="47" spans="1:14" x14ac:dyDescent="0.25">
      <c r="A47" s="48" t="s">
        <v>32</v>
      </c>
      <c r="B47" s="48"/>
      <c r="C47" s="49">
        <v>81.50805141620549</v>
      </c>
      <c r="D47" s="49">
        <v>81.139692218292183</v>
      </c>
      <c r="E47" s="49">
        <v>81.236312744860015</v>
      </c>
      <c r="F47" s="49">
        <v>81.41234812294897</v>
      </c>
      <c r="G47" s="49">
        <v>81.319633707836459</v>
      </c>
      <c r="H47" s="49">
        <v>81.665002181218355</v>
      </c>
      <c r="I47" s="49">
        <v>81.659355498721197</v>
      </c>
      <c r="J47" s="49">
        <v>81.742353613278397</v>
      </c>
      <c r="K47" s="49">
        <v>81.84477081676178</v>
      </c>
      <c r="L47" s="49">
        <v>81.923180570879808</v>
      </c>
      <c r="M47" s="49">
        <v>82.187837477776085</v>
      </c>
      <c r="N47" s="49">
        <v>82.23532263727877</v>
      </c>
    </row>
    <row r="48" spans="1:14" x14ac:dyDescent="0.25">
      <c r="A48" s="19" t="s">
        <v>45</v>
      </c>
      <c r="B48" s="19"/>
      <c r="C48" s="50">
        <v>79.533427737254911</v>
      </c>
      <c r="D48" s="50">
        <v>79.253008270450195</v>
      </c>
      <c r="E48" s="50">
        <v>79.373641537210432</v>
      </c>
      <c r="F48" s="50">
        <v>79.580379979325627</v>
      </c>
      <c r="G48" s="50">
        <v>79.487444230574567</v>
      </c>
      <c r="H48" s="50">
        <v>79.876124260503119</v>
      </c>
      <c r="I48" s="50">
        <v>79.893737628082121</v>
      </c>
      <c r="J48" s="50">
        <v>80.000914560954442</v>
      </c>
      <c r="K48" s="50">
        <v>80.121788249306377</v>
      </c>
      <c r="L48" s="50">
        <v>80.209745907212465</v>
      </c>
      <c r="M48" s="50">
        <v>80.499105880443793</v>
      </c>
      <c r="N48" s="50">
        <v>80.558977355150503</v>
      </c>
    </row>
    <row r="49" spans="1:14" x14ac:dyDescent="0.25">
      <c r="A49" s="51" t="s">
        <v>46</v>
      </c>
      <c r="B49" s="51"/>
      <c r="C49" s="52">
        <v>83.450915452377444</v>
      </c>
      <c r="D49" s="52">
        <v>83.007560497635893</v>
      </c>
      <c r="E49" s="52">
        <v>83.070030035809467</v>
      </c>
      <c r="F49" s="52">
        <v>83.212308352778152</v>
      </c>
      <c r="G49" s="52">
        <v>83.096146311839064</v>
      </c>
      <c r="H49" s="52">
        <v>83.400904612185514</v>
      </c>
      <c r="I49" s="52">
        <v>83.385193370805695</v>
      </c>
      <c r="J49" s="52">
        <v>83.451439212323294</v>
      </c>
      <c r="K49" s="52">
        <v>83.531884431066942</v>
      </c>
      <c r="L49" s="52">
        <v>83.586964273623664</v>
      </c>
      <c r="M49" s="52">
        <v>83.815224865939882</v>
      </c>
      <c r="N49" s="52">
        <v>83.846374206815469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sheetPr codeName="Sheet12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106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5559</v>
      </c>
      <c r="D8" s="21">
        <v>5560.3543650558831</v>
      </c>
      <c r="E8" s="21">
        <v>5559.8367681268664</v>
      </c>
      <c r="F8" s="21">
        <v>5562.1620709491253</v>
      </c>
      <c r="G8" s="21">
        <v>5566.1039703873303</v>
      </c>
      <c r="H8" s="21">
        <v>5568.2816479920002</v>
      </c>
      <c r="I8" s="21">
        <v>5573.4318436096783</v>
      </c>
      <c r="J8" s="21">
        <v>5579.7529649253502</v>
      </c>
      <c r="K8" s="21">
        <v>5586.9447480721246</v>
      </c>
      <c r="L8" s="21">
        <v>5594.9666021666235</v>
      </c>
      <c r="M8" s="21">
        <v>5604.0759567681052</v>
      </c>
      <c r="N8" s="21">
        <v>5612.9671064718996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62.222037540651726</v>
      </c>
      <c r="D10" s="26">
        <f t="shared" ref="D10:N10" si="0">SUM(D11:D12)</f>
        <v>62.49046391909738</v>
      </c>
      <c r="E10" s="26">
        <f t="shared" si="0"/>
        <v>62.865006339411735</v>
      </c>
      <c r="F10" s="26">
        <f t="shared" si="0"/>
        <v>62.56829685156309</v>
      </c>
      <c r="G10" s="26">
        <f t="shared" si="0"/>
        <v>62.573558090694789</v>
      </c>
      <c r="H10" s="26">
        <f t="shared" si="0"/>
        <v>62.707062462901781</v>
      </c>
      <c r="I10" s="26">
        <f t="shared" si="0"/>
        <v>62.724612539184029</v>
      </c>
      <c r="J10" s="26">
        <f t="shared" si="0"/>
        <v>62.293874371081301</v>
      </c>
      <c r="K10" s="26">
        <f t="shared" si="0"/>
        <v>62.438328231444132</v>
      </c>
      <c r="L10" s="26">
        <f t="shared" si="0"/>
        <v>62.471847683922384</v>
      </c>
      <c r="M10" s="26">
        <f t="shared" si="0"/>
        <v>62.212334747268187</v>
      </c>
      <c r="N10" s="26">
        <f t="shared" si="0"/>
        <v>62.054273533230415</v>
      </c>
    </row>
    <row r="11" spans="1:14" x14ac:dyDescent="0.25">
      <c r="A11" s="56" t="s">
        <v>34</v>
      </c>
      <c r="B11" s="18"/>
      <c r="C11" s="22">
        <v>31.793277953885639</v>
      </c>
      <c r="D11" s="22">
        <v>32.074751392103082</v>
      </c>
      <c r="E11" s="22">
        <v>32.096816362391529</v>
      </c>
      <c r="F11" s="22">
        <v>31.988746363299146</v>
      </c>
      <c r="G11" s="22">
        <v>32.032547898868728</v>
      </c>
      <c r="H11" s="22">
        <v>32.140948682469066</v>
      </c>
      <c r="I11" s="22">
        <v>32.046443834600332</v>
      </c>
      <c r="J11" s="22">
        <v>31.834267971284291</v>
      </c>
      <c r="K11" s="22">
        <v>31.90969277485911</v>
      </c>
      <c r="L11" s="22">
        <v>32.149254948451286</v>
      </c>
      <c r="M11" s="22">
        <v>32.024295100128612</v>
      </c>
      <c r="N11" s="22">
        <v>31.837822050303494</v>
      </c>
    </row>
    <row r="12" spans="1:14" x14ac:dyDescent="0.25">
      <c r="A12" s="27" t="s">
        <v>35</v>
      </c>
      <c r="B12" s="28"/>
      <c r="C12" s="29">
        <v>30.428759586766088</v>
      </c>
      <c r="D12" s="29">
        <v>30.415712526994298</v>
      </c>
      <c r="E12" s="29">
        <v>30.768189977020207</v>
      </c>
      <c r="F12" s="29">
        <v>30.579550488263944</v>
      </c>
      <c r="G12" s="29">
        <v>30.541010191826061</v>
      </c>
      <c r="H12" s="29">
        <v>30.566113780432715</v>
      </c>
      <c r="I12" s="29">
        <v>30.678168704583697</v>
      </c>
      <c r="J12" s="29">
        <v>30.459606399797011</v>
      </c>
      <c r="K12" s="29">
        <v>30.528635456585022</v>
      </c>
      <c r="L12" s="29">
        <v>30.322592735471098</v>
      </c>
      <c r="M12" s="29">
        <v>30.188039647139576</v>
      </c>
      <c r="N12" s="29">
        <v>30.216451482926921</v>
      </c>
    </row>
    <row r="13" spans="1:14" x14ac:dyDescent="0.25">
      <c r="A13" s="59" t="s">
        <v>36</v>
      </c>
      <c r="B13" s="18"/>
      <c r="C13" s="26">
        <f>SUM(C14:C15)</f>
        <v>83.981729471867425</v>
      </c>
      <c r="D13" s="26">
        <f t="shared" ref="D13:N13" si="1">SUM(D14:D15)</f>
        <v>85.287264064706733</v>
      </c>
      <c r="E13" s="26">
        <f t="shared" si="1"/>
        <v>83.825946774860085</v>
      </c>
      <c r="F13" s="26">
        <f t="shared" si="1"/>
        <v>82.335022193333401</v>
      </c>
      <c r="G13" s="26">
        <f t="shared" si="1"/>
        <v>82.725168034509437</v>
      </c>
      <c r="H13" s="26">
        <f t="shared" si="1"/>
        <v>80.280824654608779</v>
      </c>
      <c r="I13" s="26">
        <f t="shared" si="1"/>
        <v>80.37480127546759</v>
      </c>
      <c r="J13" s="26">
        <f t="shared" si="1"/>
        <v>79.943650127919796</v>
      </c>
      <c r="K13" s="26">
        <f t="shared" si="1"/>
        <v>79.640675813357234</v>
      </c>
      <c r="L13" s="26">
        <f t="shared" si="1"/>
        <v>79.562599594481668</v>
      </c>
      <c r="M13" s="26">
        <f t="shared" si="1"/>
        <v>78.510879033766869</v>
      </c>
      <c r="N13" s="26">
        <f t="shared" si="1"/>
        <v>79.283523169948836</v>
      </c>
    </row>
    <row r="14" spans="1:14" x14ac:dyDescent="0.25">
      <c r="A14" s="56" t="s">
        <v>37</v>
      </c>
      <c r="B14" s="18"/>
      <c r="C14" s="22">
        <v>41.974947844200706</v>
      </c>
      <c r="D14" s="22">
        <v>42.433407047342818</v>
      </c>
      <c r="E14" s="22">
        <v>41.863869706928469</v>
      </c>
      <c r="F14" s="22">
        <v>41.246371459112787</v>
      </c>
      <c r="G14" s="22">
        <v>41.560206680876277</v>
      </c>
      <c r="H14" s="22">
        <v>40.34048180717302</v>
      </c>
      <c r="I14" s="22">
        <v>40.456518855799452</v>
      </c>
      <c r="J14" s="22">
        <v>40.190126419837114</v>
      </c>
      <c r="K14" s="22">
        <v>40.154606366449457</v>
      </c>
      <c r="L14" s="22">
        <v>40.074528342951112</v>
      </c>
      <c r="M14" s="22">
        <v>39.58881676371341</v>
      </c>
      <c r="N14" s="22">
        <v>39.907884590181567</v>
      </c>
    </row>
    <row r="15" spans="1:14" x14ac:dyDescent="0.25">
      <c r="A15" s="57" t="s">
        <v>38</v>
      </c>
      <c r="B15" s="12"/>
      <c r="C15" s="23">
        <v>42.006781627666726</v>
      </c>
      <c r="D15" s="23">
        <v>42.853857017363921</v>
      </c>
      <c r="E15" s="23">
        <v>41.96207706793161</v>
      </c>
      <c r="F15" s="23">
        <v>41.088650734220614</v>
      </c>
      <c r="G15" s="23">
        <v>41.16496135363316</v>
      </c>
      <c r="H15" s="23">
        <v>39.940342847435758</v>
      </c>
      <c r="I15" s="23">
        <v>39.918282419668138</v>
      </c>
      <c r="J15" s="23">
        <v>39.753523708082675</v>
      </c>
      <c r="K15" s="23">
        <v>39.486069446907777</v>
      </c>
      <c r="L15" s="23">
        <v>39.488071251530556</v>
      </c>
      <c r="M15" s="23">
        <v>38.922062270053459</v>
      </c>
      <c r="N15" s="23">
        <v>39.375638579767276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-21.759691931215698</v>
      </c>
      <c r="D17" s="32">
        <f t="shared" ref="D17:N17" si="2">D10-D13</f>
        <v>-22.796800145609353</v>
      </c>
      <c r="E17" s="32">
        <f t="shared" si="2"/>
        <v>-20.96094043544835</v>
      </c>
      <c r="F17" s="32">
        <f t="shared" si="2"/>
        <v>-19.766725341770311</v>
      </c>
      <c r="G17" s="32">
        <f t="shared" si="2"/>
        <v>-20.151609943814648</v>
      </c>
      <c r="H17" s="32">
        <f t="shared" si="2"/>
        <v>-17.573762191706997</v>
      </c>
      <c r="I17" s="32">
        <f t="shared" si="2"/>
        <v>-17.65018873628356</v>
      </c>
      <c r="J17" s="32">
        <f t="shared" si="2"/>
        <v>-17.649775756838494</v>
      </c>
      <c r="K17" s="32">
        <f t="shared" si="2"/>
        <v>-17.202347581913102</v>
      </c>
      <c r="L17" s="32">
        <f t="shared" si="2"/>
        <v>-17.090751910559284</v>
      </c>
      <c r="M17" s="32">
        <f t="shared" si="2"/>
        <v>-16.298544286498682</v>
      </c>
      <c r="N17" s="32">
        <f t="shared" si="2"/>
        <v>-17.229249636718421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323.14873965375011</v>
      </c>
      <c r="D19" s="26">
        <f t="shared" ref="D19:N19" si="3">SUM(D20:D21)</f>
        <v>323.27044865339241</v>
      </c>
      <c r="E19" s="26">
        <f t="shared" si="3"/>
        <v>323.7687346998963</v>
      </c>
      <c r="F19" s="26">
        <f t="shared" si="3"/>
        <v>324.42821802518483</v>
      </c>
      <c r="G19" s="26">
        <f t="shared" si="3"/>
        <v>323.35638161723904</v>
      </c>
      <c r="H19" s="26">
        <f t="shared" si="3"/>
        <v>323.29481693428232</v>
      </c>
      <c r="I19" s="26">
        <f t="shared" si="3"/>
        <v>324.12007146372366</v>
      </c>
      <c r="J19" s="26">
        <f t="shared" si="3"/>
        <v>324.16941975959537</v>
      </c>
      <c r="K19" s="26">
        <f t="shared" si="3"/>
        <v>324.23208974546156</v>
      </c>
      <c r="L19" s="26">
        <f t="shared" si="3"/>
        <v>324.54962499955741</v>
      </c>
      <c r="M19" s="26">
        <f t="shared" si="3"/>
        <v>324.30341400417103</v>
      </c>
      <c r="N19" s="26">
        <f t="shared" si="3"/>
        <v>324.40501588744303</v>
      </c>
    </row>
    <row r="20" spans="1:14" x14ac:dyDescent="0.25">
      <c r="A20" s="76" t="s">
        <v>40</v>
      </c>
      <c r="B20" s="76"/>
      <c r="C20" s="22">
        <v>162.00903527045958</v>
      </c>
      <c r="D20" s="22">
        <v>162.30167014249173</v>
      </c>
      <c r="E20" s="22">
        <v>162.04870732902876</v>
      </c>
      <c r="F20" s="22">
        <v>162.38048325978849</v>
      </c>
      <c r="G20" s="22">
        <v>162.26573869963238</v>
      </c>
      <c r="H20" s="22">
        <v>161.9675395265659</v>
      </c>
      <c r="I20" s="22">
        <v>162.2307202956184</v>
      </c>
      <c r="J20" s="22">
        <v>162.36547290781374</v>
      </c>
      <c r="K20" s="22">
        <v>162.42647216571501</v>
      </c>
      <c r="L20" s="22">
        <v>162.88879596698445</v>
      </c>
      <c r="M20" s="22">
        <v>162.42311201911565</v>
      </c>
      <c r="N20" s="22">
        <v>162.74259488568472</v>
      </c>
    </row>
    <row r="21" spans="1:14" x14ac:dyDescent="0.25">
      <c r="A21" s="27" t="s">
        <v>41</v>
      </c>
      <c r="B21" s="27"/>
      <c r="C21" s="29">
        <v>161.13970438329054</v>
      </c>
      <c r="D21" s="29">
        <v>160.96877851090068</v>
      </c>
      <c r="E21" s="29">
        <v>161.72002737086757</v>
      </c>
      <c r="F21" s="29">
        <v>162.04773476539637</v>
      </c>
      <c r="G21" s="29">
        <v>161.09064291760666</v>
      </c>
      <c r="H21" s="29">
        <v>161.32727740771642</v>
      </c>
      <c r="I21" s="29">
        <v>161.88935116810524</v>
      </c>
      <c r="J21" s="29">
        <v>161.80394685178166</v>
      </c>
      <c r="K21" s="29">
        <v>161.80561757974655</v>
      </c>
      <c r="L21" s="29">
        <v>161.66082903257299</v>
      </c>
      <c r="M21" s="29">
        <v>161.88030198505541</v>
      </c>
      <c r="N21" s="29">
        <v>161.66242100175833</v>
      </c>
    </row>
    <row r="22" spans="1:14" x14ac:dyDescent="0.25">
      <c r="A22" s="79" t="s">
        <v>44</v>
      </c>
      <c r="B22" s="79"/>
      <c r="C22" s="26">
        <f>SUM(C23:C24)</f>
        <v>300.03468266665095</v>
      </c>
      <c r="D22" s="26">
        <f t="shared" ref="D22:N22" si="4">SUM(D23:D24)</f>
        <v>300.99124543680006</v>
      </c>
      <c r="E22" s="26">
        <f t="shared" si="4"/>
        <v>300.48249144218869</v>
      </c>
      <c r="F22" s="26">
        <f t="shared" si="4"/>
        <v>300.71959324521038</v>
      </c>
      <c r="G22" s="26">
        <f t="shared" si="4"/>
        <v>301.02709406875334</v>
      </c>
      <c r="H22" s="26">
        <f t="shared" si="4"/>
        <v>300.5708591248968</v>
      </c>
      <c r="I22" s="26">
        <f t="shared" si="4"/>
        <v>300.14876141176865</v>
      </c>
      <c r="J22" s="26">
        <f t="shared" si="4"/>
        <v>299.3278608559836</v>
      </c>
      <c r="K22" s="26">
        <f t="shared" si="4"/>
        <v>299.00788806904876</v>
      </c>
      <c r="L22" s="26">
        <f t="shared" si="4"/>
        <v>298.34951848751587</v>
      </c>
      <c r="M22" s="26">
        <f t="shared" si="4"/>
        <v>299.11372001387883</v>
      </c>
      <c r="N22" s="26">
        <f t="shared" si="4"/>
        <v>299.00123339623417</v>
      </c>
    </row>
    <row r="23" spans="1:14" x14ac:dyDescent="0.25">
      <c r="A23" s="76" t="s">
        <v>42</v>
      </c>
      <c r="B23" s="76"/>
      <c r="C23" s="23">
        <v>149.68689441483463</v>
      </c>
      <c r="D23" s="22">
        <v>150.15862963566406</v>
      </c>
      <c r="E23" s="22">
        <v>150.46798366939171</v>
      </c>
      <c r="F23" s="22">
        <v>151.03168582052768</v>
      </c>
      <c r="G23" s="22">
        <v>150.82819371944692</v>
      </c>
      <c r="H23" s="22">
        <v>150.46790539032989</v>
      </c>
      <c r="I23" s="22">
        <v>150.42686914495874</v>
      </c>
      <c r="J23" s="22">
        <v>149.95672735915764</v>
      </c>
      <c r="K23" s="22">
        <v>149.80554479665105</v>
      </c>
      <c r="L23" s="22">
        <v>149.34229411514713</v>
      </c>
      <c r="M23" s="22">
        <v>149.92183322835893</v>
      </c>
      <c r="N23" s="22">
        <v>149.68343295641199</v>
      </c>
    </row>
    <row r="24" spans="1:14" x14ac:dyDescent="0.25">
      <c r="A24" s="57" t="s">
        <v>43</v>
      </c>
      <c r="B24" s="57"/>
      <c r="C24" s="23">
        <v>150.34778825181633</v>
      </c>
      <c r="D24" s="23">
        <v>150.832615801136</v>
      </c>
      <c r="E24" s="23">
        <v>150.01450777279697</v>
      </c>
      <c r="F24" s="23">
        <v>149.68790742468272</v>
      </c>
      <c r="G24" s="23">
        <v>150.19890034930643</v>
      </c>
      <c r="H24" s="23">
        <v>150.10295373456691</v>
      </c>
      <c r="I24" s="23">
        <v>149.72189226680993</v>
      </c>
      <c r="J24" s="23">
        <v>149.37113349682596</v>
      </c>
      <c r="K24" s="23">
        <v>149.20234327239771</v>
      </c>
      <c r="L24" s="23">
        <v>149.00722437236877</v>
      </c>
      <c r="M24" s="23">
        <v>149.19188678551993</v>
      </c>
      <c r="N24" s="23">
        <v>149.31780043982218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23.114056987099161</v>
      </c>
      <c r="D26" s="32">
        <f t="shared" ref="D26:N26" si="5">D19-D22</f>
        <v>22.27920321659235</v>
      </c>
      <c r="E26" s="32">
        <f t="shared" si="5"/>
        <v>23.286243257707611</v>
      </c>
      <c r="F26" s="32">
        <f t="shared" si="5"/>
        <v>23.708624779974457</v>
      </c>
      <c r="G26" s="32">
        <f t="shared" si="5"/>
        <v>22.329287548485695</v>
      </c>
      <c r="H26" s="32">
        <f t="shared" si="5"/>
        <v>22.723957809385524</v>
      </c>
      <c r="I26" s="32">
        <f t="shared" si="5"/>
        <v>23.971310051955015</v>
      </c>
      <c r="J26" s="32">
        <f t="shared" si="5"/>
        <v>24.841558903611769</v>
      </c>
      <c r="K26" s="32">
        <f t="shared" si="5"/>
        <v>25.224201676412804</v>
      </c>
      <c r="L26" s="32">
        <f t="shared" si="5"/>
        <v>26.200106512041543</v>
      </c>
      <c r="M26" s="32">
        <f t="shared" si="5"/>
        <v>25.189693990292199</v>
      </c>
      <c r="N26" s="32">
        <f t="shared" si="5"/>
        <v>25.403782491208858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1.3543650558834628</v>
      </c>
      <c r="D30" s="32">
        <f t="shared" ref="D30:N30" si="6">D17+D26+D28</f>
        <v>-0.51759692901700305</v>
      </c>
      <c r="E30" s="32">
        <f t="shared" si="6"/>
        <v>2.3253028222592604</v>
      </c>
      <c r="F30" s="32">
        <f t="shared" si="6"/>
        <v>3.9418994382041461</v>
      </c>
      <c r="G30" s="32">
        <f t="shared" si="6"/>
        <v>2.1776776046710467</v>
      </c>
      <c r="H30" s="32">
        <f t="shared" si="6"/>
        <v>5.1501956176785271</v>
      </c>
      <c r="I30" s="32">
        <f t="shared" si="6"/>
        <v>6.321121315671455</v>
      </c>
      <c r="J30" s="32">
        <f t="shared" si="6"/>
        <v>7.1917831467732753</v>
      </c>
      <c r="K30" s="32">
        <f t="shared" si="6"/>
        <v>8.0218540944997017</v>
      </c>
      <c r="L30" s="32">
        <f t="shared" si="6"/>
        <v>9.1093546014822593</v>
      </c>
      <c r="M30" s="32">
        <f t="shared" si="6"/>
        <v>8.8911497037935163</v>
      </c>
      <c r="N30" s="32">
        <f t="shared" si="6"/>
        <v>8.1745328544904368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5560.3543650558831</v>
      </c>
      <c r="D32" s="21">
        <v>5559.8367681268664</v>
      </c>
      <c r="E32" s="21">
        <v>5562.1620709491253</v>
      </c>
      <c r="F32" s="21">
        <v>5566.1039703873303</v>
      </c>
      <c r="G32" s="21">
        <v>5568.2816479920002</v>
      </c>
      <c r="H32" s="21">
        <v>5573.4318436096783</v>
      </c>
      <c r="I32" s="21">
        <v>5579.7529649253502</v>
      </c>
      <c r="J32" s="21">
        <v>5586.9447480721246</v>
      </c>
      <c r="K32" s="21">
        <v>5594.9666021666235</v>
      </c>
      <c r="L32" s="21">
        <v>5604.0759567681052</v>
      </c>
      <c r="M32" s="21">
        <v>5612.9671064718996</v>
      </c>
      <c r="N32" s="21">
        <v>5621.1416393263908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2.4363465657195604E-4</v>
      </c>
      <c r="D34" s="39">
        <f t="shared" ref="D34:N34" si="7">(D32/D8)-1</f>
        <v>-9.3087039968131613E-5</v>
      </c>
      <c r="E34" s="39">
        <f t="shared" si="7"/>
        <v>4.1823221062697868E-4</v>
      </c>
      <c r="F34" s="39">
        <f t="shared" si="7"/>
        <v>7.0869913316506938E-4</v>
      </c>
      <c r="G34" s="39">
        <f t="shared" si="7"/>
        <v>3.9123911738903061E-4</v>
      </c>
      <c r="H34" s="39">
        <f t="shared" si="7"/>
        <v>9.2491650804604753E-4</v>
      </c>
      <c r="I34" s="39">
        <f t="shared" si="7"/>
        <v>1.1341524383974289E-3</v>
      </c>
      <c r="J34" s="39">
        <f t="shared" si="7"/>
        <v>1.2889070881780818E-3</v>
      </c>
      <c r="K34" s="39">
        <f t="shared" si="7"/>
        <v>1.4358212683716065E-3</v>
      </c>
      <c r="L34" s="39">
        <f t="shared" si="7"/>
        <v>1.6281338655272926E-3</v>
      </c>
      <c r="M34" s="39">
        <f t="shared" si="7"/>
        <v>1.5865505343581887E-3</v>
      </c>
      <c r="N34" s="39">
        <f t="shared" si="7"/>
        <v>1.4563657152142362E-3</v>
      </c>
    </row>
    <row r="35" spans="1:14" ht="15.75" thickBot="1" x14ac:dyDescent="0.3">
      <c r="A35" s="40" t="s">
        <v>15</v>
      </c>
      <c r="B35" s="41"/>
      <c r="C35" s="42">
        <f>(C32/$C$8)-1</f>
        <v>2.4363465657195604E-4</v>
      </c>
      <c r="D35" s="42">
        <f t="shared" ref="D35:N35" si="8">(D32/$C$8)-1</f>
        <v>1.5052493737477413E-4</v>
      </c>
      <c r="E35" s="42">
        <f t="shared" si="8"/>
        <v>5.6882010237901959E-4</v>
      </c>
      <c r="F35" s="42">
        <f t="shared" si="8"/>
        <v>1.2779223578576193E-3</v>
      </c>
      <c r="G35" s="42">
        <f t="shared" si="8"/>
        <v>1.6696614484619232E-3</v>
      </c>
      <c r="H35" s="42">
        <f t="shared" si="8"/>
        <v>2.5961222539445661E-3</v>
      </c>
      <c r="I35" s="42">
        <f t="shared" si="8"/>
        <v>3.7332190907268803E-3</v>
      </c>
      <c r="J35" s="42">
        <f t="shared" si="8"/>
        <v>5.0269379514524815E-3</v>
      </c>
      <c r="K35" s="42">
        <f t="shared" si="8"/>
        <v>6.4699770042495608E-3</v>
      </c>
      <c r="L35" s="42">
        <f t="shared" si="8"/>
        <v>8.1086448584466453E-3</v>
      </c>
      <c r="M35" s="42">
        <f t="shared" si="8"/>
        <v>9.7080601676380329E-3</v>
      </c>
      <c r="N35" s="42">
        <f t="shared" si="8"/>
        <v>1.117856436884157E-2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1.7222119162035427</v>
      </c>
      <c r="D41" s="47">
        <v>1.7179835641045933</v>
      </c>
      <c r="E41" s="47">
        <v>1.7232669321011409</v>
      </c>
      <c r="F41" s="47">
        <v>1.7143898637352244</v>
      </c>
      <c r="G41" s="47">
        <v>1.7144461075294584</v>
      </c>
      <c r="H41" s="47">
        <v>1.7210235394422644</v>
      </c>
      <c r="I41" s="47">
        <v>1.7277077828947447</v>
      </c>
      <c r="J41" s="47">
        <v>1.724233555744902</v>
      </c>
      <c r="K41" s="47">
        <v>1.7371341071435302</v>
      </c>
      <c r="L41" s="47">
        <v>1.746207339261679</v>
      </c>
      <c r="M41" s="47">
        <v>1.7480970678902477</v>
      </c>
      <c r="N41" s="47">
        <v>1.7570723413374338</v>
      </c>
    </row>
    <row r="43" spans="1:14" x14ac:dyDescent="0.25">
      <c r="A43" s="48" t="s">
        <v>31</v>
      </c>
      <c r="B43" s="48"/>
      <c r="C43" s="49">
        <v>127.89632574309887</v>
      </c>
      <c r="D43" s="49">
        <v>131.59610414903128</v>
      </c>
      <c r="E43" s="49">
        <v>130.65304522489924</v>
      </c>
      <c r="F43" s="49">
        <v>128.80116202725853</v>
      </c>
      <c r="G43" s="49">
        <v>129.93829016024984</v>
      </c>
      <c r="H43" s="49">
        <v>126.21845778223773</v>
      </c>
      <c r="I43" s="49">
        <v>126.20978057215596</v>
      </c>
      <c r="J43" s="49">
        <v>125.26364400026907</v>
      </c>
      <c r="K43" s="49">
        <v>124.15727900523325</v>
      </c>
      <c r="L43" s="49">
        <v>123.36191753702862</v>
      </c>
      <c r="M43" s="49">
        <v>120.67199210442854</v>
      </c>
      <c r="N43" s="49">
        <v>120.2161286498655</v>
      </c>
    </row>
    <row r="44" spans="1:14" x14ac:dyDescent="0.25">
      <c r="A44" s="19" t="s">
        <v>47</v>
      </c>
      <c r="B44" s="19"/>
      <c r="C44" s="50">
        <v>129.40997318049423</v>
      </c>
      <c r="D44" s="50">
        <v>131.59610414903136</v>
      </c>
      <c r="E44" s="50">
        <v>130.37340515716352</v>
      </c>
      <c r="F44" s="50">
        <v>128.28944221600682</v>
      </c>
      <c r="G44" s="50">
        <v>129.20370768382205</v>
      </c>
      <c r="H44" s="50">
        <v>125.28486853088832</v>
      </c>
      <c r="I44" s="50">
        <v>125.07020073730652</v>
      </c>
      <c r="J44" s="50">
        <v>123.9819537865546</v>
      </c>
      <c r="K44" s="50">
        <v>122.76044769319536</v>
      </c>
      <c r="L44" s="50">
        <v>121.83085696976931</v>
      </c>
      <c r="M44" s="50">
        <v>119.0703233072186</v>
      </c>
      <c r="N44" s="50">
        <v>118.48016175839906</v>
      </c>
    </row>
    <row r="45" spans="1:14" x14ac:dyDescent="0.25">
      <c r="A45" s="51" t="s">
        <v>48</v>
      </c>
      <c r="B45" s="51"/>
      <c r="C45" s="52">
        <v>126.41878538496428</v>
      </c>
      <c r="D45" s="52">
        <v>131.59610414903139</v>
      </c>
      <c r="E45" s="52">
        <v>130.93322879225707</v>
      </c>
      <c r="F45" s="52">
        <v>129.31896842759699</v>
      </c>
      <c r="G45" s="52">
        <v>130.68844821232878</v>
      </c>
      <c r="H45" s="52">
        <v>127.17563072580397</v>
      </c>
      <c r="I45" s="52">
        <v>127.38611187765125</v>
      </c>
      <c r="J45" s="52">
        <v>126.58663284564722</v>
      </c>
      <c r="K45" s="52">
        <v>125.61074121478592</v>
      </c>
      <c r="L45" s="52">
        <v>124.95556840863082</v>
      </c>
      <c r="M45" s="52">
        <v>122.34591454825147</v>
      </c>
      <c r="N45" s="52">
        <v>122.0282500128254</v>
      </c>
    </row>
    <row r="47" spans="1:14" x14ac:dyDescent="0.25">
      <c r="A47" s="48" t="s">
        <v>32</v>
      </c>
      <c r="B47" s="48"/>
      <c r="C47" s="49">
        <v>76.435889374894458</v>
      </c>
      <c r="D47" s="49">
        <v>76.110760571320355</v>
      </c>
      <c r="E47" s="49">
        <v>76.220790449475473</v>
      </c>
      <c r="F47" s="49">
        <v>76.407211280276528</v>
      </c>
      <c r="G47" s="49">
        <v>76.309289452010475</v>
      </c>
      <c r="H47" s="49">
        <v>76.682581815315444</v>
      </c>
      <c r="I47" s="49">
        <v>76.696708869279178</v>
      </c>
      <c r="J47" s="49">
        <v>76.799919731188481</v>
      </c>
      <c r="K47" s="49">
        <v>76.911703029191131</v>
      </c>
      <c r="L47" s="49">
        <v>76.997093462030222</v>
      </c>
      <c r="M47" s="49">
        <v>77.272468120549988</v>
      </c>
      <c r="N47" s="49">
        <v>77.332121106688945</v>
      </c>
    </row>
    <row r="48" spans="1:14" x14ac:dyDescent="0.25">
      <c r="A48" s="19" t="s">
        <v>45</v>
      </c>
      <c r="B48" s="19"/>
      <c r="C48" s="50">
        <v>74.0489292443756</v>
      </c>
      <c r="D48" s="50">
        <v>73.843566468549426</v>
      </c>
      <c r="E48" s="50">
        <v>73.977614919344234</v>
      </c>
      <c r="F48" s="50">
        <v>74.198843727004601</v>
      </c>
      <c r="G48" s="50">
        <v>74.114585940988832</v>
      </c>
      <c r="H48" s="50">
        <v>74.523063934967482</v>
      </c>
      <c r="I48" s="50">
        <v>74.552214068823289</v>
      </c>
      <c r="J48" s="50">
        <v>74.672076584291702</v>
      </c>
      <c r="K48" s="50">
        <v>74.805587820934761</v>
      </c>
      <c r="L48" s="50">
        <v>74.905539076520554</v>
      </c>
      <c r="M48" s="50">
        <v>75.210676707231357</v>
      </c>
      <c r="N48" s="50">
        <v>75.281733552821393</v>
      </c>
    </row>
    <row r="49" spans="1:14" x14ac:dyDescent="0.25">
      <c r="A49" s="51" t="s">
        <v>46</v>
      </c>
      <c r="B49" s="51"/>
      <c r="C49" s="52">
        <v>78.695324753784973</v>
      </c>
      <c r="D49" s="52">
        <v>78.259494342522856</v>
      </c>
      <c r="E49" s="52">
        <v>78.336503819939779</v>
      </c>
      <c r="F49" s="52">
        <v>78.493755149877629</v>
      </c>
      <c r="G49" s="52">
        <v>78.386515913082462</v>
      </c>
      <c r="H49" s="52">
        <v>78.711884985809988</v>
      </c>
      <c r="I49" s="52">
        <v>78.708169635481639</v>
      </c>
      <c r="J49" s="52">
        <v>78.787049561145494</v>
      </c>
      <c r="K49" s="52">
        <v>78.880184258459295</v>
      </c>
      <c r="L49" s="52">
        <v>78.947259322817814</v>
      </c>
      <c r="M49" s="52">
        <v>79.192398781557102</v>
      </c>
      <c r="N49" s="52">
        <v>79.236063017365439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sheetPr codeName="Sheet13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107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4272</v>
      </c>
      <c r="D8" s="21">
        <v>4377.4068956029387</v>
      </c>
      <c r="E8" s="21">
        <v>4479.9683338270415</v>
      </c>
      <c r="F8" s="21">
        <v>4582.0972238268942</v>
      </c>
      <c r="G8" s="21">
        <v>4684.3856080990827</v>
      </c>
      <c r="H8" s="21">
        <v>4783.4153678652874</v>
      </c>
      <c r="I8" s="21">
        <v>4884.265189291863</v>
      </c>
      <c r="J8" s="21">
        <v>4985.1844331277252</v>
      </c>
      <c r="K8" s="21">
        <v>5086.3649184477044</v>
      </c>
      <c r="L8" s="21">
        <v>5187.6142965986392</v>
      </c>
      <c r="M8" s="21">
        <v>5288.7062655987502</v>
      </c>
      <c r="N8" s="21">
        <v>5390.8417026652569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37.591052486050557</v>
      </c>
      <c r="D10" s="26">
        <f t="shared" ref="D10:N10" si="0">SUM(D11:D12)</f>
        <v>38.395188219672555</v>
      </c>
      <c r="E10" s="26">
        <f t="shared" si="0"/>
        <v>39.128943720689193</v>
      </c>
      <c r="F10" s="26">
        <f t="shared" si="0"/>
        <v>39.64131921745976</v>
      </c>
      <c r="G10" s="26">
        <f t="shared" si="0"/>
        <v>40.296084355741279</v>
      </c>
      <c r="H10" s="26">
        <f t="shared" si="0"/>
        <v>41.095474850768831</v>
      </c>
      <c r="I10" s="26">
        <f t="shared" si="0"/>
        <v>41.936044445710067</v>
      </c>
      <c r="J10" s="26">
        <f t="shared" si="0"/>
        <v>42.51783486593564</v>
      </c>
      <c r="K10" s="26">
        <f t="shared" si="0"/>
        <v>43.589769756170746</v>
      </c>
      <c r="L10" s="26">
        <f t="shared" si="0"/>
        <v>44.603272842667266</v>
      </c>
      <c r="M10" s="26">
        <f t="shared" si="0"/>
        <v>45.472153705706127</v>
      </c>
      <c r="N10" s="26">
        <f t="shared" si="0"/>
        <v>46.549064211949954</v>
      </c>
    </row>
    <row r="11" spans="1:14" x14ac:dyDescent="0.25">
      <c r="A11" s="60" t="s">
        <v>34</v>
      </c>
      <c r="B11" s="18"/>
      <c r="C11" s="22">
        <v>19.20770883607408</v>
      </c>
      <c r="D11" s="22">
        <v>19.707264749920427</v>
      </c>
      <c r="E11" s="22">
        <v>19.977959029806829</v>
      </c>
      <c r="F11" s="22">
        <v>20.267070861178752</v>
      </c>
      <c r="G11" s="22">
        <v>20.628301980067327</v>
      </c>
      <c r="H11" s="22">
        <v>21.063776493145212</v>
      </c>
      <c r="I11" s="22">
        <v>21.425418804065416</v>
      </c>
      <c r="J11" s="22">
        <v>21.72804569223192</v>
      </c>
      <c r="K11" s="22">
        <v>22.276960329405075</v>
      </c>
      <c r="L11" s="22">
        <v>22.953731053536369</v>
      </c>
      <c r="M11" s="22">
        <v>23.407153501402448</v>
      </c>
      <c r="N11" s="22">
        <v>23.882655272639408</v>
      </c>
    </row>
    <row r="12" spans="1:14" x14ac:dyDescent="0.25">
      <c r="A12" s="27" t="s">
        <v>35</v>
      </c>
      <c r="B12" s="28"/>
      <c r="C12" s="29">
        <v>18.383343649976478</v>
      </c>
      <c r="D12" s="29">
        <v>18.687923469752128</v>
      </c>
      <c r="E12" s="29">
        <v>19.150984690882364</v>
      </c>
      <c r="F12" s="29">
        <v>19.374248356281008</v>
      </c>
      <c r="G12" s="29">
        <v>19.667782375673951</v>
      </c>
      <c r="H12" s="29">
        <v>20.031698357623618</v>
      </c>
      <c r="I12" s="29">
        <v>20.510625641644651</v>
      </c>
      <c r="J12" s="29">
        <v>20.789789173703721</v>
      </c>
      <c r="K12" s="29">
        <v>21.312809426765671</v>
      </c>
      <c r="L12" s="29">
        <v>21.649541789130897</v>
      </c>
      <c r="M12" s="29">
        <v>22.065000204303679</v>
      </c>
      <c r="N12" s="29">
        <v>22.666408939310546</v>
      </c>
    </row>
    <row r="13" spans="1:14" x14ac:dyDescent="0.25">
      <c r="A13" s="63" t="s">
        <v>36</v>
      </c>
      <c r="B13" s="18"/>
      <c r="C13" s="26">
        <f>SUM(C14:C15)</f>
        <v>62.579102603703831</v>
      </c>
      <c r="D13" s="26">
        <f t="shared" ref="D13:N13" si="1">SUM(D14:D15)</f>
        <v>66.748405609250526</v>
      </c>
      <c r="E13" s="26">
        <f t="shared" si="1"/>
        <v>68.146374368972147</v>
      </c>
      <c r="F13" s="26">
        <f t="shared" si="1"/>
        <v>68.973935030847244</v>
      </c>
      <c r="G13" s="26">
        <f t="shared" si="1"/>
        <v>71.597725681795126</v>
      </c>
      <c r="H13" s="26">
        <f t="shared" si="1"/>
        <v>70.994048731189054</v>
      </c>
      <c r="I13" s="26">
        <f t="shared" si="1"/>
        <v>72.694806356015874</v>
      </c>
      <c r="J13" s="26">
        <f t="shared" si="1"/>
        <v>73.595352020926043</v>
      </c>
      <c r="K13" s="26">
        <f t="shared" si="1"/>
        <v>74.592186501540965</v>
      </c>
      <c r="L13" s="26">
        <f t="shared" si="1"/>
        <v>75.80460332156575</v>
      </c>
      <c r="M13" s="26">
        <f t="shared" si="1"/>
        <v>75.603072054090518</v>
      </c>
      <c r="N13" s="26">
        <f t="shared" si="1"/>
        <v>77.004839943552355</v>
      </c>
    </row>
    <row r="14" spans="1:14" x14ac:dyDescent="0.25">
      <c r="A14" s="60" t="s">
        <v>37</v>
      </c>
      <c r="B14" s="18"/>
      <c r="C14" s="22">
        <v>28.328831476873798</v>
      </c>
      <c r="D14" s="22">
        <v>30.366166069637494</v>
      </c>
      <c r="E14" s="22">
        <v>31.546873420389453</v>
      </c>
      <c r="F14" s="22">
        <v>32.211498592326201</v>
      </c>
      <c r="G14" s="22">
        <v>33.788837468000175</v>
      </c>
      <c r="H14" s="22">
        <v>33.8112814062642</v>
      </c>
      <c r="I14" s="22">
        <v>34.902236436212462</v>
      </c>
      <c r="J14" s="22">
        <v>35.52866393829963</v>
      </c>
      <c r="K14" s="22">
        <v>36.353997825748181</v>
      </c>
      <c r="L14" s="22">
        <v>36.994077185047658</v>
      </c>
      <c r="M14" s="22">
        <v>37.070985748794705</v>
      </c>
      <c r="N14" s="22">
        <v>37.823700268162362</v>
      </c>
    </row>
    <row r="15" spans="1:14" x14ac:dyDescent="0.25">
      <c r="A15" s="61" t="s">
        <v>38</v>
      </c>
      <c r="B15" s="12"/>
      <c r="C15" s="23">
        <v>34.250271126830029</v>
      </c>
      <c r="D15" s="23">
        <v>36.382239539613032</v>
      </c>
      <c r="E15" s="23">
        <v>36.599500948582687</v>
      </c>
      <c r="F15" s="23">
        <v>36.762436438521043</v>
      </c>
      <c r="G15" s="23">
        <v>37.808888213794951</v>
      </c>
      <c r="H15" s="23">
        <v>37.182767324924846</v>
      </c>
      <c r="I15" s="23">
        <v>37.792569919803405</v>
      </c>
      <c r="J15" s="23">
        <v>38.06668808262642</v>
      </c>
      <c r="K15" s="23">
        <v>38.238188675792784</v>
      </c>
      <c r="L15" s="23">
        <v>38.810526136518092</v>
      </c>
      <c r="M15" s="23">
        <v>38.532086305295806</v>
      </c>
      <c r="N15" s="23">
        <v>39.181139675389986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-24.988050117653273</v>
      </c>
      <c r="D17" s="32">
        <f t="shared" ref="D17:N17" si="2">D10-D13</f>
        <v>-28.353217389577971</v>
      </c>
      <c r="E17" s="32">
        <f t="shared" si="2"/>
        <v>-29.017430648282954</v>
      </c>
      <c r="F17" s="32">
        <f t="shared" si="2"/>
        <v>-29.332615813387484</v>
      </c>
      <c r="G17" s="32">
        <f t="shared" si="2"/>
        <v>-31.301641326053847</v>
      </c>
      <c r="H17" s="32">
        <f t="shared" si="2"/>
        <v>-29.898573880420223</v>
      </c>
      <c r="I17" s="32">
        <f t="shared" si="2"/>
        <v>-30.758761910305807</v>
      </c>
      <c r="J17" s="32">
        <f t="shared" si="2"/>
        <v>-31.077517154990403</v>
      </c>
      <c r="K17" s="32">
        <f t="shared" si="2"/>
        <v>-31.002416745370219</v>
      </c>
      <c r="L17" s="32">
        <f t="shared" si="2"/>
        <v>-31.201330478898484</v>
      </c>
      <c r="M17" s="32">
        <f t="shared" si="2"/>
        <v>-30.130918348384391</v>
      </c>
      <c r="N17" s="32">
        <f t="shared" si="2"/>
        <v>-30.455775731602401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270.9959033008804</v>
      </c>
      <c r="D19" s="26">
        <f t="shared" ref="D19:N19" si="3">SUM(D20:D21)</f>
        <v>271.27886995483345</v>
      </c>
      <c r="E19" s="26">
        <f t="shared" si="3"/>
        <v>271.34939359287159</v>
      </c>
      <c r="F19" s="26">
        <f t="shared" si="3"/>
        <v>271.59843564466524</v>
      </c>
      <c r="G19" s="26">
        <f t="shared" si="3"/>
        <v>270.905102830896</v>
      </c>
      <c r="H19" s="26">
        <f t="shared" si="3"/>
        <v>271.23591296923416</v>
      </c>
      <c r="I19" s="26">
        <f t="shared" si="3"/>
        <v>271.46591349185576</v>
      </c>
      <c r="J19" s="26">
        <f t="shared" si="3"/>
        <v>271.8002079117166</v>
      </c>
      <c r="K19" s="26">
        <f t="shared" si="3"/>
        <v>271.9202091989273</v>
      </c>
      <c r="L19" s="26">
        <f t="shared" si="3"/>
        <v>271.8763630753698</v>
      </c>
      <c r="M19" s="26">
        <f t="shared" si="3"/>
        <v>272.23331483399932</v>
      </c>
      <c r="N19" s="26">
        <f t="shared" si="3"/>
        <v>271.82032824188872</v>
      </c>
    </row>
    <row r="20" spans="1:14" x14ac:dyDescent="0.25">
      <c r="A20" s="76" t="s">
        <v>40</v>
      </c>
      <c r="B20" s="76"/>
      <c r="C20" s="22">
        <v>135.4335401574256</v>
      </c>
      <c r="D20" s="22">
        <v>135.91052580736215</v>
      </c>
      <c r="E20" s="22">
        <v>135.4395889860927</v>
      </c>
      <c r="F20" s="22">
        <v>135.56510996914972</v>
      </c>
      <c r="G20" s="22">
        <v>135.65164073171866</v>
      </c>
      <c r="H20" s="22">
        <v>135.66489379094892</v>
      </c>
      <c r="I20" s="22">
        <v>135.39748426830076</v>
      </c>
      <c r="J20" s="22">
        <v>135.8193170582754</v>
      </c>
      <c r="K20" s="22">
        <v>135.80427271485749</v>
      </c>
      <c r="L20" s="22">
        <v>136.16016646072919</v>
      </c>
      <c r="M20" s="22">
        <v>135.92002207370447</v>
      </c>
      <c r="N20" s="22">
        <v>136.01113021816479</v>
      </c>
    </row>
    <row r="21" spans="1:14" x14ac:dyDescent="0.25">
      <c r="A21" s="27" t="s">
        <v>41</v>
      </c>
      <c r="B21" s="27"/>
      <c r="C21" s="29">
        <v>135.56236314345483</v>
      </c>
      <c r="D21" s="29">
        <v>135.36834414747133</v>
      </c>
      <c r="E21" s="29">
        <v>135.90980460677892</v>
      </c>
      <c r="F21" s="29">
        <v>136.03332567551553</v>
      </c>
      <c r="G21" s="29">
        <v>135.25346209917737</v>
      </c>
      <c r="H21" s="29">
        <v>135.57101917828521</v>
      </c>
      <c r="I21" s="29">
        <v>136.06842922355497</v>
      </c>
      <c r="J21" s="29">
        <v>135.98089085344122</v>
      </c>
      <c r="K21" s="29">
        <v>136.11593648406983</v>
      </c>
      <c r="L21" s="29">
        <v>135.71619661464058</v>
      </c>
      <c r="M21" s="29">
        <v>136.31329276029484</v>
      </c>
      <c r="N21" s="29">
        <v>135.80919802372392</v>
      </c>
    </row>
    <row r="22" spans="1:14" x14ac:dyDescent="0.25">
      <c r="A22" s="79" t="s">
        <v>44</v>
      </c>
      <c r="B22" s="79"/>
      <c r="C22" s="26">
        <f>SUM(C23:C24)</f>
        <v>140.60095758028794</v>
      </c>
      <c r="D22" s="26">
        <f t="shared" ref="D22:N22" si="4">SUM(D23:D24)</f>
        <v>140.36421434115226</v>
      </c>
      <c r="E22" s="26">
        <f t="shared" si="4"/>
        <v>140.20307294473659</v>
      </c>
      <c r="F22" s="26">
        <f t="shared" si="4"/>
        <v>139.97743555909028</v>
      </c>
      <c r="G22" s="26">
        <f t="shared" si="4"/>
        <v>140.57370173863578</v>
      </c>
      <c r="H22" s="26">
        <f t="shared" si="4"/>
        <v>140.48751766223859</v>
      </c>
      <c r="I22" s="26">
        <f t="shared" si="4"/>
        <v>139.78790774568779</v>
      </c>
      <c r="J22" s="26">
        <f t="shared" si="4"/>
        <v>139.54220543674768</v>
      </c>
      <c r="K22" s="26">
        <f t="shared" si="4"/>
        <v>139.66841430262247</v>
      </c>
      <c r="L22" s="26">
        <f t="shared" si="4"/>
        <v>139.58306359636003</v>
      </c>
      <c r="M22" s="26">
        <f t="shared" si="4"/>
        <v>139.96695941910951</v>
      </c>
      <c r="N22" s="26">
        <f t="shared" si="4"/>
        <v>139.51370806029951</v>
      </c>
    </row>
    <row r="23" spans="1:14" x14ac:dyDescent="0.25">
      <c r="A23" s="76" t="s">
        <v>42</v>
      </c>
      <c r="B23" s="76"/>
      <c r="C23" s="23">
        <v>70.083895594688371</v>
      </c>
      <c r="D23" s="22">
        <v>69.750787318658766</v>
      </c>
      <c r="E23" s="22">
        <v>70.073286325658188</v>
      </c>
      <c r="F23" s="22">
        <v>69.710827472687313</v>
      </c>
      <c r="G23" s="22">
        <v>70.053449611345428</v>
      </c>
      <c r="H23" s="22">
        <v>69.979807627557136</v>
      </c>
      <c r="I23" s="22">
        <v>69.751964719660336</v>
      </c>
      <c r="J23" s="22">
        <v>69.542711052527864</v>
      </c>
      <c r="K23" s="22">
        <v>69.577587265306477</v>
      </c>
      <c r="L23" s="22">
        <v>69.43542177740315</v>
      </c>
      <c r="M23" s="22">
        <v>69.772322454057644</v>
      </c>
      <c r="N23" s="22">
        <v>69.439769354867352</v>
      </c>
    </row>
    <row r="24" spans="1:14" x14ac:dyDescent="0.25">
      <c r="A24" s="61" t="s">
        <v>43</v>
      </c>
      <c r="B24" s="61"/>
      <c r="C24" s="23">
        <v>70.517061985599568</v>
      </c>
      <c r="D24" s="23">
        <v>70.613427022493511</v>
      </c>
      <c r="E24" s="23">
        <v>70.129786619078402</v>
      </c>
      <c r="F24" s="23">
        <v>70.266608086402982</v>
      </c>
      <c r="G24" s="23">
        <v>70.520252127290348</v>
      </c>
      <c r="H24" s="23">
        <v>70.507710034681466</v>
      </c>
      <c r="I24" s="23">
        <v>70.035943026027439</v>
      </c>
      <c r="J24" s="23">
        <v>69.999494384219815</v>
      </c>
      <c r="K24" s="23">
        <v>70.090827037315975</v>
      </c>
      <c r="L24" s="23">
        <v>70.147641818956899</v>
      </c>
      <c r="M24" s="23">
        <v>70.194636965051885</v>
      </c>
      <c r="N24" s="23">
        <v>70.07393870543217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130.39494572059246</v>
      </c>
      <c r="D26" s="32">
        <f t="shared" ref="D26:N26" si="5">D19-D22</f>
        <v>130.91465561368119</v>
      </c>
      <c r="E26" s="32">
        <f t="shared" si="5"/>
        <v>131.146320648135</v>
      </c>
      <c r="F26" s="32">
        <f t="shared" si="5"/>
        <v>131.62100008557496</v>
      </c>
      <c r="G26" s="32">
        <f t="shared" si="5"/>
        <v>130.33140109226022</v>
      </c>
      <c r="H26" s="32">
        <f t="shared" si="5"/>
        <v>130.74839530699558</v>
      </c>
      <c r="I26" s="32">
        <f t="shared" si="5"/>
        <v>131.67800574616797</v>
      </c>
      <c r="J26" s="32">
        <f t="shared" si="5"/>
        <v>132.25800247496892</v>
      </c>
      <c r="K26" s="32">
        <f t="shared" si="5"/>
        <v>132.25179489630483</v>
      </c>
      <c r="L26" s="32">
        <f t="shared" si="5"/>
        <v>132.29329947900976</v>
      </c>
      <c r="M26" s="32">
        <f t="shared" si="5"/>
        <v>132.2663554148898</v>
      </c>
      <c r="N26" s="32">
        <f t="shared" si="5"/>
        <v>132.30662018158921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105.40689560293919</v>
      </c>
      <c r="D30" s="32">
        <f t="shared" ref="D30:N30" si="6">D17+D26+D28</f>
        <v>102.56143822410323</v>
      </c>
      <c r="E30" s="32">
        <f t="shared" si="6"/>
        <v>102.12888999985205</v>
      </c>
      <c r="F30" s="32">
        <f t="shared" si="6"/>
        <v>102.28838427218747</v>
      </c>
      <c r="G30" s="32">
        <f t="shared" si="6"/>
        <v>99.029759766206382</v>
      </c>
      <c r="H30" s="32">
        <f t="shared" si="6"/>
        <v>100.84982142657535</v>
      </c>
      <c r="I30" s="32">
        <f t="shared" si="6"/>
        <v>100.91924383586216</v>
      </c>
      <c r="J30" s="32">
        <f t="shared" si="6"/>
        <v>101.18048531997852</v>
      </c>
      <c r="K30" s="32">
        <f t="shared" si="6"/>
        <v>101.2493781509346</v>
      </c>
      <c r="L30" s="32">
        <f t="shared" si="6"/>
        <v>101.09196900011128</v>
      </c>
      <c r="M30" s="32">
        <f t="shared" si="6"/>
        <v>102.1354370665054</v>
      </c>
      <c r="N30" s="32">
        <f t="shared" si="6"/>
        <v>101.85084444998681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4377.4068956029387</v>
      </c>
      <c r="D32" s="21">
        <v>4479.9683338270415</v>
      </c>
      <c r="E32" s="21">
        <v>4582.0972238268942</v>
      </c>
      <c r="F32" s="21">
        <v>4684.3856080990827</v>
      </c>
      <c r="G32" s="21">
        <v>4783.4153678652874</v>
      </c>
      <c r="H32" s="21">
        <v>4884.265189291863</v>
      </c>
      <c r="I32" s="21">
        <v>4985.1844331277252</v>
      </c>
      <c r="J32" s="21">
        <v>5086.3649184477044</v>
      </c>
      <c r="K32" s="21">
        <v>5187.6142965986392</v>
      </c>
      <c r="L32" s="21">
        <v>5288.7062655987502</v>
      </c>
      <c r="M32" s="21">
        <v>5390.8417026652569</v>
      </c>
      <c r="N32" s="21">
        <v>5492.6925471152426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2.467389878345938E-2</v>
      </c>
      <c r="D34" s="39">
        <f t="shared" ref="D34:N34" si="7">(D32/D8)-1</f>
        <v>2.3429724645228855E-2</v>
      </c>
      <c r="E34" s="39">
        <f t="shared" si="7"/>
        <v>2.2796788367610787E-2</v>
      </c>
      <c r="F34" s="39">
        <f t="shared" si="7"/>
        <v>2.2323486228159606E-2</v>
      </c>
      <c r="G34" s="39">
        <f t="shared" si="7"/>
        <v>2.1140394504454818E-2</v>
      </c>
      <c r="H34" s="39">
        <f t="shared" si="7"/>
        <v>2.1083224782041388E-2</v>
      </c>
      <c r="I34" s="39">
        <f t="shared" si="7"/>
        <v>2.0662113936220194E-2</v>
      </c>
      <c r="J34" s="39">
        <f t="shared" si="7"/>
        <v>2.0296237115644322E-2</v>
      </c>
      <c r="K34" s="39">
        <f t="shared" si="7"/>
        <v>1.9906038944180748E-2</v>
      </c>
      <c r="L34" s="39">
        <f t="shared" si="7"/>
        <v>1.9487179119387132E-2</v>
      </c>
      <c r="M34" s="39">
        <f t="shared" si="7"/>
        <v>1.9311988969942018E-2</v>
      </c>
      <c r="N34" s="39">
        <f t="shared" si="7"/>
        <v>1.8893310185611689E-2</v>
      </c>
    </row>
    <row r="35" spans="1:14" ht="15.75" thickBot="1" x14ac:dyDescent="0.3">
      <c r="A35" s="40" t="s">
        <v>15</v>
      </c>
      <c r="B35" s="41"/>
      <c r="C35" s="42">
        <f>(C32/$C$8)-1</f>
        <v>2.467389878345938E-2</v>
      </c>
      <c r="D35" s="42">
        <f t="shared" ref="D35:N35" si="8">(D32/$C$8)-1</f>
        <v>4.8681726083108945E-2</v>
      </c>
      <c r="E35" s="42">
        <f t="shared" si="8"/>
        <v>7.2588301457606308E-2</v>
      </c>
      <c r="F35" s="42">
        <f t="shared" si="8"/>
        <v>9.653221163368042E-2</v>
      </c>
      <c r="G35" s="42">
        <f t="shared" si="8"/>
        <v>0.11971333517445859</v>
      </c>
      <c r="H35" s="42">
        <f t="shared" si="8"/>
        <v>0.14332050311139111</v>
      </c>
      <c r="I35" s="42">
        <f t="shared" si="8"/>
        <v>0.16694392161229521</v>
      </c>
      <c r="J35" s="42">
        <f t="shared" si="8"/>
        <v>0.1906284921459982</v>
      </c>
      <c r="K35" s="42">
        <f t="shared" si="8"/>
        <v>0.21432918927870759</v>
      </c>
      <c r="L35" s="42">
        <f t="shared" si="8"/>
        <v>0.23799303970008201</v>
      </c>
      <c r="M35" s="42">
        <f t="shared" si="8"/>
        <v>0.26190114762763494</v>
      </c>
      <c r="N35" s="42">
        <f t="shared" si="8"/>
        <v>0.28574263743334338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1.6442323820324853</v>
      </c>
      <c r="D41" s="47">
        <v>1.6427939192492889</v>
      </c>
      <c r="E41" s="47">
        <v>1.6448716745368617</v>
      </c>
      <c r="F41" s="47">
        <v>1.6379182973642334</v>
      </c>
      <c r="G41" s="47">
        <v>1.6389800949831503</v>
      </c>
      <c r="H41" s="47">
        <v>1.6449780297206924</v>
      </c>
      <c r="I41" s="47">
        <v>1.6526083336342503</v>
      </c>
      <c r="J41" s="47">
        <v>1.648811242644757</v>
      </c>
      <c r="K41" s="47">
        <v>1.6615423762188914</v>
      </c>
      <c r="L41" s="47">
        <v>1.6710057611950242</v>
      </c>
      <c r="M41" s="47">
        <v>1.6734953849879097</v>
      </c>
      <c r="N41" s="47">
        <v>1.681815150105278</v>
      </c>
    </row>
    <row r="43" spans="1:14" x14ac:dyDescent="0.25">
      <c r="A43" s="48" t="s">
        <v>31</v>
      </c>
      <c r="B43" s="48"/>
      <c r="C43" s="49">
        <v>110.06779318647934</v>
      </c>
      <c r="D43" s="49">
        <v>113.38530415302978</v>
      </c>
      <c r="E43" s="49">
        <v>112.62069865021442</v>
      </c>
      <c r="F43" s="49">
        <v>111.07719864647584</v>
      </c>
      <c r="G43" s="49">
        <v>112.14734678812549</v>
      </c>
      <c r="H43" s="49">
        <v>109.00799417388883</v>
      </c>
      <c r="I43" s="49">
        <v>109.05182787659581</v>
      </c>
      <c r="J43" s="49">
        <v>108.29282792986547</v>
      </c>
      <c r="K43" s="49">
        <v>107.40322772126622</v>
      </c>
      <c r="L43" s="49">
        <v>106.81837169973137</v>
      </c>
      <c r="M43" s="49">
        <v>104.52131155338176</v>
      </c>
      <c r="N43" s="49">
        <v>104.14454400142077</v>
      </c>
    </row>
    <row r="44" spans="1:14" x14ac:dyDescent="0.25">
      <c r="A44" s="19" t="s">
        <v>47</v>
      </c>
      <c r="B44" s="19"/>
      <c r="C44" s="50">
        <v>111.51573054110223</v>
      </c>
      <c r="D44" s="50">
        <v>113.38530415302974</v>
      </c>
      <c r="E44" s="50">
        <v>112.34178279683582</v>
      </c>
      <c r="F44" s="50">
        <v>110.57551717978968</v>
      </c>
      <c r="G44" s="50">
        <v>111.42803690753061</v>
      </c>
      <c r="H44" s="50">
        <v>108.09592355383447</v>
      </c>
      <c r="I44" s="50">
        <v>107.96205151418981</v>
      </c>
      <c r="J44" s="50">
        <v>107.0611398516584</v>
      </c>
      <c r="K44" s="50">
        <v>106.07437040658643</v>
      </c>
      <c r="L44" s="50">
        <v>105.36724488360369</v>
      </c>
      <c r="M44" s="50">
        <v>102.97019182246871</v>
      </c>
      <c r="N44" s="50">
        <v>102.50595593699633</v>
      </c>
    </row>
    <row r="45" spans="1:14" x14ac:dyDescent="0.25">
      <c r="A45" s="51" t="s">
        <v>48</v>
      </c>
      <c r="B45" s="51"/>
      <c r="C45" s="52">
        <v>108.89829549770478</v>
      </c>
      <c r="D45" s="52">
        <v>113.38530415302976</v>
      </c>
      <c r="E45" s="52">
        <v>112.86222340488747</v>
      </c>
      <c r="F45" s="52">
        <v>111.52053215189086</v>
      </c>
      <c r="G45" s="52">
        <v>112.79807943343727</v>
      </c>
      <c r="H45" s="52">
        <v>109.85082887773864</v>
      </c>
      <c r="I45" s="52">
        <v>110.07798426775064</v>
      </c>
      <c r="J45" s="52">
        <v>109.46824177021138</v>
      </c>
      <c r="K45" s="52">
        <v>108.69785190467259</v>
      </c>
      <c r="L45" s="52">
        <v>108.23928416032537</v>
      </c>
      <c r="M45" s="52">
        <v>106.05836991718499</v>
      </c>
      <c r="N45" s="52">
        <v>105.77683736111754</v>
      </c>
    </row>
    <row r="47" spans="1:14" x14ac:dyDescent="0.25">
      <c r="A47" s="48" t="s">
        <v>32</v>
      </c>
      <c r="B47" s="48"/>
      <c r="C47" s="49">
        <v>78.379127318659044</v>
      </c>
      <c r="D47" s="49">
        <v>78.023143350087253</v>
      </c>
      <c r="E47" s="49">
        <v>78.1057017359486</v>
      </c>
      <c r="F47" s="49">
        <v>78.280823710265977</v>
      </c>
      <c r="G47" s="49">
        <v>78.169557819307329</v>
      </c>
      <c r="H47" s="49">
        <v>78.522888900560531</v>
      </c>
      <c r="I47" s="49">
        <v>78.524791136348199</v>
      </c>
      <c r="J47" s="49">
        <v>78.612946617572362</v>
      </c>
      <c r="K47" s="49">
        <v>78.712067507336897</v>
      </c>
      <c r="L47" s="49">
        <v>78.788372641346484</v>
      </c>
      <c r="M47" s="49">
        <v>79.054339526777127</v>
      </c>
      <c r="N47" s="49">
        <v>79.104863237706169</v>
      </c>
    </row>
    <row r="48" spans="1:14" x14ac:dyDescent="0.25">
      <c r="A48" s="19" t="s">
        <v>45</v>
      </c>
      <c r="B48" s="19"/>
      <c r="C48" s="50">
        <v>75.991958115022726</v>
      </c>
      <c r="D48" s="50">
        <v>75.784446364917983</v>
      </c>
      <c r="E48" s="50">
        <v>75.913774638287407</v>
      </c>
      <c r="F48" s="50">
        <v>76.129803550451513</v>
      </c>
      <c r="G48" s="50">
        <v>76.042719473120272</v>
      </c>
      <c r="H48" s="50">
        <v>76.443971732117731</v>
      </c>
      <c r="I48" s="50">
        <v>76.469226492431176</v>
      </c>
      <c r="J48" s="50">
        <v>76.584659041103649</v>
      </c>
      <c r="K48" s="50">
        <v>76.713727679343123</v>
      </c>
      <c r="L48" s="50">
        <v>76.809530217334341</v>
      </c>
      <c r="M48" s="50">
        <v>77.10882444154025</v>
      </c>
      <c r="N48" s="50">
        <v>77.176048034996924</v>
      </c>
    </row>
    <row r="49" spans="1:14" x14ac:dyDescent="0.25">
      <c r="A49" s="51" t="s">
        <v>46</v>
      </c>
      <c r="B49" s="51"/>
      <c r="C49" s="52">
        <v>80.40179009229108</v>
      </c>
      <c r="D49" s="52">
        <v>79.965219919116734</v>
      </c>
      <c r="E49" s="52">
        <v>80.037001132650616</v>
      </c>
      <c r="F49" s="52">
        <v>80.188537340045045</v>
      </c>
      <c r="G49" s="52">
        <v>80.078694888069876</v>
      </c>
      <c r="H49" s="52">
        <v>80.395761701536955</v>
      </c>
      <c r="I49" s="52">
        <v>80.388016589100658</v>
      </c>
      <c r="J49" s="52">
        <v>80.462302236523314</v>
      </c>
      <c r="K49" s="52">
        <v>80.55076955942576</v>
      </c>
      <c r="L49" s="52">
        <v>80.61355203990982</v>
      </c>
      <c r="M49" s="52">
        <v>80.851932109268901</v>
      </c>
      <c r="N49" s="52">
        <v>80.891247861823729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1F7B-C13D-4D6F-90B9-00A33742F272}">
  <sheetPr codeName="Sheet14"/>
  <dimension ref="A1:N53"/>
  <sheetViews>
    <sheetView workbookViewId="0">
      <selection activeCell="A23" sqref="A23:B2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108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6455</v>
      </c>
      <c r="D8" s="21">
        <v>6431.5540858402328</v>
      </c>
      <c r="E8" s="21">
        <v>6404.9613436689733</v>
      </c>
      <c r="F8" s="21">
        <v>6378.2301142807801</v>
      </c>
      <c r="G8" s="21">
        <v>6351.7997070355395</v>
      </c>
      <c r="H8" s="21">
        <v>6322.0005576594303</v>
      </c>
      <c r="I8" s="21">
        <v>6295.0716338623342</v>
      </c>
      <c r="J8" s="21">
        <v>6268.2440502326772</v>
      </c>
      <c r="K8" s="21">
        <v>6242.2841988881528</v>
      </c>
      <c r="L8" s="21">
        <v>6216.31342031226</v>
      </c>
      <c r="M8" s="21">
        <v>6190.5246709828807</v>
      </c>
      <c r="N8" s="21">
        <v>6164.9391907860854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58.101980141512108</v>
      </c>
      <c r="D10" s="26">
        <f t="shared" ref="D10:N10" si="0">SUM(D11:D12)</f>
        <v>57.944366971287238</v>
      </c>
      <c r="E10" s="26">
        <f t="shared" si="0"/>
        <v>58.10589159238733</v>
      </c>
      <c r="F10" s="26">
        <f t="shared" si="0"/>
        <v>57.911033345518085</v>
      </c>
      <c r="G10" s="26">
        <f t="shared" si="0"/>
        <v>57.952127057395245</v>
      </c>
      <c r="H10" s="26">
        <f t="shared" si="0"/>
        <v>58.242372487961589</v>
      </c>
      <c r="I10" s="26">
        <f t="shared" si="0"/>
        <v>58.534010570770377</v>
      </c>
      <c r="J10" s="26">
        <f t="shared" si="0"/>
        <v>58.422244032696184</v>
      </c>
      <c r="K10" s="26">
        <f t="shared" si="0"/>
        <v>58.676317576770991</v>
      </c>
      <c r="L10" s="26">
        <f t="shared" si="0"/>
        <v>58.693949696857736</v>
      </c>
      <c r="M10" s="26">
        <f t="shared" si="0"/>
        <v>58.277390633959115</v>
      </c>
      <c r="N10" s="26">
        <f t="shared" si="0"/>
        <v>57.874598586925401</v>
      </c>
    </row>
    <row r="11" spans="1:14" x14ac:dyDescent="0.25">
      <c r="A11" s="60" t="s">
        <v>34</v>
      </c>
      <c r="B11" s="18"/>
      <c r="C11" s="22">
        <v>29.688073186342809</v>
      </c>
      <c r="D11" s="22">
        <v>29.741356498536813</v>
      </c>
      <c r="E11" s="22">
        <v>29.66696800990632</v>
      </c>
      <c r="F11" s="22">
        <v>29.607667949172534</v>
      </c>
      <c r="G11" s="22">
        <v>29.666752897713113</v>
      </c>
      <c r="H11" s="22">
        <v>29.852540236409535</v>
      </c>
      <c r="I11" s="22">
        <v>29.905435940290261</v>
      </c>
      <c r="J11" s="22">
        <v>29.855734465024764</v>
      </c>
      <c r="K11" s="22">
        <v>29.987081974624523</v>
      </c>
      <c r="L11" s="22">
        <v>30.205073528207489</v>
      </c>
      <c r="M11" s="22">
        <v>29.998751259039167</v>
      </c>
      <c r="N11" s="22">
        <v>29.693380747686195</v>
      </c>
    </row>
    <row r="12" spans="1:14" x14ac:dyDescent="0.25">
      <c r="A12" s="27" t="s">
        <v>35</v>
      </c>
      <c r="B12" s="28"/>
      <c r="C12" s="29">
        <v>28.413906955169299</v>
      </c>
      <c r="D12" s="29">
        <v>28.203010472750424</v>
      </c>
      <c r="E12" s="29">
        <v>28.43892358248101</v>
      </c>
      <c r="F12" s="29">
        <v>28.303365396345551</v>
      </c>
      <c r="G12" s="29">
        <v>28.285374159682132</v>
      </c>
      <c r="H12" s="29">
        <v>28.389832251552054</v>
      </c>
      <c r="I12" s="29">
        <v>28.628574630480117</v>
      </c>
      <c r="J12" s="29">
        <v>28.566509567671421</v>
      </c>
      <c r="K12" s="29">
        <v>28.689235602146468</v>
      </c>
      <c r="L12" s="29">
        <v>28.488876168650247</v>
      </c>
      <c r="M12" s="29">
        <v>28.278639374919948</v>
      </c>
      <c r="N12" s="29">
        <v>28.181217839239206</v>
      </c>
    </row>
    <row r="13" spans="1:14" x14ac:dyDescent="0.25">
      <c r="A13" s="63" t="s">
        <v>36</v>
      </c>
      <c r="B13" s="18"/>
      <c r="C13" s="26">
        <f>SUM(C14:C15)</f>
        <v>79.358330587670764</v>
      </c>
      <c r="D13" s="26">
        <f t="shared" ref="D13:N13" si="1">SUM(D14:D15)</f>
        <v>83.013331545969407</v>
      </c>
      <c r="E13" s="26">
        <f t="shared" si="1"/>
        <v>83.670329422443444</v>
      </c>
      <c r="F13" s="26">
        <f t="shared" si="1"/>
        <v>83.848742473283096</v>
      </c>
      <c r="G13" s="26">
        <f t="shared" si="1"/>
        <v>85.802572288793357</v>
      </c>
      <c r="H13" s="26">
        <f t="shared" si="1"/>
        <v>84.104453019486698</v>
      </c>
      <c r="I13" s="26">
        <f t="shared" si="1"/>
        <v>85.141260306497486</v>
      </c>
      <c r="J13" s="26">
        <f t="shared" si="1"/>
        <v>85.090295761358576</v>
      </c>
      <c r="K13" s="26">
        <f t="shared" si="1"/>
        <v>85.061617284221597</v>
      </c>
      <c r="L13" s="26">
        <f t="shared" si="1"/>
        <v>85.442775019902101</v>
      </c>
      <c r="M13" s="26">
        <f t="shared" si="1"/>
        <v>84.510921488530329</v>
      </c>
      <c r="N13" s="26">
        <f t="shared" si="1"/>
        <v>84.912012505499746</v>
      </c>
    </row>
    <row r="14" spans="1:14" x14ac:dyDescent="0.25">
      <c r="A14" s="60" t="s">
        <v>37</v>
      </c>
      <c r="B14" s="18"/>
      <c r="C14" s="22">
        <v>39.069172543258148</v>
      </c>
      <c r="D14" s="22">
        <v>40.339294329109713</v>
      </c>
      <c r="E14" s="22">
        <v>40.440621290833754</v>
      </c>
      <c r="F14" s="22">
        <v>40.338368470319821</v>
      </c>
      <c r="G14" s="22">
        <v>41.268503191933519</v>
      </c>
      <c r="H14" s="22">
        <v>40.673816263319715</v>
      </c>
      <c r="I14" s="22">
        <v>41.153228741089016</v>
      </c>
      <c r="J14" s="22">
        <v>41.105711322926133</v>
      </c>
      <c r="K14" s="22">
        <v>41.069893762468617</v>
      </c>
      <c r="L14" s="22">
        <v>41.176967483326329</v>
      </c>
      <c r="M14" s="22">
        <v>40.766219915236192</v>
      </c>
      <c r="N14" s="22">
        <v>40.967125302273523</v>
      </c>
    </row>
    <row r="15" spans="1:14" x14ac:dyDescent="0.25">
      <c r="A15" s="61" t="s">
        <v>38</v>
      </c>
      <c r="B15" s="12"/>
      <c r="C15" s="23">
        <v>40.289158044412623</v>
      </c>
      <c r="D15" s="23">
        <v>42.674037216859695</v>
      </c>
      <c r="E15" s="23">
        <v>43.229708131609698</v>
      </c>
      <c r="F15" s="23">
        <v>43.510374002963275</v>
      </c>
      <c r="G15" s="23">
        <v>44.534069096859845</v>
      </c>
      <c r="H15" s="23">
        <v>43.430636756166976</v>
      </c>
      <c r="I15" s="23">
        <v>43.98803156540847</v>
      </c>
      <c r="J15" s="23">
        <v>43.984584438432442</v>
      </c>
      <c r="K15" s="23">
        <v>43.991723521752988</v>
      </c>
      <c r="L15" s="23">
        <v>44.265807536575771</v>
      </c>
      <c r="M15" s="23">
        <v>43.744701573294137</v>
      </c>
      <c r="N15" s="23">
        <v>43.94488720322623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-21.256350446158656</v>
      </c>
      <c r="D17" s="32">
        <f t="shared" ref="D17:N17" si="2">D10-D13</f>
        <v>-25.06896457468217</v>
      </c>
      <c r="E17" s="32">
        <f t="shared" si="2"/>
        <v>-25.564437830056114</v>
      </c>
      <c r="F17" s="32">
        <f t="shared" si="2"/>
        <v>-25.937709127765011</v>
      </c>
      <c r="G17" s="32">
        <f t="shared" si="2"/>
        <v>-27.850445231398112</v>
      </c>
      <c r="H17" s="32">
        <f t="shared" si="2"/>
        <v>-25.862080531525109</v>
      </c>
      <c r="I17" s="32">
        <f t="shared" si="2"/>
        <v>-26.607249735727109</v>
      </c>
      <c r="J17" s="32">
        <f t="shared" si="2"/>
        <v>-26.668051728662391</v>
      </c>
      <c r="K17" s="32">
        <f t="shared" si="2"/>
        <v>-26.385299707450606</v>
      </c>
      <c r="L17" s="32">
        <f t="shared" si="2"/>
        <v>-26.748825323044365</v>
      </c>
      <c r="M17" s="32">
        <f t="shared" si="2"/>
        <v>-26.233530854571214</v>
      </c>
      <c r="N17" s="32">
        <f t="shared" si="2"/>
        <v>-27.037413918574345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290.59281712771588</v>
      </c>
      <c r="D19" s="26">
        <f t="shared" ref="D19:N19" si="3">SUM(D20:D21)</f>
        <v>291.01070360867305</v>
      </c>
      <c r="E19" s="26">
        <f t="shared" si="3"/>
        <v>291.58915596097086</v>
      </c>
      <c r="F19" s="26">
        <f t="shared" si="3"/>
        <v>291.54761562925756</v>
      </c>
      <c r="G19" s="26">
        <f t="shared" si="3"/>
        <v>290.80871869792929</v>
      </c>
      <c r="H19" s="26">
        <f t="shared" si="3"/>
        <v>291.19882368577771</v>
      </c>
      <c r="I19" s="26">
        <f t="shared" si="3"/>
        <v>291.91044418899162</v>
      </c>
      <c r="J19" s="26">
        <f t="shared" si="3"/>
        <v>292.27143886624663</v>
      </c>
      <c r="K19" s="26">
        <f t="shared" si="3"/>
        <v>292.30762053874696</v>
      </c>
      <c r="L19" s="26">
        <f t="shared" si="3"/>
        <v>292.71914709716231</v>
      </c>
      <c r="M19" s="26">
        <f t="shared" si="3"/>
        <v>292.26397063718127</v>
      </c>
      <c r="N19" s="26">
        <f t="shared" si="3"/>
        <v>292.57023290407989</v>
      </c>
    </row>
    <row r="20" spans="1:14" x14ac:dyDescent="0.25">
      <c r="A20" s="76" t="s">
        <v>40</v>
      </c>
      <c r="B20" s="76"/>
      <c r="C20" s="22">
        <v>145.33810840928439</v>
      </c>
      <c r="D20" s="22">
        <v>145.58963040919579</v>
      </c>
      <c r="E20" s="22">
        <v>145.47624436332231</v>
      </c>
      <c r="F20" s="22">
        <v>145.50916212313018</v>
      </c>
      <c r="G20" s="22">
        <v>145.25494401334433</v>
      </c>
      <c r="H20" s="22">
        <v>145.35312509468201</v>
      </c>
      <c r="I20" s="22">
        <v>145.58312541058336</v>
      </c>
      <c r="J20" s="22">
        <v>145.71195881141193</v>
      </c>
      <c r="K20" s="22">
        <v>145.87322597908823</v>
      </c>
      <c r="L20" s="22">
        <v>146.1424089929084</v>
      </c>
      <c r="M20" s="22">
        <v>145.7672260573982</v>
      </c>
      <c r="N20" s="22">
        <v>146.11769068918181</v>
      </c>
    </row>
    <row r="21" spans="1:14" x14ac:dyDescent="0.25">
      <c r="A21" s="27" t="s">
        <v>41</v>
      </c>
      <c r="B21" s="27"/>
      <c r="C21" s="29">
        <v>145.25470871843149</v>
      </c>
      <c r="D21" s="29">
        <v>145.42107319947726</v>
      </c>
      <c r="E21" s="29">
        <v>146.11291159764852</v>
      </c>
      <c r="F21" s="29">
        <v>146.03845350612738</v>
      </c>
      <c r="G21" s="29">
        <v>145.55377468458497</v>
      </c>
      <c r="H21" s="29">
        <v>145.84569859109567</v>
      </c>
      <c r="I21" s="29">
        <v>146.32731877840826</v>
      </c>
      <c r="J21" s="29">
        <v>146.55948005483469</v>
      </c>
      <c r="K21" s="29">
        <v>146.43439455965876</v>
      </c>
      <c r="L21" s="29">
        <v>146.57673810425391</v>
      </c>
      <c r="M21" s="29">
        <v>146.49674457978304</v>
      </c>
      <c r="N21" s="29">
        <v>146.45254221489807</v>
      </c>
    </row>
    <row r="22" spans="1:14" x14ac:dyDescent="0.25">
      <c r="A22" s="79" t="s">
        <v>44</v>
      </c>
      <c r="B22" s="79"/>
      <c r="C22" s="26">
        <f>SUM(C23:C24)</f>
        <v>292.78238084132323</v>
      </c>
      <c r="D22" s="26">
        <f t="shared" ref="D22:N22" si="4">SUM(D23:D24)</f>
        <v>292.53448120525007</v>
      </c>
      <c r="E22" s="26">
        <f t="shared" si="4"/>
        <v>292.75594751910933</v>
      </c>
      <c r="F22" s="26">
        <f t="shared" si="4"/>
        <v>292.04031374673377</v>
      </c>
      <c r="G22" s="26">
        <f t="shared" si="4"/>
        <v>292.75742284264118</v>
      </c>
      <c r="H22" s="26">
        <f t="shared" si="4"/>
        <v>292.26566695134812</v>
      </c>
      <c r="I22" s="26">
        <f t="shared" si="4"/>
        <v>292.13077808292019</v>
      </c>
      <c r="J22" s="26">
        <f t="shared" si="4"/>
        <v>291.56323848210894</v>
      </c>
      <c r="K22" s="26">
        <f t="shared" si="4"/>
        <v>291.89309940718874</v>
      </c>
      <c r="L22" s="26">
        <f t="shared" si="4"/>
        <v>291.75907110349715</v>
      </c>
      <c r="M22" s="26">
        <f t="shared" si="4"/>
        <v>291.61591997940695</v>
      </c>
      <c r="N22" s="26">
        <f t="shared" si="4"/>
        <v>291.76573129566145</v>
      </c>
    </row>
    <row r="23" spans="1:14" x14ac:dyDescent="0.25">
      <c r="A23" s="76" t="s">
        <v>42</v>
      </c>
      <c r="B23" s="76"/>
      <c r="C23" s="23">
        <v>145.97780922080406</v>
      </c>
      <c r="D23" s="22">
        <v>145.57589092754222</v>
      </c>
      <c r="E23" s="22">
        <v>145.96370119676737</v>
      </c>
      <c r="F23" s="22">
        <v>145.92021862855424</v>
      </c>
      <c r="G23" s="22">
        <v>145.68889241445254</v>
      </c>
      <c r="H23" s="22">
        <v>145.66781910231325</v>
      </c>
      <c r="I23" s="22">
        <v>146.18916244747922</v>
      </c>
      <c r="J23" s="22">
        <v>145.38431111346659</v>
      </c>
      <c r="K23" s="22">
        <v>145.66611118651014</v>
      </c>
      <c r="L23" s="22">
        <v>145.12533611014226</v>
      </c>
      <c r="M23" s="22">
        <v>145.62234708984244</v>
      </c>
      <c r="N23" s="22">
        <v>145.25303575339552</v>
      </c>
    </row>
    <row r="24" spans="1:14" x14ac:dyDescent="0.25">
      <c r="A24" s="61" t="s">
        <v>43</v>
      </c>
      <c r="B24" s="61"/>
      <c r="C24" s="23">
        <v>146.80457162051917</v>
      </c>
      <c r="D24" s="23">
        <v>146.95859027770786</v>
      </c>
      <c r="E24" s="23">
        <v>146.79224632234195</v>
      </c>
      <c r="F24" s="23">
        <v>146.12009511817951</v>
      </c>
      <c r="G24" s="23">
        <v>147.06853042818867</v>
      </c>
      <c r="H24" s="23">
        <v>146.59784784903488</v>
      </c>
      <c r="I24" s="23">
        <v>145.94161563544094</v>
      </c>
      <c r="J24" s="23">
        <v>146.17892736864235</v>
      </c>
      <c r="K24" s="23">
        <v>146.22698822067858</v>
      </c>
      <c r="L24" s="23">
        <v>146.63373499335492</v>
      </c>
      <c r="M24" s="23">
        <v>145.99357288956452</v>
      </c>
      <c r="N24" s="23">
        <v>146.51269554226596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-2.189563713607356</v>
      </c>
      <c r="D26" s="32">
        <f t="shared" ref="D26:N26" si="5">D19-D22</f>
        <v>-1.5237775965770197</v>
      </c>
      <c r="E26" s="32">
        <f t="shared" si="5"/>
        <v>-1.1667915581384705</v>
      </c>
      <c r="F26" s="32">
        <f t="shared" si="5"/>
        <v>-0.49269811747620906</v>
      </c>
      <c r="G26" s="32">
        <f t="shared" si="5"/>
        <v>-1.9487041447118827</v>
      </c>
      <c r="H26" s="32">
        <f t="shared" si="5"/>
        <v>-1.0668432655704123</v>
      </c>
      <c r="I26" s="32">
        <f t="shared" si="5"/>
        <v>-0.22033389392856861</v>
      </c>
      <c r="J26" s="32">
        <f t="shared" si="5"/>
        <v>0.70820038413768316</v>
      </c>
      <c r="K26" s="32">
        <f t="shared" si="5"/>
        <v>0.41452113155821735</v>
      </c>
      <c r="L26" s="32">
        <f t="shared" si="5"/>
        <v>0.96007599366515706</v>
      </c>
      <c r="M26" s="32">
        <f t="shared" si="5"/>
        <v>0.64805065777431992</v>
      </c>
      <c r="N26" s="32">
        <f t="shared" si="5"/>
        <v>0.80450160841843399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-23.445914159766012</v>
      </c>
      <c r="D30" s="32">
        <f t="shared" ref="D30:N30" si="6">D17+D26+D28</f>
        <v>-26.592742171259189</v>
      </c>
      <c r="E30" s="32">
        <f t="shared" si="6"/>
        <v>-26.731229388194585</v>
      </c>
      <c r="F30" s="32">
        <f t="shared" si="6"/>
        <v>-26.43040724524122</v>
      </c>
      <c r="G30" s="32">
        <f t="shared" si="6"/>
        <v>-29.799149376109995</v>
      </c>
      <c r="H30" s="32">
        <f t="shared" si="6"/>
        <v>-26.928923797095521</v>
      </c>
      <c r="I30" s="32">
        <f t="shared" si="6"/>
        <v>-26.827583629655678</v>
      </c>
      <c r="J30" s="32">
        <f t="shared" si="6"/>
        <v>-25.959851344524708</v>
      </c>
      <c r="K30" s="32">
        <f t="shared" si="6"/>
        <v>-25.970778575892389</v>
      </c>
      <c r="L30" s="32">
        <f t="shared" si="6"/>
        <v>-25.788749329379208</v>
      </c>
      <c r="M30" s="32">
        <f t="shared" si="6"/>
        <v>-25.585480196796894</v>
      </c>
      <c r="N30" s="32">
        <f t="shared" si="6"/>
        <v>-26.232912310155911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6431.5540858402328</v>
      </c>
      <c r="D32" s="21">
        <v>6404.9613436689733</v>
      </c>
      <c r="E32" s="21">
        <v>6378.2301142807801</v>
      </c>
      <c r="F32" s="21">
        <v>6351.7997070355395</v>
      </c>
      <c r="G32" s="21">
        <v>6322.0005576594303</v>
      </c>
      <c r="H32" s="21">
        <v>6295.0716338623342</v>
      </c>
      <c r="I32" s="21">
        <v>6268.2440502326772</v>
      </c>
      <c r="J32" s="21">
        <v>6242.2841988881528</v>
      </c>
      <c r="K32" s="21">
        <v>6216.31342031226</v>
      </c>
      <c r="L32" s="21">
        <v>6190.5246709828807</v>
      </c>
      <c r="M32" s="21">
        <v>6164.9391907860854</v>
      </c>
      <c r="N32" s="21">
        <v>6138.7062784759291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-3.6322097846269719E-3</v>
      </c>
      <c r="D34" s="39">
        <f t="shared" ref="D34:N34" si="7">(D32/D8)-1</f>
        <v>-4.1347303958473303E-3</v>
      </c>
      <c r="E34" s="39">
        <f t="shared" si="7"/>
        <v>-4.1735192382723607E-3</v>
      </c>
      <c r="F34" s="39">
        <f t="shared" si="7"/>
        <v>-4.1438466113136174E-3</v>
      </c>
      <c r="G34" s="39">
        <f t="shared" si="7"/>
        <v>-4.6914497859720239E-3</v>
      </c>
      <c r="H34" s="39">
        <f t="shared" si="7"/>
        <v>-4.2595573270663989E-3</v>
      </c>
      <c r="I34" s="39">
        <f t="shared" si="7"/>
        <v>-4.2616804367001659E-3</v>
      </c>
      <c r="J34" s="39">
        <f t="shared" si="7"/>
        <v>-4.1414870155798145E-3</v>
      </c>
      <c r="K34" s="39">
        <f t="shared" si="7"/>
        <v>-4.1604607782065317E-3</v>
      </c>
      <c r="L34" s="39">
        <f t="shared" si="7"/>
        <v>-4.1485600203350348E-3</v>
      </c>
      <c r="M34" s="39">
        <f t="shared" si="7"/>
        <v>-4.1330067412094218E-3</v>
      </c>
      <c r="N34" s="39">
        <f t="shared" si="7"/>
        <v>-4.255177788186959E-3</v>
      </c>
    </row>
    <row r="35" spans="1:14" ht="15.75" thickBot="1" x14ac:dyDescent="0.3">
      <c r="A35" s="40" t="s">
        <v>15</v>
      </c>
      <c r="B35" s="41"/>
      <c r="C35" s="42">
        <f>(C32/$C$8)-1</f>
        <v>-3.6322097846269719E-3</v>
      </c>
      <c r="D35" s="42">
        <f t="shared" ref="D35:N35" si="8">(D32/$C$8)-1</f>
        <v>-7.7519219722737009E-3</v>
      </c>
      <c r="E35" s="42">
        <f t="shared" si="8"/>
        <v>-1.1893088415061204E-2</v>
      </c>
      <c r="F35" s="42">
        <f t="shared" si="8"/>
        <v>-1.5987651892247934E-2</v>
      </c>
      <c r="G35" s="42">
        <f t="shared" si="8"/>
        <v>-2.0604096412171868E-2</v>
      </c>
      <c r="H35" s="42">
        <f t="shared" si="8"/>
        <v>-2.4775889409398233E-2</v>
      </c>
      <c r="I35" s="42">
        <f t="shared" si="8"/>
        <v>-2.8931982922900557E-2</v>
      </c>
      <c r="J35" s="42">
        <f t="shared" si="8"/>
        <v>-3.2953648506870215E-2</v>
      </c>
      <c r="K35" s="42">
        <f t="shared" si="8"/>
        <v>-3.6977006922965128E-2</v>
      </c>
      <c r="L35" s="42">
        <f t="shared" si="8"/>
        <v>-4.0972165610707822E-2</v>
      </c>
      <c r="M35" s="42">
        <f t="shared" si="8"/>
        <v>-4.4935834115246265E-2</v>
      </c>
      <c r="N35" s="42">
        <f t="shared" si="8"/>
        <v>-4.8999801940212362E-2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1.8126610922814392</v>
      </c>
      <c r="D41" s="47">
        <v>1.8087901774577315</v>
      </c>
      <c r="E41" s="47">
        <v>1.8126942708387213</v>
      </c>
      <c r="F41" s="47">
        <v>1.805350104595544</v>
      </c>
      <c r="G41" s="47">
        <v>1.8053374139866178</v>
      </c>
      <c r="H41" s="47">
        <v>1.8112051304110626</v>
      </c>
      <c r="I41" s="47">
        <v>1.8180192748898665</v>
      </c>
      <c r="J41" s="47">
        <v>1.8151356696643579</v>
      </c>
      <c r="K41" s="47">
        <v>1.8285110172737351</v>
      </c>
      <c r="L41" s="47">
        <v>1.838111370989969</v>
      </c>
      <c r="M41" s="47">
        <v>1.8407865042029601</v>
      </c>
      <c r="N41" s="47">
        <v>1.8489687469843783</v>
      </c>
    </row>
    <row r="43" spans="1:14" x14ac:dyDescent="0.25">
      <c r="A43" s="48" t="s">
        <v>31</v>
      </c>
      <c r="B43" s="48"/>
      <c r="C43" s="49">
        <v>92.514511213362525</v>
      </c>
      <c r="D43" s="49">
        <v>95.150439082746232</v>
      </c>
      <c r="E43" s="49">
        <v>94.454787404340394</v>
      </c>
      <c r="F43" s="49">
        <v>93.119265589899598</v>
      </c>
      <c r="G43" s="49">
        <v>93.96602131249503</v>
      </c>
      <c r="H43" s="49">
        <v>91.307585567081631</v>
      </c>
      <c r="I43" s="49">
        <v>91.306550547548866</v>
      </c>
      <c r="J43" s="49">
        <v>90.653886086304965</v>
      </c>
      <c r="K43" s="49">
        <v>89.895762781174696</v>
      </c>
      <c r="L43" s="49">
        <v>89.367144707948626</v>
      </c>
      <c r="M43" s="49">
        <v>87.463325245282363</v>
      </c>
      <c r="N43" s="49">
        <v>87.110593393560038</v>
      </c>
    </row>
    <row r="44" spans="1:14" x14ac:dyDescent="0.25">
      <c r="A44" s="19" t="s">
        <v>47</v>
      </c>
      <c r="B44" s="19"/>
      <c r="C44" s="50">
        <v>93.604805031551862</v>
      </c>
      <c r="D44" s="50">
        <v>95.150439082746232</v>
      </c>
      <c r="E44" s="50">
        <v>94.245635029720376</v>
      </c>
      <c r="F44" s="50">
        <v>92.719655027846926</v>
      </c>
      <c r="G44" s="50">
        <v>93.383837600584158</v>
      </c>
      <c r="H44" s="50">
        <v>90.569941758735084</v>
      </c>
      <c r="I44" s="50">
        <v>90.408358907284949</v>
      </c>
      <c r="J44" s="50">
        <v>89.625725760502917</v>
      </c>
      <c r="K44" s="50">
        <v>88.756320301988538</v>
      </c>
      <c r="L44" s="50">
        <v>88.128238041917953</v>
      </c>
      <c r="M44" s="50">
        <v>86.153785755887782</v>
      </c>
      <c r="N44" s="50">
        <v>85.722061557859902</v>
      </c>
    </row>
    <row r="45" spans="1:14" x14ac:dyDescent="0.25">
      <c r="A45" s="51" t="s">
        <v>48</v>
      </c>
      <c r="B45" s="51"/>
      <c r="C45" s="52">
        <v>91.481218495047813</v>
      </c>
      <c r="D45" s="52">
        <v>95.15043908274626</v>
      </c>
      <c r="E45" s="52">
        <v>94.651287876348221</v>
      </c>
      <c r="F45" s="52">
        <v>93.492833001787034</v>
      </c>
      <c r="G45" s="52">
        <v>94.512032795622886</v>
      </c>
      <c r="H45" s="52">
        <v>92.009385738385106</v>
      </c>
      <c r="I45" s="52">
        <v>92.163168567648938</v>
      </c>
      <c r="J45" s="52">
        <v>91.636306566061151</v>
      </c>
      <c r="K45" s="52">
        <v>90.986252302133309</v>
      </c>
      <c r="L45" s="52">
        <v>90.551287567288057</v>
      </c>
      <c r="M45" s="52">
        <v>88.720052425200905</v>
      </c>
      <c r="N45" s="52">
        <v>88.44617186887136</v>
      </c>
    </row>
    <row r="47" spans="1:14" x14ac:dyDescent="0.25">
      <c r="A47" s="48" t="s">
        <v>32</v>
      </c>
      <c r="B47" s="48"/>
      <c r="C47" s="49">
        <v>80.447355391733282</v>
      </c>
      <c r="D47" s="49">
        <v>80.105105176913398</v>
      </c>
      <c r="E47" s="49">
        <v>80.208284991827156</v>
      </c>
      <c r="F47" s="49">
        <v>80.391050169065537</v>
      </c>
      <c r="G47" s="49">
        <v>80.284298865318107</v>
      </c>
      <c r="H47" s="49">
        <v>80.622292857675504</v>
      </c>
      <c r="I47" s="49">
        <v>80.620311208677023</v>
      </c>
      <c r="J47" s="49">
        <v>80.703681410275436</v>
      </c>
      <c r="K47" s="49">
        <v>80.805778328248124</v>
      </c>
      <c r="L47" s="49">
        <v>80.87843308368187</v>
      </c>
      <c r="M47" s="49">
        <v>81.137899838987792</v>
      </c>
      <c r="N47" s="49">
        <v>81.184135349263755</v>
      </c>
    </row>
    <row r="48" spans="1:14" x14ac:dyDescent="0.25">
      <c r="A48" s="19" t="s">
        <v>45</v>
      </c>
      <c r="B48" s="19"/>
      <c r="C48" s="50">
        <v>78.260089362531957</v>
      </c>
      <c r="D48" s="50">
        <v>78.049702283824246</v>
      </c>
      <c r="E48" s="50">
        <v>78.173339828100865</v>
      </c>
      <c r="F48" s="50">
        <v>78.383208699615935</v>
      </c>
      <c r="G48" s="50">
        <v>78.29246842336407</v>
      </c>
      <c r="H48" s="50">
        <v>78.685278144328095</v>
      </c>
      <c r="I48" s="50">
        <v>78.705637376860949</v>
      </c>
      <c r="J48" s="50">
        <v>78.815678587961699</v>
      </c>
      <c r="K48" s="50">
        <v>78.939375547794739</v>
      </c>
      <c r="L48" s="50">
        <v>79.030076407697237</v>
      </c>
      <c r="M48" s="50">
        <v>79.322662228245377</v>
      </c>
      <c r="N48" s="50">
        <v>79.385128989650426</v>
      </c>
    </row>
    <row r="49" spans="1:14" x14ac:dyDescent="0.25">
      <c r="A49" s="51" t="s">
        <v>46</v>
      </c>
      <c r="B49" s="51"/>
      <c r="C49" s="52">
        <v>82.391462064767566</v>
      </c>
      <c r="D49" s="52">
        <v>81.951540278775425</v>
      </c>
      <c r="E49" s="52">
        <v>82.01720494001168</v>
      </c>
      <c r="F49" s="52">
        <v>82.162475209635346</v>
      </c>
      <c r="G49" s="52">
        <v>82.04882576257927</v>
      </c>
      <c r="H49" s="52">
        <v>82.357305206616914</v>
      </c>
      <c r="I49" s="52">
        <v>82.344484595080161</v>
      </c>
      <c r="J49" s="52">
        <v>82.413458845727874</v>
      </c>
      <c r="K49" s="52">
        <v>82.49659547703412</v>
      </c>
      <c r="L49" s="52">
        <v>82.554321869053723</v>
      </c>
      <c r="M49" s="52">
        <v>82.785669488352355</v>
      </c>
      <c r="N49" s="52">
        <v>82.819694233984308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E1B4-A0D2-438C-AA66-B5A33D3F316E}">
  <sheetPr codeName="Sheet15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109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4897</v>
      </c>
      <c r="D8" s="21">
        <v>4866.366243606205</v>
      </c>
      <c r="E8" s="21">
        <v>4832.7492214502317</v>
      </c>
      <c r="F8" s="21">
        <v>4800.3182942463454</v>
      </c>
      <c r="G8" s="21">
        <v>4768.2334048533785</v>
      </c>
      <c r="H8" s="21">
        <v>4733.1537139109196</v>
      </c>
      <c r="I8" s="21">
        <v>4698.9607879781861</v>
      </c>
      <c r="J8" s="21">
        <v>4664.8084214631817</v>
      </c>
      <c r="K8" s="21">
        <v>4630.6102125124935</v>
      </c>
      <c r="L8" s="21">
        <v>4595.9693082665135</v>
      </c>
      <c r="M8" s="21">
        <v>4560.8716875804539</v>
      </c>
      <c r="N8" s="21">
        <v>4526.4654578400059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39.650790615936423</v>
      </c>
      <c r="D10" s="26">
        <f t="shared" ref="D10:N10" si="0">SUM(D11:D12)</f>
        <v>39.342210714473559</v>
      </c>
      <c r="E10" s="26">
        <f t="shared" si="0"/>
        <v>39.18877665816747</v>
      </c>
      <c r="F10" s="26">
        <f t="shared" si="0"/>
        <v>38.763973503793089</v>
      </c>
      <c r="G10" s="26">
        <f t="shared" si="0"/>
        <v>38.547031935883403</v>
      </c>
      <c r="H10" s="26">
        <f t="shared" si="0"/>
        <v>38.49046463084948</v>
      </c>
      <c r="I10" s="26">
        <f t="shared" si="0"/>
        <v>38.44107710263831</v>
      </c>
      <c r="J10" s="26">
        <f t="shared" si="0"/>
        <v>38.15551852431399</v>
      </c>
      <c r="K10" s="26">
        <f t="shared" si="0"/>
        <v>38.21744916510832</v>
      </c>
      <c r="L10" s="26">
        <f t="shared" si="0"/>
        <v>38.156975583254543</v>
      </c>
      <c r="M10" s="26">
        <f t="shared" si="0"/>
        <v>37.935111626967235</v>
      </c>
      <c r="N10" s="26">
        <f t="shared" si="0"/>
        <v>37.853132522423138</v>
      </c>
    </row>
    <row r="11" spans="1:14" x14ac:dyDescent="0.25">
      <c r="A11" s="60" t="s">
        <v>34</v>
      </c>
      <c r="B11" s="18"/>
      <c r="C11" s="22">
        <v>20.260162748932427</v>
      </c>
      <c r="D11" s="22">
        <v>20.193347092384659</v>
      </c>
      <c r="E11" s="22">
        <v>20.008507770966482</v>
      </c>
      <c r="F11" s="22">
        <v>19.818517985047368</v>
      </c>
      <c r="G11" s="22">
        <v>19.732930082955065</v>
      </c>
      <c r="H11" s="22">
        <v>19.728560067638604</v>
      </c>
      <c r="I11" s="22">
        <v>19.639815511680879</v>
      </c>
      <c r="J11" s="22">
        <v>19.498755111147684</v>
      </c>
      <c r="K11" s="22">
        <v>19.531385545381319</v>
      </c>
      <c r="L11" s="22">
        <v>19.636338311850288</v>
      </c>
      <c r="M11" s="22">
        <v>19.527401026396358</v>
      </c>
      <c r="N11" s="22">
        <v>19.421084619580519</v>
      </c>
    </row>
    <row r="12" spans="1:14" x14ac:dyDescent="0.25">
      <c r="A12" s="27" t="s">
        <v>35</v>
      </c>
      <c r="B12" s="28"/>
      <c r="C12" s="29">
        <v>19.390627867003996</v>
      </c>
      <c r="D12" s="29">
        <v>19.1488636220889</v>
      </c>
      <c r="E12" s="29">
        <v>19.180268887200988</v>
      </c>
      <c r="F12" s="29">
        <v>18.945455518745721</v>
      </c>
      <c r="G12" s="29">
        <v>18.814101852928339</v>
      </c>
      <c r="H12" s="29">
        <v>18.761904563210877</v>
      </c>
      <c r="I12" s="29">
        <v>18.801261590957431</v>
      </c>
      <c r="J12" s="29">
        <v>18.656763413166306</v>
      </c>
      <c r="K12" s="29">
        <v>18.686063619727001</v>
      </c>
      <c r="L12" s="29">
        <v>18.520637271404254</v>
      </c>
      <c r="M12" s="29">
        <v>18.407710600570876</v>
      </c>
      <c r="N12" s="29">
        <v>18.432047902842619</v>
      </c>
    </row>
    <row r="13" spans="1:14" x14ac:dyDescent="0.25">
      <c r="A13" s="63" t="s">
        <v>36</v>
      </c>
      <c r="B13" s="18"/>
      <c r="C13" s="26">
        <f>SUM(C14:C15)</f>
        <v>47.883443766900726</v>
      </c>
      <c r="D13" s="26">
        <f t="shared" ref="D13:N13" si="1">SUM(D14:D15)</f>
        <v>50.16456592287156</v>
      </c>
      <c r="E13" s="26">
        <f t="shared" si="1"/>
        <v>50.306555258074852</v>
      </c>
      <c r="F13" s="26">
        <f t="shared" si="1"/>
        <v>50.174117173808476</v>
      </c>
      <c r="G13" s="26">
        <f t="shared" si="1"/>
        <v>51.476724879354236</v>
      </c>
      <c r="H13" s="26">
        <f t="shared" si="1"/>
        <v>50.812026504366045</v>
      </c>
      <c r="I13" s="26">
        <f t="shared" si="1"/>
        <v>51.662183372832587</v>
      </c>
      <c r="J13" s="26">
        <f t="shared" si="1"/>
        <v>52.108915110820917</v>
      </c>
      <c r="K13" s="26">
        <f t="shared" si="1"/>
        <v>52.559858200565259</v>
      </c>
      <c r="L13" s="26">
        <f t="shared" si="1"/>
        <v>52.985900918835483</v>
      </c>
      <c r="M13" s="26">
        <f t="shared" si="1"/>
        <v>52.554287196490655</v>
      </c>
      <c r="N13" s="26">
        <f t="shared" si="1"/>
        <v>53.204458800181378</v>
      </c>
    </row>
    <row r="14" spans="1:14" x14ac:dyDescent="0.25">
      <c r="A14" s="60" t="s">
        <v>37</v>
      </c>
      <c r="B14" s="18"/>
      <c r="C14" s="22">
        <v>26.215387305884573</v>
      </c>
      <c r="D14" s="22">
        <v>26.578585414602735</v>
      </c>
      <c r="E14" s="22">
        <v>26.300897382612767</v>
      </c>
      <c r="F14" s="22">
        <v>25.778566613798947</v>
      </c>
      <c r="G14" s="22">
        <v>26.125626635706737</v>
      </c>
      <c r="H14" s="22">
        <v>25.587570625150118</v>
      </c>
      <c r="I14" s="22">
        <v>25.80014562719219</v>
      </c>
      <c r="J14" s="22">
        <v>25.785120669933615</v>
      </c>
      <c r="K14" s="22">
        <v>25.832989783466388</v>
      </c>
      <c r="L14" s="22">
        <v>25.932499279880897</v>
      </c>
      <c r="M14" s="22">
        <v>25.593663259319388</v>
      </c>
      <c r="N14" s="22">
        <v>25.740941889841661</v>
      </c>
    </row>
    <row r="15" spans="1:14" x14ac:dyDescent="0.25">
      <c r="A15" s="61" t="s">
        <v>38</v>
      </c>
      <c r="B15" s="12"/>
      <c r="C15" s="23">
        <v>21.66805646101615</v>
      </c>
      <c r="D15" s="23">
        <v>23.585980508268822</v>
      </c>
      <c r="E15" s="23">
        <v>24.005657875462081</v>
      </c>
      <c r="F15" s="23">
        <v>24.395550560009529</v>
      </c>
      <c r="G15" s="23">
        <v>25.351098243647495</v>
      </c>
      <c r="H15" s="23">
        <v>25.224455879215931</v>
      </c>
      <c r="I15" s="23">
        <v>25.862037745640396</v>
      </c>
      <c r="J15" s="23">
        <v>26.323794440887298</v>
      </c>
      <c r="K15" s="23">
        <v>26.726868417098874</v>
      </c>
      <c r="L15" s="23">
        <v>27.05340163895459</v>
      </c>
      <c r="M15" s="23">
        <v>26.960623937171267</v>
      </c>
      <c r="N15" s="23">
        <v>27.463516910339717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-8.2326531509643033</v>
      </c>
      <c r="D17" s="32">
        <f t="shared" ref="D17:N17" si="2">D10-D13</f>
        <v>-10.822355208398001</v>
      </c>
      <c r="E17" s="32">
        <f t="shared" si="2"/>
        <v>-11.117778599907382</v>
      </c>
      <c r="F17" s="32">
        <f t="shared" si="2"/>
        <v>-11.410143670015387</v>
      </c>
      <c r="G17" s="32">
        <f t="shared" si="2"/>
        <v>-12.929692943470833</v>
      </c>
      <c r="H17" s="32">
        <f t="shared" si="2"/>
        <v>-12.321561873516565</v>
      </c>
      <c r="I17" s="32">
        <f t="shared" si="2"/>
        <v>-13.221106270194277</v>
      </c>
      <c r="J17" s="32">
        <f t="shared" si="2"/>
        <v>-13.953396586506926</v>
      </c>
      <c r="K17" s="32">
        <f t="shared" si="2"/>
        <v>-14.342409035456939</v>
      </c>
      <c r="L17" s="32">
        <f t="shared" si="2"/>
        <v>-14.828925335580941</v>
      </c>
      <c r="M17" s="32">
        <f t="shared" si="2"/>
        <v>-14.619175569523421</v>
      </c>
      <c r="N17" s="32">
        <f t="shared" si="2"/>
        <v>-15.35132627775824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233.86484989025413</v>
      </c>
      <c r="D19" s="26">
        <f t="shared" ref="D19:N19" si="3">SUM(D20:D21)</f>
        <v>234.21598807483937</v>
      </c>
      <c r="E19" s="26">
        <f t="shared" si="3"/>
        <v>234.81374544029055</v>
      </c>
      <c r="F19" s="26">
        <f t="shared" si="3"/>
        <v>234.86084613058273</v>
      </c>
      <c r="G19" s="26">
        <f t="shared" si="3"/>
        <v>234.64530051205278</v>
      </c>
      <c r="H19" s="26">
        <f t="shared" si="3"/>
        <v>234.77169285049902</v>
      </c>
      <c r="I19" s="26">
        <f t="shared" si="3"/>
        <v>234.92272056052514</v>
      </c>
      <c r="J19" s="26">
        <f t="shared" si="3"/>
        <v>235.18159659625599</v>
      </c>
      <c r="K19" s="26">
        <f t="shared" si="3"/>
        <v>235.30632898805177</v>
      </c>
      <c r="L19" s="26">
        <f t="shared" si="3"/>
        <v>235.65907092471258</v>
      </c>
      <c r="M19" s="26">
        <f t="shared" si="3"/>
        <v>235.51527259681961</v>
      </c>
      <c r="N19" s="26">
        <f t="shared" si="3"/>
        <v>235.35725624501907</v>
      </c>
    </row>
    <row r="20" spans="1:14" x14ac:dyDescent="0.25">
      <c r="A20" s="76" t="s">
        <v>40</v>
      </c>
      <c r="B20" s="76"/>
      <c r="C20" s="22">
        <v>116.80259403092904</v>
      </c>
      <c r="D20" s="22">
        <v>117.10051676359188</v>
      </c>
      <c r="E20" s="22">
        <v>117.0580006370237</v>
      </c>
      <c r="F20" s="22">
        <v>116.99837434315604</v>
      </c>
      <c r="G20" s="22">
        <v>117.02497848948781</v>
      </c>
      <c r="H20" s="22">
        <v>117.1558708351114</v>
      </c>
      <c r="I20" s="22">
        <v>116.96765547560743</v>
      </c>
      <c r="J20" s="22">
        <v>117.24325689074679</v>
      </c>
      <c r="K20" s="22">
        <v>117.35559361432011</v>
      </c>
      <c r="L20" s="22">
        <v>117.57474050438547</v>
      </c>
      <c r="M20" s="22">
        <v>117.38171943556452</v>
      </c>
      <c r="N20" s="22">
        <v>117.42597067542206</v>
      </c>
    </row>
    <row r="21" spans="1:14" x14ac:dyDescent="0.25">
      <c r="A21" s="27" t="s">
        <v>41</v>
      </c>
      <c r="B21" s="27"/>
      <c r="C21" s="29">
        <v>117.06225585932509</v>
      </c>
      <c r="D21" s="29">
        <v>117.11547131124749</v>
      </c>
      <c r="E21" s="29">
        <v>117.75574480326685</v>
      </c>
      <c r="F21" s="29">
        <v>117.86247178742668</v>
      </c>
      <c r="G21" s="29">
        <v>117.62032202256498</v>
      </c>
      <c r="H21" s="29">
        <v>117.61582201538762</v>
      </c>
      <c r="I21" s="29">
        <v>117.95506508491771</v>
      </c>
      <c r="J21" s="29">
        <v>117.93833970550919</v>
      </c>
      <c r="K21" s="29">
        <v>117.95073537373166</v>
      </c>
      <c r="L21" s="29">
        <v>118.08433042032709</v>
      </c>
      <c r="M21" s="29">
        <v>118.13355316125509</v>
      </c>
      <c r="N21" s="29">
        <v>117.93128556959699</v>
      </c>
    </row>
    <row r="22" spans="1:14" x14ac:dyDescent="0.25">
      <c r="A22" s="79" t="s">
        <v>44</v>
      </c>
      <c r="B22" s="79"/>
      <c r="C22" s="26">
        <f>SUM(C23:C24)</f>
        <v>256.26595313308405</v>
      </c>
      <c r="D22" s="26">
        <f t="shared" ref="D22:N22" si="4">SUM(D23:D24)</f>
        <v>257.01065502241431</v>
      </c>
      <c r="E22" s="26">
        <f t="shared" si="4"/>
        <v>256.12689404427101</v>
      </c>
      <c r="F22" s="26">
        <f t="shared" si="4"/>
        <v>255.53559185353387</v>
      </c>
      <c r="G22" s="26">
        <f t="shared" si="4"/>
        <v>256.79529851104132</v>
      </c>
      <c r="H22" s="26">
        <f t="shared" si="4"/>
        <v>256.64305690971639</v>
      </c>
      <c r="I22" s="26">
        <f t="shared" si="4"/>
        <v>255.8539808053344</v>
      </c>
      <c r="J22" s="26">
        <f t="shared" si="4"/>
        <v>255.42640896043685</v>
      </c>
      <c r="K22" s="26">
        <f t="shared" si="4"/>
        <v>255.60482419857567</v>
      </c>
      <c r="L22" s="26">
        <f t="shared" si="4"/>
        <v>255.92776627519106</v>
      </c>
      <c r="M22" s="26">
        <f t="shared" si="4"/>
        <v>255.30232676774472</v>
      </c>
      <c r="N22" s="26">
        <f t="shared" si="4"/>
        <v>254.99924891017605</v>
      </c>
    </row>
    <row r="23" spans="1:14" x14ac:dyDescent="0.25">
      <c r="A23" s="76" t="s">
        <v>42</v>
      </c>
      <c r="B23" s="76"/>
      <c r="C23" s="23">
        <v>127.66517265036985</v>
      </c>
      <c r="D23" s="22">
        <v>127.92843023284159</v>
      </c>
      <c r="E23" s="22">
        <v>128.06435806943901</v>
      </c>
      <c r="F23" s="22">
        <v>127.39873161122867</v>
      </c>
      <c r="G23" s="22">
        <v>127.5828830722719</v>
      </c>
      <c r="H23" s="22">
        <v>128.07082090011318</v>
      </c>
      <c r="I23" s="22">
        <v>127.89266431807386</v>
      </c>
      <c r="J23" s="22">
        <v>127.28820991193224</v>
      </c>
      <c r="K23" s="22">
        <v>127.57829968684364</v>
      </c>
      <c r="L23" s="22">
        <v>127.22615415146161</v>
      </c>
      <c r="M23" s="22">
        <v>127.40707284271227</v>
      </c>
      <c r="N23" s="22">
        <v>126.78427965010891</v>
      </c>
    </row>
    <row r="24" spans="1:14" x14ac:dyDescent="0.25">
      <c r="A24" s="61" t="s">
        <v>43</v>
      </c>
      <c r="B24" s="61"/>
      <c r="C24" s="23">
        <v>128.60078048271421</v>
      </c>
      <c r="D24" s="23">
        <v>129.08222478957271</v>
      </c>
      <c r="E24" s="23">
        <v>128.06253597483197</v>
      </c>
      <c r="F24" s="23">
        <v>128.1368602423052</v>
      </c>
      <c r="G24" s="23">
        <v>129.21241543876943</v>
      </c>
      <c r="H24" s="23">
        <v>128.57223600960322</v>
      </c>
      <c r="I24" s="23">
        <v>127.96131648726055</v>
      </c>
      <c r="J24" s="23">
        <v>128.13819904850462</v>
      </c>
      <c r="K24" s="23">
        <v>128.02652451173205</v>
      </c>
      <c r="L24" s="23">
        <v>128.70161212372943</v>
      </c>
      <c r="M24" s="23">
        <v>127.89525392503245</v>
      </c>
      <c r="N24" s="23">
        <v>128.21496926006714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-22.401103242829919</v>
      </c>
      <c r="D26" s="32">
        <f t="shared" ref="D26:N26" si="5">D19-D22</f>
        <v>-22.794666947574939</v>
      </c>
      <c r="E26" s="32">
        <f t="shared" si="5"/>
        <v>-21.313148603980466</v>
      </c>
      <c r="F26" s="32">
        <f t="shared" si="5"/>
        <v>-20.674745722951144</v>
      </c>
      <c r="G26" s="32">
        <f t="shared" si="5"/>
        <v>-22.149997998988539</v>
      </c>
      <c r="H26" s="32">
        <f t="shared" si="5"/>
        <v>-21.87136405921737</v>
      </c>
      <c r="I26" s="32">
        <f t="shared" si="5"/>
        <v>-20.931260244809266</v>
      </c>
      <c r="J26" s="32">
        <f t="shared" si="5"/>
        <v>-20.244812364180859</v>
      </c>
      <c r="K26" s="32">
        <f t="shared" si="5"/>
        <v>-20.298495210523896</v>
      </c>
      <c r="L26" s="32">
        <f t="shared" si="5"/>
        <v>-20.268695350478481</v>
      </c>
      <c r="M26" s="32">
        <f t="shared" si="5"/>
        <v>-19.787054170925103</v>
      </c>
      <c r="N26" s="32">
        <f t="shared" si="5"/>
        <v>-19.641992665156977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-30.633756393794222</v>
      </c>
      <c r="D30" s="32">
        <f t="shared" ref="D30:N30" si="6">D17+D26+D28</f>
        <v>-33.61702215597294</v>
      </c>
      <c r="E30" s="32">
        <f t="shared" si="6"/>
        <v>-32.430927203887848</v>
      </c>
      <c r="F30" s="32">
        <f t="shared" si="6"/>
        <v>-32.084889392966531</v>
      </c>
      <c r="G30" s="32">
        <f t="shared" si="6"/>
        <v>-35.079690942459372</v>
      </c>
      <c r="H30" s="32">
        <f t="shared" si="6"/>
        <v>-34.192925932733935</v>
      </c>
      <c r="I30" s="32">
        <f t="shared" si="6"/>
        <v>-34.152366515003543</v>
      </c>
      <c r="J30" s="32">
        <f t="shared" si="6"/>
        <v>-34.198208950687786</v>
      </c>
      <c r="K30" s="32">
        <f t="shared" si="6"/>
        <v>-34.640904245980835</v>
      </c>
      <c r="L30" s="32">
        <f t="shared" si="6"/>
        <v>-35.097620686059422</v>
      </c>
      <c r="M30" s="32">
        <f t="shared" si="6"/>
        <v>-34.406229740448524</v>
      </c>
      <c r="N30" s="32">
        <f t="shared" si="6"/>
        <v>-34.993318942915216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4866.366243606205</v>
      </c>
      <c r="D32" s="21">
        <v>4832.7492214502317</v>
      </c>
      <c r="E32" s="21">
        <v>4800.3182942463454</v>
      </c>
      <c r="F32" s="21">
        <v>4768.2334048533785</v>
      </c>
      <c r="G32" s="21">
        <v>4733.1537139109196</v>
      </c>
      <c r="H32" s="21">
        <v>4698.9607879781861</v>
      </c>
      <c r="I32" s="21">
        <v>4664.8084214631817</v>
      </c>
      <c r="J32" s="21">
        <v>4630.6102125124935</v>
      </c>
      <c r="K32" s="21">
        <v>4595.9693082665135</v>
      </c>
      <c r="L32" s="21">
        <v>4560.8716875804539</v>
      </c>
      <c r="M32" s="21">
        <v>4526.4654578400059</v>
      </c>
      <c r="N32" s="21">
        <v>4491.4721388970902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-6.2556169887267865E-3</v>
      </c>
      <c r="D34" s="39">
        <f t="shared" ref="D34:N34" si="7">(D32/D8)-1</f>
        <v>-6.9080337305359452E-3</v>
      </c>
      <c r="E34" s="39">
        <f t="shared" si="7"/>
        <v>-6.7106579956479617E-3</v>
      </c>
      <c r="F34" s="39">
        <f t="shared" si="7"/>
        <v>-6.6839087381818096E-3</v>
      </c>
      <c r="G34" s="39">
        <f t="shared" si="7"/>
        <v>-7.3569575907825868E-3</v>
      </c>
      <c r="H34" s="39">
        <f t="shared" si="7"/>
        <v>-7.2241317310779429E-3</v>
      </c>
      <c r="I34" s="39">
        <f t="shared" si="7"/>
        <v>-7.2680679954554295E-3</v>
      </c>
      <c r="J34" s="39">
        <f t="shared" si="7"/>
        <v>-7.331106845318569E-3</v>
      </c>
      <c r="K34" s="39">
        <f t="shared" si="7"/>
        <v>-7.4808508287689257E-3</v>
      </c>
      <c r="L34" s="39">
        <f t="shared" si="7"/>
        <v>-7.6366090223735084E-3</v>
      </c>
      <c r="M34" s="39">
        <f t="shared" si="7"/>
        <v>-7.5437837539122921E-3</v>
      </c>
      <c r="N34" s="39">
        <f t="shared" si="7"/>
        <v>-7.7308264624676992E-3</v>
      </c>
    </row>
    <row r="35" spans="1:14" ht="15.75" thickBot="1" x14ac:dyDescent="0.3">
      <c r="A35" s="40" t="s">
        <v>15</v>
      </c>
      <c r="B35" s="41"/>
      <c r="C35" s="42">
        <f>(C32/$C$8)-1</f>
        <v>-6.2556169887267865E-3</v>
      </c>
      <c r="D35" s="42">
        <f t="shared" ref="D35:N35" si="8">(D32/$C$8)-1</f>
        <v>-1.3120436706099303E-2</v>
      </c>
      <c r="E35" s="42">
        <f t="shared" si="8"/>
        <v>-1.9743047938259095E-2</v>
      </c>
      <c r="F35" s="42">
        <f t="shared" si="8"/>
        <v>-2.6294995945807975E-2</v>
      </c>
      <c r="G35" s="42">
        <f t="shared" si="8"/>
        <v>-3.3458502366567333E-2</v>
      </c>
      <c r="H35" s="42">
        <f t="shared" si="8"/>
        <v>-4.0440925469024669E-2</v>
      </c>
      <c r="I35" s="42">
        <f t="shared" si="8"/>
        <v>-4.7415066068372091E-2</v>
      </c>
      <c r="J35" s="42">
        <f t="shared" si="8"/>
        <v>-5.439856799826559E-2</v>
      </c>
      <c r="K35" s="42">
        <f t="shared" si="8"/>
        <v>-6.1472471254540806E-2</v>
      </c>
      <c r="L35" s="42">
        <f t="shared" si="8"/>
        <v>-6.863963904830428E-2</v>
      </c>
      <c r="M35" s="42">
        <f t="shared" si="8"/>
        <v>-7.5665620208289597E-2</v>
      </c>
      <c r="N35" s="42">
        <f t="shared" si="8"/>
        <v>-8.281148889175205E-2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1.538463207198324</v>
      </c>
      <c r="D41" s="47">
        <v>1.5357966608380444</v>
      </c>
      <c r="E41" s="47">
        <v>1.5399467620798677</v>
      </c>
      <c r="F41" s="47">
        <v>1.5325148711039684</v>
      </c>
      <c r="G41" s="47">
        <v>1.5325554150637841</v>
      </c>
      <c r="H41" s="47">
        <v>1.5373286306647362</v>
      </c>
      <c r="I41" s="47">
        <v>1.5431536841042066</v>
      </c>
      <c r="J41" s="47">
        <v>1.540487776985199</v>
      </c>
      <c r="K41" s="47">
        <v>1.5516953569054377</v>
      </c>
      <c r="L41" s="47">
        <v>1.5598042419954694</v>
      </c>
      <c r="M41" s="47">
        <v>1.5619244209042955</v>
      </c>
      <c r="N41" s="47">
        <v>1.5689327835827622</v>
      </c>
    </row>
    <row r="43" spans="1:14" x14ac:dyDescent="0.25">
      <c r="A43" s="48" t="s">
        <v>31</v>
      </c>
      <c r="B43" s="48"/>
      <c r="C43" s="49">
        <v>78.306871215443351</v>
      </c>
      <c r="D43" s="49">
        <v>80.415566298322858</v>
      </c>
      <c r="E43" s="49">
        <v>79.797134485668778</v>
      </c>
      <c r="F43" s="49">
        <v>78.651991454000495</v>
      </c>
      <c r="G43" s="49">
        <v>79.360682412558916</v>
      </c>
      <c r="H43" s="49">
        <v>77.101355930330271</v>
      </c>
      <c r="I43" s="49">
        <v>77.122117410075305</v>
      </c>
      <c r="J43" s="49">
        <v>76.574358189446812</v>
      </c>
      <c r="K43" s="49">
        <v>75.973260914365042</v>
      </c>
      <c r="L43" s="49">
        <v>75.567122991019019</v>
      </c>
      <c r="M43" s="49">
        <v>73.95880589383259</v>
      </c>
      <c r="N43" s="49">
        <v>73.746410150807606</v>
      </c>
    </row>
    <row r="44" spans="1:14" x14ac:dyDescent="0.25">
      <c r="A44" s="19" t="s">
        <v>47</v>
      </c>
      <c r="B44" s="19"/>
      <c r="C44" s="50">
        <v>79.084982269505801</v>
      </c>
      <c r="D44" s="50">
        <v>80.41556629832283</v>
      </c>
      <c r="E44" s="50">
        <v>79.659712609090391</v>
      </c>
      <c r="F44" s="50">
        <v>78.371959438232963</v>
      </c>
      <c r="G44" s="50">
        <v>78.94516759080858</v>
      </c>
      <c r="H44" s="50">
        <v>76.562011443453429</v>
      </c>
      <c r="I44" s="50">
        <v>76.446585712909211</v>
      </c>
      <c r="J44" s="50">
        <v>75.782671179791677</v>
      </c>
      <c r="K44" s="50">
        <v>75.068576547303095</v>
      </c>
      <c r="L44" s="50">
        <v>74.575915842517929</v>
      </c>
      <c r="M44" s="50">
        <v>72.913143985245682</v>
      </c>
      <c r="N44" s="50">
        <v>72.597340352663821</v>
      </c>
    </row>
    <row r="45" spans="1:14" x14ac:dyDescent="0.25">
      <c r="A45" s="51" t="s">
        <v>48</v>
      </c>
      <c r="B45" s="51"/>
      <c r="C45" s="52">
        <v>77.385691112601137</v>
      </c>
      <c r="D45" s="52">
        <v>80.415566298322844</v>
      </c>
      <c r="E45" s="52">
        <v>79.948240937055559</v>
      </c>
      <c r="F45" s="52">
        <v>78.950081659647793</v>
      </c>
      <c r="G45" s="52">
        <v>79.79349350871675</v>
      </c>
      <c r="H45" s="52">
        <v>77.656284088102751</v>
      </c>
      <c r="I45" s="52">
        <v>77.808034301480916</v>
      </c>
      <c r="J45" s="52">
        <v>77.366047345404695</v>
      </c>
      <c r="K45" s="52">
        <v>76.868656173027034</v>
      </c>
      <c r="L45" s="52">
        <v>76.542314507878942</v>
      </c>
      <c r="M45" s="52">
        <v>74.979583178789184</v>
      </c>
      <c r="N45" s="52">
        <v>74.856929141397814</v>
      </c>
    </row>
    <row r="47" spans="1:14" x14ac:dyDescent="0.25">
      <c r="A47" s="48" t="s">
        <v>32</v>
      </c>
      <c r="B47" s="48"/>
      <c r="C47" s="49">
        <v>82.353878797582865</v>
      </c>
      <c r="D47" s="49">
        <v>82.080228114246751</v>
      </c>
      <c r="E47" s="49">
        <v>82.173449281688548</v>
      </c>
      <c r="F47" s="49">
        <v>82.364161664320633</v>
      </c>
      <c r="G47" s="49">
        <v>82.264994229974931</v>
      </c>
      <c r="H47" s="49">
        <v>82.613700102565559</v>
      </c>
      <c r="I47" s="49">
        <v>82.616407218946748</v>
      </c>
      <c r="J47" s="49">
        <v>82.699086031948653</v>
      </c>
      <c r="K47" s="49">
        <v>82.799042738887039</v>
      </c>
      <c r="L47" s="49">
        <v>82.862592034720137</v>
      </c>
      <c r="M47" s="49">
        <v>83.120126932042211</v>
      </c>
      <c r="N47" s="49">
        <v>83.163666375926326</v>
      </c>
    </row>
    <row r="48" spans="1:14" x14ac:dyDescent="0.25">
      <c r="A48" s="19" t="s">
        <v>45</v>
      </c>
      <c r="B48" s="19"/>
      <c r="C48" s="50">
        <v>80.421534495513612</v>
      </c>
      <c r="D48" s="50">
        <v>80.207464836547999</v>
      </c>
      <c r="E48" s="50">
        <v>80.325772384897334</v>
      </c>
      <c r="F48" s="50">
        <v>80.530185867963269</v>
      </c>
      <c r="G48" s="50">
        <v>80.435336635754339</v>
      </c>
      <c r="H48" s="50">
        <v>80.821088896491204</v>
      </c>
      <c r="I48" s="50">
        <v>80.83645595936521</v>
      </c>
      <c r="J48" s="50">
        <v>80.941406400931783</v>
      </c>
      <c r="K48" s="50">
        <v>81.060108275114203</v>
      </c>
      <c r="L48" s="50">
        <v>81.145911425218742</v>
      </c>
      <c r="M48" s="50">
        <v>81.4330141054877</v>
      </c>
      <c r="N48" s="50">
        <v>81.490818691163312</v>
      </c>
    </row>
    <row r="49" spans="1:14" x14ac:dyDescent="0.25">
      <c r="A49" s="51" t="s">
        <v>46</v>
      </c>
      <c r="B49" s="51"/>
      <c r="C49" s="52">
        <v>84.294081705565048</v>
      </c>
      <c r="D49" s="52">
        <v>83.846943504218075</v>
      </c>
      <c r="E49" s="52">
        <v>83.906930669412091</v>
      </c>
      <c r="F49" s="52">
        <v>84.047070049851015</v>
      </c>
      <c r="G49" s="52">
        <v>83.92860538443405</v>
      </c>
      <c r="H49" s="52">
        <v>84.230980441465576</v>
      </c>
      <c r="I49" s="52">
        <v>84.212865654440307</v>
      </c>
      <c r="J49" s="52">
        <v>84.277022682264615</v>
      </c>
      <c r="K49" s="52">
        <v>84.355439639495046</v>
      </c>
      <c r="L49" s="52">
        <v>84.408464182140364</v>
      </c>
      <c r="M49" s="52">
        <v>84.634712320780537</v>
      </c>
      <c r="N49" s="52">
        <v>84.66356060650466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1457-2F85-41A7-A14D-906C06A386B2}">
  <sheetPr codeName="Sheet16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110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4493</v>
      </c>
      <c r="D8" s="21">
        <v>4511.5504822264556</v>
      </c>
      <c r="E8" s="21">
        <v>4526.6239862847342</v>
      </c>
      <c r="F8" s="21">
        <v>4541.2563350792425</v>
      </c>
      <c r="G8" s="21">
        <v>4554.6871322216612</v>
      </c>
      <c r="H8" s="21">
        <v>4564.9503951110173</v>
      </c>
      <c r="I8" s="21">
        <v>4575.5859044355457</v>
      </c>
      <c r="J8" s="21">
        <v>4584.6898603119807</v>
      </c>
      <c r="K8" s="21">
        <v>4592.7465075352857</v>
      </c>
      <c r="L8" s="21">
        <v>4599.9955980614986</v>
      </c>
      <c r="M8" s="21">
        <v>4605.8849288171305</v>
      </c>
      <c r="N8" s="21">
        <v>4610.7225417179534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39.199965089624975</v>
      </c>
      <c r="D10" s="26">
        <f t="shared" ref="D10:N10" si="0">SUM(D11:D12)</f>
        <v>38.675036101884686</v>
      </c>
      <c r="E10" s="26">
        <f t="shared" si="0"/>
        <v>38.446800436380187</v>
      </c>
      <c r="F10" s="26">
        <f t="shared" si="0"/>
        <v>37.961908377659363</v>
      </c>
      <c r="G10" s="26">
        <f t="shared" si="0"/>
        <v>37.735629829710312</v>
      </c>
      <c r="H10" s="26">
        <f t="shared" si="0"/>
        <v>37.621691077657275</v>
      </c>
      <c r="I10" s="26">
        <f t="shared" si="0"/>
        <v>37.610343453982374</v>
      </c>
      <c r="J10" s="26">
        <f t="shared" si="0"/>
        <v>37.437557209687796</v>
      </c>
      <c r="K10" s="26">
        <f t="shared" si="0"/>
        <v>37.620381822850419</v>
      </c>
      <c r="L10" s="26">
        <f t="shared" si="0"/>
        <v>37.631385126313788</v>
      </c>
      <c r="M10" s="26">
        <f t="shared" si="0"/>
        <v>37.403306757818953</v>
      </c>
      <c r="N10" s="26">
        <f t="shared" si="0"/>
        <v>37.34005839223984</v>
      </c>
    </row>
    <row r="11" spans="1:14" x14ac:dyDescent="0.25">
      <c r="A11" s="60" t="s">
        <v>34</v>
      </c>
      <c r="B11" s="18"/>
      <c r="C11" s="22">
        <v>20.029806723426795</v>
      </c>
      <c r="D11" s="22">
        <v>19.850903485923116</v>
      </c>
      <c r="E11" s="22">
        <v>19.629678976972752</v>
      </c>
      <c r="F11" s="22">
        <v>19.408453157046566</v>
      </c>
      <c r="G11" s="22">
        <v>19.317558516684848</v>
      </c>
      <c r="H11" s="22">
        <v>19.283264034096025</v>
      </c>
      <c r="I11" s="22">
        <v>19.215387872585712</v>
      </c>
      <c r="J11" s="22">
        <v>19.13185269716914</v>
      </c>
      <c r="K11" s="22">
        <v>19.226248684786189</v>
      </c>
      <c r="L11" s="22">
        <v>19.365859012372006</v>
      </c>
      <c r="M11" s="22">
        <v>19.253650231887917</v>
      </c>
      <c r="N11" s="22">
        <v>19.157844685804765</v>
      </c>
    </row>
    <row r="12" spans="1:14" x14ac:dyDescent="0.25">
      <c r="A12" s="27" t="s">
        <v>35</v>
      </c>
      <c r="B12" s="28"/>
      <c r="C12" s="29">
        <v>19.17015836619818</v>
      </c>
      <c r="D12" s="29">
        <v>18.82413261596157</v>
      </c>
      <c r="E12" s="29">
        <v>18.817121459407435</v>
      </c>
      <c r="F12" s="29">
        <v>18.553455220612797</v>
      </c>
      <c r="G12" s="29">
        <v>18.418071313025465</v>
      </c>
      <c r="H12" s="29">
        <v>18.33842704356125</v>
      </c>
      <c r="I12" s="29">
        <v>18.394955581396662</v>
      </c>
      <c r="J12" s="29">
        <v>18.305704512518655</v>
      </c>
      <c r="K12" s="29">
        <v>18.39413313806423</v>
      </c>
      <c r="L12" s="29">
        <v>18.265526113941782</v>
      </c>
      <c r="M12" s="29">
        <v>18.149656525931036</v>
      </c>
      <c r="N12" s="29">
        <v>18.182213706435075</v>
      </c>
    </row>
    <row r="13" spans="1:14" x14ac:dyDescent="0.25">
      <c r="A13" s="63" t="s">
        <v>36</v>
      </c>
      <c r="B13" s="18"/>
      <c r="C13" s="26">
        <f>SUM(C14:C15)</f>
        <v>52.230897532442754</v>
      </c>
      <c r="D13" s="26">
        <f t="shared" ref="D13:N13" si="1">SUM(D14:D15)</f>
        <v>55.246672431352323</v>
      </c>
      <c r="E13" s="26">
        <f t="shared" si="1"/>
        <v>56.321204568706733</v>
      </c>
      <c r="F13" s="26">
        <f t="shared" si="1"/>
        <v>57.171427706372768</v>
      </c>
      <c r="G13" s="26">
        <f t="shared" si="1"/>
        <v>59.243465373172626</v>
      </c>
      <c r="H13" s="26">
        <f t="shared" si="1"/>
        <v>59.258332731524064</v>
      </c>
      <c r="I13" s="26">
        <f t="shared" si="1"/>
        <v>61.254480683243678</v>
      </c>
      <c r="J13" s="26">
        <f t="shared" si="1"/>
        <v>62.560450241117465</v>
      </c>
      <c r="K13" s="26">
        <f t="shared" si="1"/>
        <v>64.019363580895615</v>
      </c>
      <c r="L13" s="26">
        <f t="shared" si="1"/>
        <v>65.590466946604522</v>
      </c>
      <c r="M13" s="26">
        <f t="shared" si="1"/>
        <v>66.134274219702036</v>
      </c>
      <c r="N13" s="26">
        <f t="shared" si="1"/>
        <v>67.871507665580197</v>
      </c>
    </row>
    <row r="14" spans="1:14" x14ac:dyDescent="0.25">
      <c r="A14" s="60" t="s">
        <v>37</v>
      </c>
      <c r="B14" s="18"/>
      <c r="C14" s="22">
        <v>25.047859750997844</v>
      </c>
      <c r="D14" s="22">
        <v>26.585149330188099</v>
      </c>
      <c r="E14" s="22">
        <v>27.4491223118969</v>
      </c>
      <c r="F14" s="22">
        <v>28.12090623614084</v>
      </c>
      <c r="G14" s="22">
        <v>29.347970071590272</v>
      </c>
      <c r="H14" s="22">
        <v>29.4785780910385</v>
      </c>
      <c r="I14" s="22">
        <v>30.58634656790921</v>
      </c>
      <c r="J14" s="22">
        <v>31.380530029182363</v>
      </c>
      <c r="K14" s="22">
        <v>32.132719101332135</v>
      </c>
      <c r="L14" s="22">
        <v>32.948158210684859</v>
      </c>
      <c r="M14" s="22">
        <v>33.356256272295866</v>
      </c>
      <c r="N14" s="22">
        <v>34.215926234705108</v>
      </c>
    </row>
    <row r="15" spans="1:14" x14ac:dyDescent="0.25">
      <c r="A15" s="61" t="s">
        <v>38</v>
      </c>
      <c r="B15" s="12"/>
      <c r="C15" s="23">
        <v>27.183037781444906</v>
      </c>
      <c r="D15" s="23">
        <v>28.661523101164221</v>
      </c>
      <c r="E15" s="23">
        <v>28.872082256809833</v>
      </c>
      <c r="F15" s="23">
        <v>29.050521470231931</v>
      </c>
      <c r="G15" s="23">
        <v>29.895495301582354</v>
      </c>
      <c r="H15" s="23">
        <v>29.779754640485564</v>
      </c>
      <c r="I15" s="23">
        <v>30.668134115334468</v>
      </c>
      <c r="J15" s="23">
        <v>31.179920211935105</v>
      </c>
      <c r="K15" s="23">
        <v>31.886644479563483</v>
      </c>
      <c r="L15" s="23">
        <v>32.64230873591967</v>
      </c>
      <c r="M15" s="23">
        <v>32.778017947406163</v>
      </c>
      <c r="N15" s="23">
        <v>33.655581430875081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-13.030932442817779</v>
      </c>
      <c r="D17" s="32">
        <f t="shared" ref="D17:N17" si="2">D10-D13</f>
        <v>-16.571636329467637</v>
      </c>
      <c r="E17" s="32">
        <f t="shared" si="2"/>
        <v>-17.874404132326546</v>
      </c>
      <c r="F17" s="32">
        <f t="shared" si="2"/>
        <v>-19.209519328713405</v>
      </c>
      <c r="G17" s="32">
        <f t="shared" si="2"/>
        <v>-21.507835543462313</v>
      </c>
      <c r="H17" s="32">
        <f t="shared" si="2"/>
        <v>-21.636641653866789</v>
      </c>
      <c r="I17" s="32">
        <f t="shared" si="2"/>
        <v>-23.644137229261304</v>
      </c>
      <c r="J17" s="32">
        <f t="shared" si="2"/>
        <v>-25.122893031429669</v>
      </c>
      <c r="K17" s="32">
        <f t="shared" si="2"/>
        <v>-26.398981758045196</v>
      </c>
      <c r="L17" s="32">
        <f t="shared" si="2"/>
        <v>-27.959081820290734</v>
      </c>
      <c r="M17" s="32">
        <f t="shared" si="2"/>
        <v>-28.730967461883083</v>
      </c>
      <c r="N17" s="32">
        <f t="shared" si="2"/>
        <v>-30.531449273340357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253.04922482678654</v>
      </c>
      <c r="D19" s="26">
        <f t="shared" ref="D19:N19" si="3">SUM(D20:D21)</f>
        <v>252.89973270597329</v>
      </c>
      <c r="E19" s="26">
        <f t="shared" si="3"/>
        <v>253.63122532837968</v>
      </c>
      <c r="F19" s="26">
        <f t="shared" si="3"/>
        <v>253.5724303891586</v>
      </c>
      <c r="G19" s="26">
        <f t="shared" si="3"/>
        <v>253.32877684043811</v>
      </c>
      <c r="H19" s="26">
        <f t="shared" si="3"/>
        <v>253.44219963417049</v>
      </c>
      <c r="I19" s="26">
        <f t="shared" si="3"/>
        <v>253.46858358284118</v>
      </c>
      <c r="J19" s="26">
        <f t="shared" si="3"/>
        <v>253.65908632343991</v>
      </c>
      <c r="K19" s="26">
        <f t="shared" si="3"/>
        <v>254.24986059222479</v>
      </c>
      <c r="L19" s="26">
        <f t="shared" si="3"/>
        <v>254.11846333249866</v>
      </c>
      <c r="M19" s="26">
        <f t="shared" si="3"/>
        <v>254.0125904353236</v>
      </c>
      <c r="N19" s="26">
        <f t="shared" si="3"/>
        <v>254.16598248158846</v>
      </c>
    </row>
    <row r="20" spans="1:14" x14ac:dyDescent="0.25">
      <c r="A20" s="76" t="s">
        <v>40</v>
      </c>
      <c r="B20" s="76"/>
      <c r="C20" s="22">
        <v>126.75705107369298</v>
      </c>
      <c r="D20" s="22">
        <v>126.74484826794557</v>
      </c>
      <c r="E20" s="22">
        <v>126.77378896477265</v>
      </c>
      <c r="F20" s="22">
        <v>126.6502341721054</v>
      </c>
      <c r="G20" s="22">
        <v>126.8396328043048</v>
      </c>
      <c r="H20" s="22">
        <v>126.79572180518984</v>
      </c>
      <c r="I20" s="22">
        <v>126.5744374838886</v>
      </c>
      <c r="J20" s="22">
        <v>126.92493520161284</v>
      </c>
      <c r="K20" s="22">
        <v>127.12086659994984</v>
      </c>
      <c r="L20" s="22">
        <v>127.31914146094559</v>
      </c>
      <c r="M20" s="22">
        <v>127.01392633897996</v>
      </c>
      <c r="N20" s="22">
        <v>127.35003248094947</v>
      </c>
    </row>
    <row r="21" spans="1:14" x14ac:dyDescent="0.25">
      <c r="A21" s="27" t="s">
        <v>41</v>
      </c>
      <c r="B21" s="27"/>
      <c r="C21" s="29">
        <v>126.29217375309355</v>
      </c>
      <c r="D21" s="29">
        <v>126.15488443802774</v>
      </c>
      <c r="E21" s="29">
        <v>126.85743636360704</v>
      </c>
      <c r="F21" s="29">
        <v>126.9221962170532</v>
      </c>
      <c r="G21" s="29">
        <v>126.48914403613331</v>
      </c>
      <c r="H21" s="29">
        <v>126.64647782898065</v>
      </c>
      <c r="I21" s="29">
        <v>126.89414609895259</v>
      </c>
      <c r="J21" s="29">
        <v>126.73415112182708</v>
      </c>
      <c r="K21" s="29">
        <v>127.12899399227496</v>
      </c>
      <c r="L21" s="29">
        <v>126.79932187155309</v>
      </c>
      <c r="M21" s="29">
        <v>126.99866409634363</v>
      </c>
      <c r="N21" s="29">
        <v>126.81595000063898</v>
      </c>
    </row>
    <row r="22" spans="1:14" x14ac:dyDescent="0.25">
      <c r="A22" s="79" t="s">
        <v>44</v>
      </c>
      <c r="B22" s="79"/>
      <c r="C22" s="26">
        <f>SUM(C23:C24)</f>
        <v>221.46781015751321</v>
      </c>
      <c r="D22" s="26">
        <f t="shared" ref="D22:N22" si="4">SUM(D23:D24)</f>
        <v>221.25459231822759</v>
      </c>
      <c r="E22" s="26">
        <f t="shared" si="4"/>
        <v>221.12447240154387</v>
      </c>
      <c r="F22" s="26">
        <f t="shared" si="4"/>
        <v>220.93211391802646</v>
      </c>
      <c r="G22" s="26">
        <f t="shared" si="4"/>
        <v>221.55767840761996</v>
      </c>
      <c r="H22" s="26">
        <f t="shared" si="4"/>
        <v>221.17004865577616</v>
      </c>
      <c r="I22" s="26">
        <f t="shared" si="4"/>
        <v>220.72049047714461</v>
      </c>
      <c r="J22" s="26">
        <f t="shared" si="4"/>
        <v>220.47954606870542</v>
      </c>
      <c r="K22" s="26">
        <f t="shared" si="4"/>
        <v>220.60178830796593</v>
      </c>
      <c r="L22" s="26">
        <f t="shared" si="4"/>
        <v>220.27005075657667</v>
      </c>
      <c r="M22" s="26">
        <f t="shared" si="4"/>
        <v>220.44401007261791</v>
      </c>
      <c r="N22" s="26">
        <f t="shared" si="4"/>
        <v>220.43462899620135</v>
      </c>
    </row>
    <row r="23" spans="1:14" x14ac:dyDescent="0.25">
      <c r="A23" s="76" t="s">
        <v>42</v>
      </c>
      <c r="B23" s="76"/>
      <c r="C23" s="23">
        <v>110.75195077078723</v>
      </c>
      <c r="D23" s="22">
        <v>110.4428184181551</v>
      </c>
      <c r="E23" s="22">
        <v>110.93725369362696</v>
      </c>
      <c r="F23" s="22">
        <v>110.75106229348268</v>
      </c>
      <c r="G23" s="22">
        <v>110.92037549444616</v>
      </c>
      <c r="H23" s="22">
        <v>110.72321181792275</v>
      </c>
      <c r="I23" s="22">
        <v>110.5387864407605</v>
      </c>
      <c r="J23" s="22">
        <v>110.59588572610974</v>
      </c>
      <c r="K23" s="22">
        <v>110.46012008219601</v>
      </c>
      <c r="L23" s="22">
        <v>110.21403594700483</v>
      </c>
      <c r="M23" s="22">
        <v>110.37800711247988</v>
      </c>
      <c r="N23" s="22">
        <v>110.10903707195908</v>
      </c>
    </row>
    <row r="24" spans="1:14" x14ac:dyDescent="0.25">
      <c r="A24" s="61" t="s">
        <v>43</v>
      </c>
      <c r="B24" s="61"/>
      <c r="C24" s="23">
        <v>110.71585938672598</v>
      </c>
      <c r="D24" s="23">
        <v>110.8117739000725</v>
      </c>
      <c r="E24" s="23">
        <v>110.18721870791693</v>
      </c>
      <c r="F24" s="23">
        <v>110.18105162454378</v>
      </c>
      <c r="G24" s="23">
        <v>110.6373029131738</v>
      </c>
      <c r="H24" s="23">
        <v>110.4468368378534</v>
      </c>
      <c r="I24" s="23">
        <v>110.1817040363841</v>
      </c>
      <c r="J24" s="23">
        <v>109.88366034259568</v>
      </c>
      <c r="K24" s="23">
        <v>110.14166822576993</v>
      </c>
      <c r="L24" s="23">
        <v>110.05601480957183</v>
      </c>
      <c r="M24" s="23">
        <v>110.06600296013804</v>
      </c>
      <c r="N24" s="23">
        <v>110.32559192424229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31.581414669273329</v>
      </c>
      <c r="D26" s="32">
        <f t="shared" ref="D26:N26" si="5">D19-D22</f>
        <v>31.645140387745698</v>
      </c>
      <c r="E26" s="32">
        <f t="shared" si="5"/>
        <v>32.506752926835816</v>
      </c>
      <c r="F26" s="32">
        <f t="shared" si="5"/>
        <v>32.640316471132138</v>
      </c>
      <c r="G26" s="32">
        <f t="shared" si="5"/>
        <v>31.77109843281815</v>
      </c>
      <c r="H26" s="32">
        <f t="shared" si="5"/>
        <v>32.272150978394336</v>
      </c>
      <c r="I26" s="32">
        <f t="shared" si="5"/>
        <v>32.748093105696569</v>
      </c>
      <c r="J26" s="32">
        <f t="shared" si="5"/>
        <v>33.179540254734491</v>
      </c>
      <c r="K26" s="32">
        <f t="shared" si="5"/>
        <v>33.648072284258859</v>
      </c>
      <c r="L26" s="32">
        <f t="shared" si="5"/>
        <v>33.848412575921998</v>
      </c>
      <c r="M26" s="32">
        <f t="shared" si="5"/>
        <v>33.568580362705688</v>
      </c>
      <c r="N26" s="32">
        <f t="shared" si="5"/>
        <v>33.731353485387103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18.55048222645555</v>
      </c>
      <c r="D30" s="32">
        <f t="shared" ref="D30:N30" si="6">D17+D26+D28</f>
        <v>15.073504058278061</v>
      </c>
      <c r="E30" s="32">
        <f t="shared" si="6"/>
        <v>14.632348794509269</v>
      </c>
      <c r="F30" s="32">
        <f t="shared" si="6"/>
        <v>13.430797142418733</v>
      </c>
      <c r="G30" s="32">
        <f t="shared" si="6"/>
        <v>10.263262889355836</v>
      </c>
      <c r="H30" s="32">
        <f t="shared" si="6"/>
        <v>10.635509324527547</v>
      </c>
      <c r="I30" s="32">
        <f t="shared" si="6"/>
        <v>9.1039558764352648</v>
      </c>
      <c r="J30" s="32">
        <f t="shared" si="6"/>
        <v>8.0566472233048216</v>
      </c>
      <c r="K30" s="32">
        <f t="shared" si="6"/>
        <v>7.2490905262136636</v>
      </c>
      <c r="L30" s="32">
        <f t="shared" si="6"/>
        <v>5.8893307556312635</v>
      </c>
      <c r="M30" s="32">
        <f t="shared" si="6"/>
        <v>4.8376129008226059</v>
      </c>
      <c r="N30" s="32">
        <f t="shared" si="6"/>
        <v>3.1999042120467465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4511.5504822264556</v>
      </c>
      <c r="D32" s="21">
        <v>4526.6239862847342</v>
      </c>
      <c r="E32" s="21">
        <v>4541.2563350792425</v>
      </c>
      <c r="F32" s="21">
        <v>4554.6871322216612</v>
      </c>
      <c r="G32" s="21">
        <v>4564.9503951110173</v>
      </c>
      <c r="H32" s="21">
        <v>4575.5859044355457</v>
      </c>
      <c r="I32" s="21">
        <v>4584.6898603119807</v>
      </c>
      <c r="J32" s="21">
        <v>4592.7465075352857</v>
      </c>
      <c r="K32" s="21">
        <v>4599.9955980614986</v>
      </c>
      <c r="L32" s="21">
        <v>4605.8849288171305</v>
      </c>
      <c r="M32" s="21">
        <v>4610.7225417179534</v>
      </c>
      <c r="N32" s="21">
        <v>4613.9224459299994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4.128751886591564E-3</v>
      </c>
      <c r="D34" s="39">
        <f t="shared" ref="D34:N34" si="7">(D32/D8)-1</f>
        <v>3.3410917416665242E-3</v>
      </c>
      <c r="E34" s="39">
        <f t="shared" si="7"/>
        <v>3.2325081205868411E-3</v>
      </c>
      <c r="F34" s="39">
        <f t="shared" si="7"/>
        <v>2.9575069433256385E-3</v>
      </c>
      <c r="G34" s="39">
        <f t="shared" si="7"/>
        <v>2.2533409192366793E-3</v>
      </c>
      <c r="H34" s="39">
        <f t="shared" si="7"/>
        <v>2.329819254097254E-3</v>
      </c>
      <c r="I34" s="39">
        <f t="shared" si="7"/>
        <v>1.9896808991410886E-3</v>
      </c>
      <c r="J34" s="39">
        <f t="shared" si="7"/>
        <v>1.7572938342129696E-3</v>
      </c>
      <c r="K34" s="39">
        <f t="shared" si="7"/>
        <v>1.5783781043259282E-3</v>
      </c>
      <c r="L34" s="39">
        <f t="shared" si="7"/>
        <v>1.2802905198678882E-3</v>
      </c>
      <c r="M34" s="39">
        <f t="shared" si="7"/>
        <v>1.0503112812385584E-3</v>
      </c>
      <c r="N34" s="39">
        <f t="shared" si="7"/>
        <v>6.9401361350496238E-4</v>
      </c>
    </row>
    <row r="35" spans="1:14" ht="15.75" thickBot="1" x14ac:dyDescent="0.3">
      <c r="A35" s="40" t="s">
        <v>15</v>
      </c>
      <c r="B35" s="41"/>
      <c r="C35" s="42">
        <f>(C32/$C$8)-1</f>
        <v>4.128751886591564E-3</v>
      </c>
      <c r="D35" s="42">
        <f t="shared" ref="D35:N35" si="8">(D32/$C$8)-1</f>
        <v>7.4836381670897456E-3</v>
      </c>
      <c r="E35" s="42">
        <f t="shared" si="8"/>
        <v>1.0740337208823059E-2</v>
      </c>
      <c r="F35" s="42">
        <f t="shared" si="8"/>
        <v>1.3729608774017521E-2</v>
      </c>
      <c r="G35" s="42">
        <f t="shared" si="8"/>
        <v>1.6013887182509956E-2</v>
      </c>
      <c r="H35" s="42">
        <f t="shared" si="8"/>
        <v>1.8381015899297859E-2</v>
      </c>
      <c r="I35" s="42">
        <f t="shared" si="8"/>
        <v>2.0407269154680829E-2</v>
      </c>
      <c r="J35" s="42">
        <f t="shared" si="8"/>
        <v>2.2200424557152321E-2</v>
      </c>
      <c r="K35" s="42">
        <f t="shared" si="8"/>
        <v>2.3813843325505957E-2</v>
      </c>
      <c r="L35" s="42">
        <f t="shared" si="8"/>
        <v>2.5124622483225112E-2</v>
      </c>
      <c r="M35" s="42">
        <f t="shared" si="8"/>
        <v>2.6201322438894614E-2</v>
      </c>
      <c r="N35" s="42">
        <f t="shared" si="8"/>
        <v>2.6913520126863988E-2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1.5182885964750743</v>
      </c>
      <c r="D41" s="47">
        <v>1.5141563140069312</v>
      </c>
      <c r="E41" s="47">
        <v>1.5188601906366646</v>
      </c>
      <c r="F41" s="47">
        <v>1.5113640659500724</v>
      </c>
      <c r="G41" s="47">
        <v>1.5126631505111439</v>
      </c>
      <c r="H41" s="47">
        <v>1.5167263381253755</v>
      </c>
      <c r="I41" s="47">
        <v>1.522392628729019</v>
      </c>
      <c r="J41" s="47">
        <v>1.5195659949207927</v>
      </c>
      <c r="K41" s="47">
        <v>1.5311137191756423</v>
      </c>
      <c r="L41" s="47">
        <v>1.5399315135084217</v>
      </c>
      <c r="M41" s="47">
        <v>1.5407608613466086</v>
      </c>
      <c r="N41" s="47">
        <v>1.5478946172246077</v>
      </c>
    </row>
    <row r="43" spans="1:14" x14ac:dyDescent="0.25">
      <c r="A43" s="48" t="s">
        <v>31</v>
      </c>
      <c r="B43" s="48"/>
      <c r="C43" s="49">
        <v>94.452428274383294</v>
      </c>
      <c r="D43" s="49">
        <v>97.245964427114657</v>
      </c>
      <c r="E43" s="49">
        <v>96.572966065699859</v>
      </c>
      <c r="F43" s="49">
        <v>95.227514379408433</v>
      </c>
      <c r="G43" s="49">
        <v>96.114757224716769</v>
      </c>
      <c r="H43" s="49">
        <v>93.409501001619219</v>
      </c>
      <c r="I43" s="49">
        <v>93.433854424326682</v>
      </c>
      <c r="J43" s="49">
        <v>92.763538160902684</v>
      </c>
      <c r="K43" s="49">
        <v>91.995707328928717</v>
      </c>
      <c r="L43" s="49">
        <v>91.488687831670575</v>
      </c>
      <c r="M43" s="49">
        <v>89.532899015540337</v>
      </c>
      <c r="N43" s="49">
        <v>89.216912960363302</v>
      </c>
    </row>
    <row r="44" spans="1:14" x14ac:dyDescent="0.25">
      <c r="A44" s="19" t="s">
        <v>47</v>
      </c>
      <c r="B44" s="19"/>
      <c r="C44" s="50">
        <v>95.627399233569776</v>
      </c>
      <c r="D44" s="50">
        <v>97.245964427114643</v>
      </c>
      <c r="E44" s="50">
        <v>96.356577067977426</v>
      </c>
      <c r="F44" s="50">
        <v>94.824604388770553</v>
      </c>
      <c r="G44" s="50">
        <v>95.529102686801849</v>
      </c>
      <c r="H44" s="50">
        <v>92.666661161202356</v>
      </c>
      <c r="I44" s="50">
        <v>92.542196820323554</v>
      </c>
      <c r="J44" s="50">
        <v>91.770490190001453</v>
      </c>
      <c r="K44" s="50">
        <v>90.899237310167251</v>
      </c>
      <c r="L44" s="50">
        <v>90.280735243948868</v>
      </c>
      <c r="M44" s="50">
        <v>88.250106229959613</v>
      </c>
      <c r="N44" s="50">
        <v>87.860010232120985</v>
      </c>
    </row>
    <row r="45" spans="1:14" x14ac:dyDescent="0.25">
      <c r="A45" s="51" t="s">
        <v>48</v>
      </c>
      <c r="B45" s="51"/>
      <c r="C45" s="52">
        <v>93.395023762375203</v>
      </c>
      <c r="D45" s="52">
        <v>97.245964427114671</v>
      </c>
      <c r="E45" s="52">
        <v>96.779593489521218</v>
      </c>
      <c r="F45" s="52">
        <v>95.620806075687526</v>
      </c>
      <c r="G45" s="52">
        <v>96.696712808191805</v>
      </c>
      <c r="H45" s="52">
        <v>94.156651506151448</v>
      </c>
      <c r="I45" s="52">
        <v>94.340413983666309</v>
      </c>
      <c r="J45" s="52">
        <v>93.784913658258503</v>
      </c>
      <c r="K45" s="52">
        <v>93.127727551878536</v>
      </c>
      <c r="L45" s="52">
        <v>92.741187818058634</v>
      </c>
      <c r="M45" s="52">
        <v>90.877182110493521</v>
      </c>
      <c r="N45" s="52">
        <v>90.640056936980514</v>
      </c>
    </row>
    <row r="47" spans="1:14" x14ac:dyDescent="0.25">
      <c r="A47" s="48" t="s">
        <v>32</v>
      </c>
      <c r="B47" s="48"/>
      <c r="C47" s="49">
        <v>80.176007086830751</v>
      </c>
      <c r="D47" s="49">
        <v>79.828586100640507</v>
      </c>
      <c r="E47" s="49">
        <v>79.915684870169713</v>
      </c>
      <c r="F47" s="49">
        <v>80.086159835849159</v>
      </c>
      <c r="G47" s="49">
        <v>79.978109185670263</v>
      </c>
      <c r="H47" s="49">
        <v>80.330693017347315</v>
      </c>
      <c r="I47" s="49">
        <v>80.331283102475922</v>
      </c>
      <c r="J47" s="49">
        <v>80.414322745451486</v>
      </c>
      <c r="K47" s="49">
        <v>80.51931782206735</v>
      </c>
      <c r="L47" s="49">
        <v>80.592858417702772</v>
      </c>
      <c r="M47" s="49">
        <v>80.850652779898496</v>
      </c>
      <c r="N47" s="49">
        <v>80.900627419609407</v>
      </c>
    </row>
    <row r="48" spans="1:14" x14ac:dyDescent="0.25">
      <c r="A48" s="19" t="s">
        <v>45</v>
      </c>
      <c r="B48" s="19"/>
      <c r="C48" s="50">
        <v>77.979310876606959</v>
      </c>
      <c r="D48" s="50">
        <v>77.769320154771535</v>
      </c>
      <c r="E48" s="50">
        <v>77.893663687539942</v>
      </c>
      <c r="F48" s="50">
        <v>78.104283659890783</v>
      </c>
      <c r="G48" s="50">
        <v>78.014025676605783</v>
      </c>
      <c r="H48" s="50">
        <v>78.407847873549429</v>
      </c>
      <c r="I48" s="50">
        <v>78.428832730928988</v>
      </c>
      <c r="J48" s="50">
        <v>78.539545247922518</v>
      </c>
      <c r="K48" s="50">
        <v>78.66390762336853</v>
      </c>
      <c r="L48" s="50">
        <v>78.755247639235634</v>
      </c>
      <c r="M48" s="50">
        <v>79.048630468111426</v>
      </c>
      <c r="N48" s="50">
        <v>79.111697354764175</v>
      </c>
    </row>
    <row r="49" spans="1:14" x14ac:dyDescent="0.25">
      <c r="A49" s="51" t="s">
        <v>46</v>
      </c>
      <c r="B49" s="51"/>
      <c r="C49" s="52">
        <v>82.144988296655015</v>
      </c>
      <c r="D49" s="52">
        <v>81.705679973790851</v>
      </c>
      <c r="E49" s="52">
        <v>81.772096791542154</v>
      </c>
      <c r="F49" s="52">
        <v>81.918103856871312</v>
      </c>
      <c r="G49" s="52">
        <v>81.804985000616526</v>
      </c>
      <c r="H49" s="52">
        <v>82.114429000297406</v>
      </c>
      <c r="I49" s="52">
        <v>82.102261264762546</v>
      </c>
      <c r="J49" s="52">
        <v>82.171883190262051</v>
      </c>
      <c r="K49" s="52">
        <v>82.255664289612241</v>
      </c>
      <c r="L49" s="52">
        <v>82.314013487681123</v>
      </c>
      <c r="M49" s="52">
        <v>82.546155474754315</v>
      </c>
      <c r="N49" s="52">
        <v>82.580844832134687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CDE9-E066-49D2-AA46-9AF27F34216E}">
  <sheetPr codeName="Sheet17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111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4388.25</v>
      </c>
      <c r="D8" s="21">
        <v>4386.6320640272797</v>
      </c>
      <c r="E8" s="21">
        <v>4383.6383314239192</v>
      </c>
      <c r="F8" s="21">
        <v>4382.6267955842941</v>
      </c>
      <c r="G8" s="21">
        <v>4381.7407873935554</v>
      </c>
      <c r="H8" s="21">
        <v>4379.0247069226234</v>
      </c>
      <c r="I8" s="21">
        <v>4377.0216261187797</v>
      </c>
      <c r="J8" s="21">
        <v>4374.7402624232645</v>
      </c>
      <c r="K8" s="21">
        <v>4372.2305547427904</v>
      </c>
      <c r="L8" s="21">
        <v>4369.9369604533294</v>
      </c>
      <c r="M8" s="21">
        <v>4367.683205006032</v>
      </c>
      <c r="N8" s="21">
        <v>4364.8007262080528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57.983237300754055</v>
      </c>
      <c r="D10" s="26">
        <f t="shared" ref="D10:N10" si="0">SUM(D11:D12)</f>
        <v>57.595014817897216</v>
      </c>
      <c r="E10" s="26">
        <f t="shared" si="0"/>
        <v>57.264811074348138</v>
      </c>
      <c r="F10" s="26">
        <f t="shared" si="0"/>
        <v>56.505554886741855</v>
      </c>
      <c r="G10" s="26">
        <f t="shared" si="0"/>
        <v>55.996709733049499</v>
      </c>
      <c r="H10" s="26">
        <f t="shared" si="0"/>
        <v>55.515144779755325</v>
      </c>
      <c r="I10" s="26">
        <f t="shared" si="0"/>
        <v>55.001459177757681</v>
      </c>
      <c r="J10" s="26">
        <f t="shared" si="0"/>
        <v>54.137607688785423</v>
      </c>
      <c r="K10" s="26">
        <f t="shared" si="0"/>
        <v>53.769027957166578</v>
      </c>
      <c r="L10" s="26">
        <f t="shared" si="0"/>
        <v>53.315366945473407</v>
      </c>
      <c r="M10" s="26">
        <f t="shared" si="0"/>
        <v>52.688674060282025</v>
      </c>
      <c r="N10" s="26">
        <f t="shared" si="0"/>
        <v>52.316773535672041</v>
      </c>
    </row>
    <row r="11" spans="1:14" x14ac:dyDescent="0.25">
      <c r="A11" s="60" t="s">
        <v>34</v>
      </c>
      <c r="B11" s="18"/>
      <c r="C11" s="22">
        <v>29.62739976113091</v>
      </c>
      <c r="D11" s="22">
        <v>29.562043003876447</v>
      </c>
      <c r="E11" s="22">
        <v>29.237539803254499</v>
      </c>
      <c r="F11" s="22">
        <v>28.889101259663065</v>
      </c>
      <c r="G11" s="22">
        <v>28.6657390347393</v>
      </c>
      <c r="H11" s="22">
        <v>28.454680372271852</v>
      </c>
      <c r="I11" s="22">
        <v>28.100630693573095</v>
      </c>
      <c r="J11" s="22">
        <v>27.666140979170251</v>
      </c>
      <c r="K11" s="22">
        <v>27.479165626537984</v>
      </c>
      <c r="L11" s="22">
        <v>27.437147901764092</v>
      </c>
      <c r="M11" s="22">
        <v>27.121914864560761</v>
      </c>
      <c r="N11" s="22">
        <v>26.841860056306796</v>
      </c>
    </row>
    <row r="12" spans="1:14" x14ac:dyDescent="0.25">
      <c r="A12" s="27" t="s">
        <v>35</v>
      </c>
      <c r="B12" s="28"/>
      <c r="C12" s="29">
        <v>28.355837539623145</v>
      </c>
      <c r="D12" s="29">
        <v>28.032971814020769</v>
      </c>
      <c r="E12" s="29">
        <v>28.027271271093639</v>
      </c>
      <c r="F12" s="29">
        <v>27.616453627078791</v>
      </c>
      <c r="G12" s="29">
        <v>27.3309706983102</v>
      </c>
      <c r="H12" s="29">
        <v>27.060464407483472</v>
      </c>
      <c r="I12" s="29">
        <v>26.900828484184586</v>
      </c>
      <c r="J12" s="29">
        <v>26.471466709615171</v>
      </c>
      <c r="K12" s="29">
        <v>26.289862330628594</v>
      </c>
      <c r="L12" s="29">
        <v>25.878219043709315</v>
      </c>
      <c r="M12" s="29">
        <v>25.566759195721264</v>
      </c>
      <c r="N12" s="29">
        <v>25.474913479365245</v>
      </c>
    </row>
    <row r="13" spans="1:14" x14ac:dyDescent="0.25">
      <c r="A13" s="63" t="s">
        <v>36</v>
      </c>
      <c r="B13" s="18"/>
      <c r="C13" s="26">
        <f>SUM(C14:C15)</f>
        <v>43.611202887002626</v>
      </c>
      <c r="D13" s="26">
        <f t="shared" ref="D13:N13" si="1">SUM(D14:D15)</f>
        <v>44.782013844044187</v>
      </c>
      <c r="E13" s="26">
        <f t="shared" si="1"/>
        <v>44.143329415609699</v>
      </c>
      <c r="F13" s="26">
        <f t="shared" si="1"/>
        <v>43.355639919512171</v>
      </c>
      <c r="G13" s="26">
        <f t="shared" si="1"/>
        <v>43.757809683759504</v>
      </c>
      <c r="H13" s="26">
        <f t="shared" si="1"/>
        <v>42.53683085663377</v>
      </c>
      <c r="I13" s="26">
        <f t="shared" si="1"/>
        <v>42.697815942155316</v>
      </c>
      <c r="J13" s="26">
        <f t="shared" si="1"/>
        <v>42.585219364677968</v>
      </c>
      <c r="K13" s="26">
        <f t="shared" si="1"/>
        <v>42.398720860070654</v>
      </c>
      <c r="L13" s="26">
        <f t="shared" si="1"/>
        <v>42.509156556982418</v>
      </c>
      <c r="M13" s="26">
        <f t="shared" si="1"/>
        <v>42.078647697175271</v>
      </c>
      <c r="N13" s="26">
        <f t="shared" si="1"/>
        <v>42.557535641279969</v>
      </c>
    </row>
    <row r="14" spans="1:14" x14ac:dyDescent="0.25">
      <c r="A14" s="60" t="s">
        <v>37</v>
      </c>
      <c r="B14" s="18"/>
      <c r="C14" s="22">
        <v>22.799768168758554</v>
      </c>
      <c r="D14" s="22">
        <v>23.361994833560082</v>
      </c>
      <c r="E14" s="22">
        <v>23.05255351751023</v>
      </c>
      <c r="F14" s="22">
        <v>22.537232476866699</v>
      </c>
      <c r="G14" s="22">
        <v>22.72214154099612</v>
      </c>
      <c r="H14" s="22">
        <v>22.063248823685843</v>
      </c>
      <c r="I14" s="22">
        <v>22.210772373691491</v>
      </c>
      <c r="J14" s="22">
        <v>22.183274827638687</v>
      </c>
      <c r="K14" s="22">
        <v>22.11653386899939</v>
      </c>
      <c r="L14" s="22">
        <v>22.224190222077524</v>
      </c>
      <c r="M14" s="22">
        <v>22.06675852197602</v>
      </c>
      <c r="N14" s="22">
        <v>22.333450917246502</v>
      </c>
    </row>
    <row r="15" spans="1:14" x14ac:dyDescent="0.25">
      <c r="A15" s="61" t="s">
        <v>38</v>
      </c>
      <c r="B15" s="12"/>
      <c r="C15" s="23">
        <v>20.811434718244072</v>
      </c>
      <c r="D15" s="23">
        <v>21.420019010484104</v>
      </c>
      <c r="E15" s="23">
        <v>21.090775898099473</v>
      </c>
      <c r="F15" s="23">
        <v>20.818407442645473</v>
      </c>
      <c r="G15" s="23">
        <v>21.035668142763388</v>
      </c>
      <c r="H15" s="23">
        <v>20.473582032947924</v>
      </c>
      <c r="I15" s="23">
        <v>20.487043568463825</v>
      </c>
      <c r="J15" s="23">
        <v>20.401944537039277</v>
      </c>
      <c r="K15" s="23">
        <v>20.282186991071267</v>
      </c>
      <c r="L15" s="23">
        <v>20.28496633490489</v>
      </c>
      <c r="M15" s="23">
        <v>20.011889175199254</v>
      </c>
      <c r="N15" s="23">
        <v>20.224084724033467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14.372034413751429</v>
      </c>
      <c r="D17" s="32">
        <f t="shared" ref="D17:N17" si="2">D10-D13</f>
        <v>12.813000973853029</v>
      </c>
      <c r="E17" s="32">
        <f t="shared" si="2"/>
        <v>13.121481658738439</v>
      </c>
      <c r="F17" s="32">
        <f t="shared" si="2"/>
        <v>13.149914967229684</v>
      </c>
      <c r="G17" s="32">
        <f t="shared" si="2"/>
        <v>12.238900049289995</v>
      </c>
      <c r="H17" s="32">
        <f t="shared" si="2"/>
        <v>12.978313923121554</v>
      </c>
      <c r="I17" s="32">
        <f t="shared" si="2"/>
        <v>12.303643235602365</v>
      </c>
      <c r="J17" s="32">
        <f t="shared" si="2"/>
        <v>11.552388324107454</v>
      </c>
      <c r="K17" s="32">
        <f t="shared" si="2"/>
        <v>11.370307097095925</v>
      </c>
      <c r="L17" s="32">
        <f t="shared" si="2"/>
        <v>10.806210388490989</v>
      </c>
      <c r="M17" s="32">
        <f t="shared" si="2"/>
        <v>10.610026363106755</v>
      </c>
      <c r="N17" s="32">
        <f t="shared" si="2"/>
        <v>9.7592378943920721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256.70918770137041</v>
      </c>
      <c r="D19" s="26">
        <f t="shared" ref="D19:N19" si="3">SUM(D20:D21)</f>
        <v>256.86058576090255</v>
      </c>
      <c r="E19" s="26">
        <f t="shared" si="3"/>
        <v>257.07943051283848</v>
      </c>
      <c r="F19" s="26">
        <f t="shared" si="3"/>
        <v>257.55533565059267</v>
      </c>
      <c r="G19" s="26">
        <f t="shared" si="3"/>
        <v>256.85912855478637</v>
      </c>
      <c r="H19" s="26">
        <f t="shared" si="3"/>
        <v>257.0810162643071</v>
      </c>
      <c r="I19" s="26">
        <f t="shared" si="3"/>
        <v>257.55488768504847</v>
      </c>
      <c r="J19" s="26">
        <f t="shared" si="3"/>
        <v>257.85458373490718</v>
      </c>
      <c r="K19" s="26">
        <f t="shared" si="3"/>
        <v>257.88183243979501</v>
      </c>
      <c r="L19" s="26">
        <f t="shared" si="3"/>
        <v>258.05450832686688</v>
      </c>
      <c r="M19" s="26">
        <f t="shared" si="3"/>
        <v>257.88438054305527</v>
      </c>
      <c r="N19" s="26">
        <f t="shared" si="3"/>
        <v>257.95871906893524</v>
      </c>
    </row>
    <row r="20" spans="1:14" x14ac:dyDescent="0.25">
      <c r="A20" s="76" t="s">
        <v>40</v>
      </c>
      <c r="B20" s="76"/>
      <c r="C20" s="22">
        <v>128.44371154521323</v>
      </c>
      <c r="D20" s="22">
        <v>128.72911126096946</v>
      </c>
      <c r="E20" s="22">
        <v>128.42476205377119</v>
      </c>
      <c r="F20" s="22">
        <v>128.63145642271792</v>
      </c>
      <c r="G20" s="22">
        <v>128.47642223539447</v>
      </c>
      <c r="H20" s="22">
        <v>128.48239389958539</v>
      </c>
      <c r="I20" s="22">
        <v>128.7081622170148</v>
      </c>
      <c r="J20" s="22">
        <v>128.88802850929699</v>
      </c>
      <c r="K20" s="22">
        <v>128.85333268100987</v>
      </c>
      <c r="L20" s="22">
        <v>129.11396336301686</v>
      </c>
      <c r="M20" s="22">
        <v>128.82986925398802</v>
      </c>
      <c r="N20" s="22">
        <v>129.01019748520503</v>
      </c>
    </row>
    <row r="21" spans="1:14" x14ac:dyDescent="0.25">
      <c r="A21" s="27" t="s">
        <v>41</v>
      </c>
      <c r="B21" s="27"/>
      <c r="C21" s="29">
        <v>128.26547615615715</v>
      </c>
      <c r="D21" s="29">
        <v>128.13147449993309</v>
      </c>
      <c r="E21" s="29">
        <v>128.65466845906732</v>
      </c>
      <c r="F21" s="29">
        <v>128.92387922787475</v>
      </c>
      <c r="G21" s="29">
        <v>128.3827063193919</v>
      </c>
      <c r="H21" s="29">
        <v>128.59862236472171</v>
      </c>
      <c r="I21" s="29">
        <v>128.8467254680337</v>
      </c>
      <c r="J21" s="29">
        <v>128.96655522561019</v>
      </c>
      <c r="K21" s="29">
        <v>129.02849975878513</v>
      </c>
      <c r="L21" s="29">
        <v>128.94054496385004</v>
      </c>
      <c r="M21" s="29">
        <v>129.05451128906722</v>
      </c>
      <c r="N21" s="29">
        <v>128.94852158373024</v>
      </c>
    </row>
    <row r="22" spans="1:14" x14ac:dyDescent="0.25">
      <c r="A22" s="79" t="s">
        <v>44</v>
      </c>
      <c r="B22" s="79"/>
      <c r="C22" s="26">
        <f>SUM(C23:C24)</f>
        <v>272.69915808784287</v>
      </c>
      <c r="D22" s="26">
        <f t="shared" ref="D22:N22" si="4">SUM(D23:D24)</f>
        <v>272.66731933811536</v>
      </c>
      <c r="E22" s="26">
        <f t="shared" si="4"/>
        <v>271.21244801120179</v>
      </c>
      <c r="F22" s="26">
        <f t="shared" si="4"/>
        <v>271.59125880856254</v>
      </c>
      <c r="G22" s="26">
        <f t="shared" si="4"/>
        <v>271.81410907500759</v>
      </c>
      <c r="H22" s="26">
        <f t="shared" si="4"/>
        <v>272.06241099127163</v>
      </c>
      <c r="I22" s="26">
        <f t="shared" si="4"/>
        <v>272.13989461616757</v>
      </c>
      <c r="J22" s="26">
        <f t="shared" si="4"/>
        <v>271.91667973948825</v>
      </c>
      <c r="K22" s="26">
        <f t="shared" si="4"/>
        <v>271.54573382635272</v>
      </c>
      <c r="L22" s="26">
        <f t="shared" si="4"/>
        <v>271.11447416265298</v>
      </c>
      <c r="M22" s="26">
        <f t="shared" si="4"/>
        <v>271.37688570414156</v>
      </c>
      <c r="N22" s="26">
        <f t="shared" si="4"/>
        <v>271.37782970958614</v>
      </c>
    </row>
    <row r="23" spans="1:14" x14ac:dyDescent="0.25">
      <c r="A23" s="76" t="s">
        <v>42</v>
      </c>
      <c r="B23" s="76"/>
      <c r="C23" s="23">
        <v>136.40047858222681</v>
      </c>
      <c r="D23" s="22">
        <v>136.59064009441985</v>
      </c>
      <c r="E23" s="22">
        <v>136.2520573046418</v>
      </c>
      <c r="F23" s="22">
        <v>136.19154765655156</v>
      </c>
      <c r="G23" s="22">
        <v>136.12770265586613</v>
      </c>
      <c r="H23" s="22">
        <v>136.38780129871358</v>
      </c>
      <c r="I23" s="22">
        <v>136.52879504635956</v>
      </c>
      <c r="J23" s="22">
        <v>136.42046123348183</v>
      </c>
      <c r="K23" s="22">
        <v>136.03628079573591</v>
      </c>
      <c r="L23" s="22">
        <v>135.79731737556091</v>
      </c>
      <c r="M23" s="22">
        <v>136.14213794643172</v>
      </c>
      <c r="N23" s="22">
        <v>136.03984694138802</v>
      </c>
    </row>
    <row r="24" spans="1:14" x14ac:dyDescent="0.25">
      <c r="A24" s="61" t="s">
        <v>43</v>
      </c>
      <c r="B24" s="61"/>
      <c r="C24" s="23">
        <v>136.29867950561604</v>
      </c>
      <c r="D24" s="23">
        <v>136.07667924369551</v>
      </c>
      <c r="E24" s="23">
        <v>134.96039070655996</v>
      </c>
      <c r="F24" s="23">
        <v>135.39971115201095</v>
      </c>
      <c r="G24" s="23">
        <v>135.68640641914146</v>
      </c>
      <c r="H24" s="23">
        <v>135.67460969255805</v>
      </c>
      <c r="I24" s="23">
        <v>135.61109956980803</v>
      </c>
      <c r="J24" s="23">
        <v>135.49621850600641</v>
      </c>
      <c r="K24" s="23">
        <v>135.50945303061681</v>
      </c>
      <c r="L24" s="23">
        <v>135.31715678709207</v>
      </c>
      <c r="M24" s="23">
        <v>135.23474775770984</v>
      </c>
      <c r="N24" s="23">
        <v>135.33798276819812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-15.989970386472464</v>
      </c>
      <c r="D26" s="32">
        <f t="shared" ref="D26:N26" si="5">D19-D22</f>
        <v>-15.80673357721281</v>
      </c>
      <c r="E26" s="32">
        <f t="shared" si="5"/>
        <v>-14.133017498363301</v>
      </c>
      <c r="F26" s="32">
        <f t="shared" si="5"/>
        <v>-14.035923157969876</v>
      </c>
      <c r="G26" s="32">
        <f t="shared" si="5"/>
        <v>-14.954980520221227</v>
      </c>
      <c r="H26" s="32">
        <f t="shared" si="5"/>
        <v>-14.981394726964538</v>
      </c>
      <c r="I26" s="32">
        <f t="shared" si="5"/>
        <v>-14.585006931119096</v>
      </c>
      <c r="J26" s="32">
        <f t="shared" si="5"/>
        <v>-14.062096004581065</v>
      </c>
      <c r="K26" s="32">
        <f t="shared" si="5"/>
        <v>-13.663901386557711</v>
      </c>
      <c r="L26" s="32">
        <f t="shared" si="5"/>
        <v>-13.059965835786102</v>
      </c>
      <c r="M26" s="32">
        <f t="shared" si="5"/>
        <v>-13.492505161086285</v>
      </c>
      <c r="N26" s="32">
        <f t="shared" si="5"/>
        <v>-13.419110640650899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-1.6179359727210354</v>
      </c>
      <c r="D30" s="32">
        <f t="shared" ref="D30:N30" si="6">D17+D26+D28</f>
        <v>-2.9937326033597813</v>
      </c>
      <c r="E30" s="32">
        <f t="shared" si="6"/>
        <v>-1.0115358396248624</v>
      </c>
      <c r="F30" s="32">
        <f t="shared" si="6"/>
        <v>-0.88600819074019199</v>
      </c>
      <c r="G30" s="32">
        <f t="shared" si="6"/>
        <v>-2.7160804709312316</v>
      </c>
      <c r="H30" s="32">
        <f t="shared" si="6"/>
        <v>-2.0030808038429839</v>
      </c>
      <c r="I30" s="32">
        <f t="shared" si="6"/>
        <v>-2.2813636955167311</v>
      </c>
      <c r="J30" s="32">
        <f t="shared" si="6"/>
        <v>-2.5097076804736105</v>
      </c>
      <c r="K30" s="32">
        <f t="shared" si="6"/>
        <v>-2.2935942894617867</v>
      </c>
      <c r="L30" s="32">
        <f t="shared" si="6"/>
        <v>-2.2537554472951129</v>
      </c>
      <c r="M30" s="32">
        <f t="shared" si="6"/>
        <v>-2.8824787979795303</v>
      </c>
      <c r="N30" s="32">
        <f t="shared" si="6"/>
        <v>-3.6598727462588272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4386.6320640272797</v>
      </c>
      <c r="D32" s="21">
        <v>4383.6383314239192</v>
      </c>
      <c r="E32" s="21">
        <v>4382.6267955842941</v>
      </c>
      <c r="F32" s="21">
        <v>4381.7407873935554</v>
      </c>
      <c r="G32" s="21">
        <v>4379.0247069226234</v>
      </c>
      <c r="H32" s="21">
        <v>4377.0216261187797</v>
      </c>
      <c r="I32" s="21">
        <v>4374.7402624232645</v>
      </c>
      <c r="J32" s="21">
        <v>4372.2305547427904</v>
      </c>
      <c r="K32" s="21">
        <v>4369.9369604533294</v>
      </c>
      <c r="L32" s="21">
        <v>4367.683205006032</v>
      </c>
      <c r="M32" s="21">
        <v>4364.8007262080528</v>
      </c>
      <c r="N32" s="21">
        <v>4361.1408534617958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-3.6869731048150278E-4</v>
      </c>
      <c r="D34" s="39">
        <f t="shared" ref="D34:N34" si="7">(D32/D8)-1</f>
        <v>-6.8246722306863905E-4</v>
      </c>
      <c r="E34" s="39">
        <f t="shared" si="7"/>
        <v>-2.3075257654670001E-4</v>
      </c>
      <c r="F34" s="39">
        <f t="shared" si="7"/>
        <v>-2.0216373240622421E-4</v>
      </c>
      <c r="G34" s="39">
        <f t="shared" si="7"/>
        <v>-6.1986333804731064E-4</v>
      </c>
      <c r="H34" s="39">
        <f t="shared" si="7"/>
        <v>-4.5742623938094251E-4</v>
      </c>
      <c r="I34" s="39">
        <f t="shared" si="7"/>
        <v>-5.2121371343050171E-4</v>
      </c>
      <c r="J34" s="39">
        <f t="shared" si="7"/>
        <v>-5.7368152848547016E-4</v>
      </c>
      <c r="K34" s="39">
        <f t="shared" si="7"/>
        <v>-5.2458219225726133E-4</v>
      </c>
      <c r="L34" s="39">
        <f t="shared" si="7"/>
        <v>-5.1574095180162427E-4</v>
      </c>
      <c r="M34" s="39">
        <f t="shared" si="7"/>
        <v>-6.5995601390589353E-4</v>
      </c>
      <c r="N34" s="39">
        <f t="shared" si="7"/>
        <v>-8.3849709891259394E-4</v>
      </c>
    </row>
    <row r="35" spans="1:14" ht="15.75" thickBot="1" x14ac:dyDescent="0.3">
      <c r="A35" s="40" t="s">
        <v>15</v>
      </c>
      <c r="B35" s="41"/>
      <c r="C35" s="42">
        <f>(C32/$C$8)-1</f>
        <v>-3.6869731048150278E-4</v>
      </c>
      <c r="D35" s="42">
        <f t="shared" ref="D35:N35" si="8">(D32/$C$8)-1</f>
        <v>-1.0509129097204806E-3</v>
      </c>
      <c r="E35" s="42">
        <f t="shared" si="8"/>
        <v>-1.281422985405567E-3</v>
      </c>
      <c r="F35" s="42">
        <f t="shared" si="8"/>
        <v>-1.4833276605582535E-3</v>
      </c>
      <c r="G35" s="42">
        <f t="shared" si="8"/>
        <v>-2.1022715381704415E-3</v>
      </c>
      <c r="H35" s="42">
        <f t="shared" si="8"/>
        <v>-2.55873614338753E-3</v>
      </c>
      <c r="I35" s="42">
        <f t="shared" si="8"/>
        <v>-3.0786162084510682E-3</v>
      </c>
      <c r="J35" s="42">
        <f t="shared" si="8"/>
        <v>-3.6505315916844916E-3</v>
      </c>
      <c r="K35" s="42">
        <f t="shared" si="8"/>
        <v>-4.1731987800764925E-3</v>
      </c>
      <c r="L35" s="42">
        <f t="shared" si="8"/>
        <v>-4.6867874423671685E-3</v>
      </c>
      <c r="M35" s="42">
        <f t="shared" si="8"/>
        <v>-5.3436503827145598E-3</v>
      </c>
      <c r="N35" s="42">
        <f t="shared" si="8"/>
        <v>-6.1776668462836248E-3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1.9546195324307085</v>
      </c>
      <c r="D41" s="47">
        <v>1.9502516947128741</v>
      </c>
      <c r="E41" s="47">
        <v>1.9542200919159993</v>
      </c>
      <c r="F41" s="47">
        <v>1.9449199636523655</v>
      </c>
      <c r="G41" s="47">
        <v>1.9461163113411939</v>
      </c>
      <c r="H41" s="47">
        <v>1.9522685831388242</v>
      </c>
      <c r="I41" s="47">
        <v>1.9592656562131643</v>
      </c>
      <c r="J41" s="47">
        <v>1.9553293172455242</v>
      </c>
      <c r="K41" s="47">
        <v>1.9699644611542524</v>
      </c>
      <c r="L41" s="47">
        <v>1.9806927461334412</v>
      </c>
      <c r="M41" s="47">
        <v>1.9821610072725642</v>
      </c>
      <c r="N41" s="47">
        <v>1.9917122947796793</v>
      </c>
    </row>
    <row r="43" spans="1:14" x14ac:dyDescent="0.25">
      <c r="A43" s="48" t="s">
        <v>31</v>
      </c>
      <c r="B43" s="48"/>
      <c r="C43" s="49">
        <v>113.93221698087559</v>
      </c>
      <c r="D43" s="49">
        <v>117.08022102146708</v>
      </c>
      <c r="E43" s="49">
        <v>116.16610494602668</v>
      </c>
      <c r="F43" s="49">
        <v>114.43382033626473</v>
      </c>
      <c r="G43" s="49">
        <v>115.38151008964701</v>
      </c>
      <c r="H43" s="49">
        <v>112.00274231804383</v>
      </c>
      <c r="I43" s="49">
        <v>111.89924489251086</v>
      </c>
      <c r="J43" s="49">
        <v>110.9711452825001</v>
      </c>
      <c r="K43" s="49">
        <v>109.89911089052548</v>
      </c>
      <c r="L43" s="49">
        <v>109.11792125235033</v>
      </c>
      <c r="M43" s="49">
        <v>106.65025282492712</v>
      </c>
      <c r="N43" s="49">
        <v>106.1194262821447</v>
      </c>
    </row>
    <row r="44" spans="1:14" x14ac:dyDescent="0.25">
      <c r="A44" s="19" t="s">
        <v>47</v>
      </c>
      <c r="B44" s="19"/>
      <c r="C44" s="50">
        <v>115.20296757595642</v>
      </c>
      <c r="D44" s="50">
        <v>117.08022102146711</v>
      </c>
      <c r="E44" s="50">
        <v>115.9386931709904</v>
      </c>
      <c r="F44" s="50">
        <v>113.9939074590788</v>
      </c>
      <c r="G44" s="50">
        <v>114.75291338632381</v>
      </c>
      <c r="H44" s="50">
        <v>111.21059353577205</v>
      </c>
      <c r="I44" s="50">
        <v>110.97633100368057</v>
      </c>
      <c r="J44" s="50">
        <v>109.90586466128042</v>
      </c>
      <c r="K44" s="50">
        <v>108.71156206706161</v>
      </c>
      <c r="L44" s="50">
        <v>107.85743167702948</v>
      </c>
      <c r="M44" s="50">
        <v>105.36487328867297</v>
      </c>
      <c r="N44" s="50">
        <v>104.81689691411253</v>
      </c>
    </row>
    <row r="45" spans="1:14" x14ac:dyDescent="0.25">
      <c r="A45" s="51" t="s">
        <v>48</v>
      </c>
      <c r="B45" s="51"/>
      <c r="C45" s="52">
        <v>112.57185375565047</v>
      </c>
      <c r="D45" s="52">
        <v>117.08022102146708</v>
      </c>
      <c r="E45" s="52">
        <v>116.41569228697787</v>
      </c>
      <c r="F45" s="52">
        <v>114.91389708002043</v>
      </c>
      <c r="G45" s="52">
        <v>116.0682857560125</v>
      </c>
      <c r="H45" s="52">
        <v>112.86912826860588</v>
      </c>
      <c r="I45" s="52">
        <v>112.91731037851591</v>
      </c>
      <c r="J45" s="52">
        <v>112.15312118059396</v>
      </c>
      <c r="K45" s="52">
        <v>111.22399073630275</v>
      </c>
      <c r="L45" s="52">
        <v>110.53317225857565</v>
      </c>
      <c r="M45" s="52">
        <v>108.10447124910078</v>
      </c>
      <c r="N45" s="52">
        <v>107.59594545376508</v>
      </c>
    </row>
    <row r="47" spans="1:14" x14ac:dyDescent="0.25">
      <c r="A47" s="48" t="s">
        <v>32</v>
      </c>
      <c r="B47" s="48"/>
      <c r="C47" s="49">
        <v>77.882818237833945</v>
      </c>
      <c r="D47" s="49">
        <v>77.522891684694883</v>
      </c>
      <c r="E47" s="49">
        <v>77.619993141111024</v>
      </c>
      <c r="F47" s="49">
        <v>77.811792209199226</v>
      </c>
      <c r="G47" s="49">
        <v>77.714226665344</v>
      </c>
      <c r="H47" s="49">
        <v>78.083387105672713</v>
      </c>
      <c r="I47" s="49">
        <v>78.088407161995804</v>
      </c>
      <c r="J47" s="49">
        <v>78.18283842801344</v>
      </c>
      <c r="K47" s="49">
        <v>78.295818823152345</v>
      </c>
      <c r="L47" s="49">
        <v>78.375860682121314</v>
      </c>
      <c r="M47" s="49">
        <v>78.647400267863759</v>
      </c>
      <c r="N47" s="49">
        <v>78.701677428710227</v>
      </c>
    </row>
    <row r="48" spans="1:14" x14ac:dyDescent="0.25">
      <c r="A48" s="19" t="s">
        <v>45</v>
      </c>
      <c r="B48" s="19"/>
      <c r="C48" s="50">
        <v>75.574928073869259</v>
      </c>
      <c r="D48" s="50">
        <v>75.367888673525599</v>
      </c>
      <c r="E48" s="50">
        <v>75.498248414490334</v>
      </c>
      <c r="F48" s="50">
        <v>75.715411160510612</v>
      </c>
      <c r="G48" s="50">
        <v>75.628951274905219</v>
      </c>
      <c r="H48" s="50">
        <v>76.031778322651562</v>
      </c>
      <c r="I48" s="50">
        <v>76.057892910232567</v>
      </c>
      <c r="J48" s="50">
        <v>76.174297325557831</v>
      </c>
      <c r="K48" s="50">
        <v>76.304339302067049</v>
      </c>
      <c r="L48" s="50">
        <v>76.401054909288703</v>
      </c>
      <c r="M48" s="50">
        <v>76.701615098219492</v>
      </c>
      <c r="N48" s="50">
        <v>76.769684012163935</v>
      </c>
    </row>
    <row r="49" spans="1:14" x14ac:dyDescent="0.25">
      <c r="A49" s="51" t="s">
        <v>46</v>
      </c>
      <c r="B49" s="51"/>
      <c r="C49" s="52">
        <v>80.035907304907624</v>
      </c>
      <c r="D49" s="52">
        <v>79.599622035831075</v>
      </c>
      <c r="E49" s="52">
        <v>79.672530694476052</v>
      </c>
      <c r="F49" s="52">
        <v>79.825277931404571</v>
      </c>
      <c r="G49" s="52">
        <v>79.716034717430858</v>
      </c>
      <c r="H49" s="52">
        <v>80.034835358643548</v>
      </c>
      <c r="I49" s="52">
        <v>80.027977857249155</v>
      </c>
      <c r="J49" s="52">
        <v>80.103251327095364</v>
      </c>
      <c r="K49" s="52">
        <v>80.192719061424754</v>
      </c>
      <c r="L49" s="52">
        <v>80.256430258264544</v>
      </c>
      <c r="M49" s="52">
        <v>80.496223578773467</v>
      </c>
      <c r="N49" s="52">
        <v>80.536489249795196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55D3-1945-47A6-8A6E-F5CD6E769E4A}">
  <sheetPr codeName="Sheet18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112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4637</v>
      </c>
      <c r="D8" s="21">
        <v>4599.5951449221702</v>
      </c>
      <c r="E8" s="21">
        <v>4558.3440282997753</v>
      </c>
      <c r="F8" s="21">
        <v>4516.8106131001605</v>
      </c>
      <c r="G8" s="21">
        <v>4473.9553096105265</v>
      </c>
      <c r="H8" s="21">
        <v>4427.9659936341986</v>
      </c>
      <c r="I8" s="21">
        <v>4382.1636016434477</v>
      </c>
      <c r="J8" s="21">
        <v>4335.8950108517256</v>
      </c>
      <c r="K8" s="21">
        <v>4288.3798289020051</v>
      </c>
      <c r="L8" s="21">
        <v>4240.4558855455598</v>
      </c>
      <c r="M8" s="21">
        <v>4191.5763520649243</v>
      </c>
      <c r="N8" s="21">
        <v>4142.5362028933805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41.203602215850836</v>
      </c>
      <c r="D10" s="26">
        <f t="shared" ref="D10:N10" si="0">SUM(D11:D12)</f>
        <v>40.26389737682522</v>
      </c>
      <c r="E10" s="26">
        <f t="shared" si="0"/>
        <v>39.36067553070616</v>
      </c>
      <c r="F10" s="26">
        <f t="shared" si="0"/>
        <v>38.293914174755656</v>
      </c>
      <c r="G10" s="26">
        <f t="shared" si="0"/>
        <v>37.526362470398233</v>
      </c>
      <c r="H10" s="26">
        <f t="shared" si="0"/>
        <v>36.914354080699951</v>
      </c>
      <c r="I10" s="26">
        <f t="shared" si="0"/>
        <v>36.394045651310854</v>
      </c>
      <c r="J10" s="26">
        <f t="shared" si="0"/>
        <v>35.776653066542131</v>
      </c>
      <c r="K10" s="26">
        <f t="shared" si="0"/>
        <v>35.502354843177436</v>
      </c>
      <c r="L10" s="26">
        <f t="shared" si="0"/>
        <v>35.129272885805598</v>
      </c>
      <c r="M10" s="26">
        <f t="shared" si="0"/>
        <v>34.653073750409163</v>
      </c>
      <c r="N10" s="26">
        <f t="shared" si="0"/>
        <v>34.35932389144071</v>
      </c>
    </row>
    <row r="11" spans="1:14" x14ac:dyDescent="0.25">
      <c r="A11" s="60" t="s">
        <v>34</v>
      </c>
      <c r="B11" s="18"/>
      <c r="C11" s="22">
        <v>21.053594991871151</v>
      </c>
      <c r="D11" s="22">
        <v>20.666425202264271</v>
      </c>
      <c r="E11" s="22">
        <v>20.096273713675334</v>
      </c>
      <c r="F11" s="22">
        <v>19.578194859616069</v>
      </c>
      <c r="G11" s="22">
        <v>19.210430731157324</v>
      </c>
      <c r="H11" s="22">
        <v>18.920713450039131</v>
      </c>
      <c r="I11" s="22">
        <v>18.593972806926899</v>
      </c>
      <c r="J11" s="22">
        <v>18.283074737838025</v>
      </c>
      <c r="K11" s="22">
        <v>18.143811148026654</v>
      </c>
      <c r="L11" s="22">
        <v>18.078222303806388</v>
      </c>
      <c r="M11" s="22">
        <v>17.837945873882404</v>
      </c>
      <c r="N11" s="22">
        <v>17.62853672339951</v>
      </c>
    </row>
    <row r="12" spans="1:14" x14ac:dyDescent="0.25">
      <c r="A12" s="27" t="s">
        <v>35</v>
      </c>
      <c r="B12" s="28"/>
      <c r="C12" s="29">
        <v>20.150007223979685</v>
      </c>
      <c r="D12" s="29">
        <v>19.597472174560949</v>
      </c>
      <c r="E12" s="29">
        <v>19.264401817030826</v>
      </c>
      <c r="F12" s="29">
        <v>18.715719315139587</v>
      </c>
      <c r="G12" s="29">
        <v>18.315931739240909</v>
      </c>
      <c r="H12" s="29">
        <v>17.993640630660821</v>
      </c>
      <c r="I12" s="29">
        <v>17.800072844383955</v>
      </c>
      <c r="J12" s="29">
        <v>17.493578328704107</v>
      </c>
      <c r="K12" s="29">
        <v>17.358543695150782</v>
      </c>
      <c r="L12" s="29">
        <v>17.05105058199921</v>
      </c>
      <c r="M12" s="29">
        <v>16.815127876526759</v>
      </c>
      <c r="N12" s="29">
        <v>16.7307871680412</v>
      </c>
    </row>
    <row r="13" spans="1:14" x14ac:dyDescent="0.25">
      <c r="A13" s="63" t="s">
        <v>36</v>
      </c>
      <c r="B13" s="18"/>
      <c r="C13" s="26">
        <f>SUM(C14:C15)</f>
        <v>50.812885756500023</v>
      </c>
      <c r="D13" s="26">
        <f t="shared" ref="D13:N13" si="1">SUM(D14:D15)</f>
        <v>53.554908696750381</v>
      </c>
      <c r="E13" s="26">
        <f t="shared" si="1"/>
        <v>54.11280368556983</v>
      </c>
      <c r="F13" s="26">
        <f t="shared" si="1"/>
        <v>54.353381737873775</v>
      </c>
      <c r="G13" s="26">
        <f t="shared" si="1"/>
        <v>56.105647800160057</v>
      </c>
      <c r="H13" s="26">
        <f t="shared" si="1"/>
        <v>55.503871998948952</v>
      </c>
      <c r="I13" s="26">
        <f t="shared" si="1"/>
        <v>56.565402992777081</v>
      </c>
      <c r="J13" s="26">
        <f t="shared" si="1"/>
        <v>57.340325122960323</v>
      </c>
      <c r="K13" s="26">
        <f t="shared" si="1"/>
        <v>57.862847445847805</v>
      </c>
      <c r="L13" s="26">
        <f t="shared" si="1"/>
        <v>58.575298580469664</v>
      </c>
      <c r="M13" s="26">
        <f t="shared" si="1"/>
        <v>58.318550446615419</v>
      </c>
      <c r="N13" s="26">
        <f t="shared" si="1"/>
        <v>59.089000834171316</v>
      </c>
    </row>
    <row r="14" spans="1:14" x14ac:dyDescent="0.25">
      <c r="A14" s="60" t="s">
        <v>37</v>
      </c>
      <c r="B14" s="18"/>
      <c r="C14" s="22">
        <v>24.678958088885814</v>
      </c>
      <c r="D14" s="22">
        <v>25.922875348601728</v>
      </c>
      <c r="E14" s="22">
        <v>26.466387931010061</v>
      </c>
      <c r="F14" s="22">
        <v>26.615679031423177</v>
      </c>
      <c r="G14" s="22">
        <v>27.540135772205904</v>
      </c>
      <c r="H14" s="22">
        <v>27.351714127864064</v>
      </c>
      <c r="I14" s="22">
        <v>27.921194691437091</v>
      </c>
      <c r="J14" s="22">
        <v>28.335338893367638</v>
      </c>
      <c r="K14" s="22">
        <v>28.718271342782419</v>
      </c>
      <c r="L14" s="22">
        <v>29.084992251017983</v>
      </c>
      <c r="M14" s="22">
        <v>28.961454256309555</v>
      </c>
      <c r="N14" s="22">
        <v>29.402797007999212</v>
      </c>
    </row>
    <row r="15" spans="1:14" x14ac:dyDescent="0.25">
      <c r="A15" s="61" t="s">
        <v>38</v>
      </c>
      <c r="B15" s="12"/>
      <c r="C15" s="23">
        <v>26.133927667614209</v>
      </c>
      <c r="D15" s="23">
        <v>27.632033348148653</v>
      </c>
      <c r="E15" s="23">
        <v>27.646415754559772</v>
      </c>
      <c r="F15" s="23">
        <v>27.737702706450598</v>
      </c>
      <c r="G15" s="23">
        <v>28.565512027954153</v>
      </c>
      <c r="H15" s="23">
        <v>28.152157871084892</v>
      </c>
      <c r="I15" s="23">
        <v>28.644208301339994</v>
      </c>
      <c r="J15" s="23">
        <v>29.004986229592681</v>
      </c>
      <c r="K15" s="23">
        <v>29.144576103065386</v>
      </c>
      <c r="L15" s="23">
        <v>29.490306329451677</v>
      </c>
      <c r="M15" s="23">
        <v>29.357096190305864</v>
      </c>
      <c r="N15" s="23">
        <v>29.686203826172108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-9.6092835406491872</v>
      </c>
      <c r="D17" s="32">
        <f t="shared" ref="D17:N17" si="2">D10-D13</f>
        <v>-13.291011319925161</v>
      </c>
      <c r="E17" s="32">
        <f t="shared" si="2"/>
        <v>-14.752128154863669</v>
      </c>
      <c r="F17" s="32">
        <f t="shared" si="2"/>
        <v>-16.059467563118119</v>
      </c>
      <c r="G17" s="32">
        <f t="shared" si="2"/>
        <v>-18.579285329761824</v>
      </c>
      <c r="H17" s="32">
        <f t="shared" si="2"/>
        <v>-18.589517918249001</v>
      </c>
      <c r="I17" s="32">
        <f t="shared" si="2"/>
        <v>-20.171357341466226</v>
      </c>
      <c r="J17" s="32">
        <f t="shared" si="2"/>
        <v>-21.563672056418191</v>
      </c>
      <c r="K17" s="32">
        <f t="shared" si="2"/>
        <v>-22.360492602670369</v>
      </c>
      <c r="L17" s="32">
        <f t="shared" si="2"/>
        <v>-23.446025694664065</v>
      </c>
      <c r="M17" s="32">
        <f t="shared" si="2"/>
        <v>-23.665476696206255</v>
      </c>
      <c r="N17" s="32">
        <f t="shared" si="2"/>
        <v>-24.729676942730606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220.58788637789894</v>
      </c>
      <c r="D19" s="26">
        <f t="shared" ref="D19:N19" si="3">SUM(D20:D21)</f>
        <v>220.71065759247071</v>
      </c>
      <c r="E19" s="26">
        <f t="shared" si="3"/>
        <v>221.25238510132482</v>
      </c>
      <c r="F19" s="26">
        <f t="shared" si="3"/>
        <v>221.33022906676095</v>
      </c>
      <c r="G19" s="26">
        <f t="shared" si="3"/>
        <v>220.62234850959544</v>
      </c>
      <c r="H19" s="26">
        <f t="shared" si="3"/>
        <v>220.92452030262541</v>
      </c>
      <c r="I19" s="26">
        <f t="shared" si="3"/>
        <v>221.40905955038301</v>
      </c>
      <c r="J19" s="26">
        <f t="shared" si="3"/>
        <v>221.51299710917789</v>
      </c>
      <c r="K19" s="26">
        <f t="shared" si="3"/>
        <v>221.52095455977667</v>
      </c>
      <c r="L19" s="26">
        <f t="shared" si="3"/>
        <v>221.65846202637255</v>
      </c>
      <c r="M19" s="26">
        <f t="shared" si="3"/>
        <v>221.5989187505813</v>
      </c>
      <c r="N19" s="26">
        <f t="shared" si="3"/>
        <v>221.52486447073892</v>
      </c>
    </row>
    <row r="20" spans="1:14" x14ac:dyDescent="0.25">
      <c r="A20" s="76" t="s">
        <v>40</v>
      </c>
      <c r="B20" s="76"/>
      <c r="C20" s="22">
        <v>110.26107353433014</v>
      </c>
      <c r="D20" s="22">
        <v>110.39022500175226</v>
      </c>
      <c r="E20" s="22">
        <v>110.30056929417013</v>
      </c>
      <c r="F20" s="22">
        <v>110.37828316338243</v>
      </c>
      <c r="G20" s="22">
        <v>110.22335498918524</v>
      </c>
      <c r="H20" s="22">
        <v>110.28942861181646</v>
      </c>
      <c r="I20" s="22">
        <v>110.43122345410171</v>
      </c>
      <c r="J20" s="22">
        <v>110.53073072949751</v>
      </c>
      <c r="K20" s="22">
        <v>110.63856099977787</v>
      </c>
      <c r="L20" s="22">
        <v>110.87615001959389</v>
      </c>
      <c r="M20" s="22">
        <v>110.57177621239998</v>
      </c>
      <c r="N20" s="22">
        <v>110.72786676505986</v>
      </c>
    </row>
    <row r="21" spans="1:14" x14ac:dyDescent="0.25">
      <c r="A21" s="27" t="s">
        <v>41</v>
      </c>
      <c r="B21" s="27"/>
      <c r="C21" s="29">
        <v>110.32681284356882</v>
      </c>
      <c r="D21" s="29">
        <v>110.32043259071845</v>
      </c>
      <c r="E21" s="29">
        <v>110.95181580715467</v>
      </c>
      <c r="F21" s="29">
        <v>110.95194590337852</v>
      </c>
      <c r="G21" s="29">
        <v>110.3989935204102</v>
      </c>
      <c r="H21" s="29">
        <v>110.63509169080893</v>
      </c>
      <c r="I21" s="29">
        <v>110.97783609628131</v>
      </c>
      <c r="J21" s="29">
        <v>110.9822663796804</v>
      </c>
      <c r="K21" s="29">
        <v>110.88239355999879</v>
      </c>
      <c r="L21" s="29">
        <v>110.78231200677867</v>
      </c>
      <c r="M21" s="29">
        <v>111.02714253818132</v>
      </c>
      <c r="N21" s="29">
        <v>110.79699770567905</v>
      </c>
    </row>
    <row r="22" spans="1:14" x14ac:dyDescent="0.25">
      <c r="A22" s="79" t="s">
        <v>44</v>
      </c>
      <c r="B22" s="79"/>
      <c r="C22" s="26">
        <f>SUM(C23:C24)</f>
        <v>248.38345791508007</v>
      </c>
      <c r="D22" s="26">
        <f t="shared" ref="D22:N22" si="4">SUM(D23:D24)</f>
        <v>248.67076289494014</v>
      </c>
      <c r="E22" s="26">
        <f t="shared" si="4"/>
        <v>248.03367214607511</v>
      </c>
      <c r="F22" s="26">
        <f t="shared" si="4"/>
        <v>248.12606499327805</v>
      </c>
      <c r="G22" s="26">
        <f t="shared" si="4"/>
        <v>248.03237915616117</v>
      </c>
      <c r="H22" s="26">
        <f t="shared" si="4"/>
        <v>248.13739437512825</v>
      </c>
      <c r="I22" s="26">
        <f t="shared" si="4"/>
        <v>247.50629300063804</v>
      </c>
      <c r="J22" s="26">
        <f t="shared" si="4"/>
        <v>247.46450700248059</v>
      </c>
      <c r="K22" s="26">
        <f t="shared" si="4"/>
        <v>247.08440531355137</v>
      </c>
      <c r="L22" s="26">
        <f t="shared" si="4"/>
        <v>247.09196981234334</v>
      </c>
      <c r="M22" s="26">
        <f t="shared" si="4"/>
        <v>246.97359122591973</v>
      </c>
      <c r="N22" s="26">
        <f t="shared" si="4"/>
        <v>246.76643653955057</v>
      </c>
    </row>
    <row r="23" spans="1:14" x14ac:dyDescent="0.25">
      <c r="A23" s="76" t="s">
        <v>42</v>
      </c>
      <c r="B23" s="76"/>
      <c r="C23" s="23">
        <v>123.70417762479843</v>
      </c>
      <c r="D23" s="22">
        <v>123.79418885246825</v>
      </c>
      <c r="E23" s="22">
        <v>123.79324601456514</v>
      </c>
      <c r="F23" s="22">
        <v>123.58233127527458</v>
      </c>
      <c r="G23" s="22">
        <v>123.5874560161494</v>
      </c>
      <c r="H23" s="22">
        <v>123.72441070670132</v>
      </c>
      <c r="I23" s="22">
        <v>123.60983883782869</v>
      </c>
      <c r="J23" s="22">
        <v>123.66698393981633</v>
      </c>
      <c r="K23" s="22">
        <v>123.2202996717408</v>
      </c>
      <c r="L23" s="22">
        <v>123.38818465589505</v>
      </c>
      <c r="M23" s="22">
        <v>123.16569041904393</v>
      </c>
      <c r="N23" s="22">
        <v>123.11850165593614</v>
      </c>
    </row>
    <row r="24" spans="1:14" x14ac:dyDescent="0.25">
      <c r="A24" s="61" t="s">
        <v>43</v>
      </c>
      <c r="B24" s="61"/>
      <c r="C24" s="23">
        <v>124.67928029028164</v>
      </c>
      <c r="D24" s="23">
        <v>124.8765740424719</v>
      </c>
      <c r="E24" s="23">
        <v>124.24042613150996</v>
      </c>
      <c r="F24" s="23">
        <v>124.54373371800347</v>
      </c>
      <c r="G24" s="23">
        <v>124.44492314001177</v>
      </c>
      <c r="H24" s="23">
        <v>124.41298366842693</v>
      </c>
      <c r="I24" s="23">
        <v>123.89645416280936</v>
      </c>
      <c r="J24" s="23">
        <v>123.79752306266425</v>
      </c>
      <c r="K24" s="23">
        <v>123.86410564181057</v>
      </c>
      <c r="L24" s="23">
        <v>123.70378515644828</v>
      </c>
      <c r="M24" s="23">
        <v>123.80790080687582</v>
      </c>
      <c r="N24" s="23">
        <v>123.64793488361443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-27.795571537181132</v>
      </c>
      <c r="D26" s="32">
        <f t="shared" ref="D26:N26" si="5">D19-D22</f>
        <v>-27.960105302469429</v>
      </c>
      <c r="E26" s="32">
        <f t="shared" si="5"/>
        <v>-26.781287044750286</v>
      </c>
      <c r="F26" s="32">
        <f t="shared" si="5"/>
        <v>-26.7958359265171</v>
      </c>
      <c r="G26" s="32">
        <f t="shared" si="5"/>
        <v>-27.41003064656573</v>
      </c>
      <c r="H26" s="32">
        <f t="shared" si="5"/>
        <v>-27.212874072502842</v>
      </c>
      <c r="I26" s="32">
        <f t="shared" si="5"/>
        <v>-26.097233450255032</v>
      </c>
      <c r="J26" s="32">
        <f t="shared" si="5"/>
        <v>-25.951509893302699</v>
      </c>
      <c r="K26" s="32">
        <f t="shared" si="5"/>
        <v>-25.563450753774703</v>
      </c>
      <c r="L26" s="32">
        <f t="shared" si="5"/>
        <v>-25.433507785970789</v>
      </c>
      <c r="M26" s="32">
        <f t="shared" si="5"/>
        <v>-25.374672475338429</v>
      </c>
      <c r="N26" s="32">
        <f t="shared" si="5"/>
        <v>-25.241572068811649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-37.404855077830319</v>
      </c>
      <c r="D30" s="32">
        <f t="shared" ref="D30:N30" si="6">D17+D26+D28</f>
        <v>-41.251116622394591</v>
      </c>
      <c r="E30" s="32">
        <f t="shared" si="6"/>
        <v>-41.533415199613955</v>
      </c>
      <c r="F30" s="32">
        <f t="shared" si="6"/>
        <v>-42.855303489635219</v>
      </c>
      <c r="G30" s="32">
        <f t="shared" si="6"/>
        <v>-45.989315976327553</v>
      </c>
      <c r="H30" s="32">
        <f t="shared" si="6"/>
        <v>-45.802391990751843</v>
      </c>
      <c r="I30" s="32">
        <f t="shared" si="6"/>
        <v>-46.268590791721259</v>
      </c>
      <c r="J30" s="32">
        <f t="shared" si="6"/>
        <v>-47.51518194972089</v>
      </c>
      <c r="K30" s="32">
        <f t="shared" si="6"/>
        <v>-47.923943356445072</v>
      </c>
      <c r="L30" s="32">
        <f t="shared" si="6"/>
        <v>-48.879533480634855</v>
      </c>
      <c r="M30" s="32">
        <f t="shared" si="6"/>
        <v>-49.040149171544684</v>
      </c>
      <c r="N30" s="32">
        <f t="shared" si="6"/>
        <v>-49.971249011542255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4599.5951449221702</v>
      </c>
      <c r="D32" s="21">
        <v>4558.3440282997753</v>
      </c>
      <c r="E32" s="21">
        <v>4516.8106131001605</v>
      </c>
      <c r="F32" s="21">
        <v>4473.9553096105265</v>
      </c>
      <c r="G32" s="21">
        <v>4427.9659936341986</v>
      </c>
      <c r="H32" s="21">
        <v>4382.1636016434477</v>
      </c>
      <c r="I32" s="21">
        <v>4335.8950108517256</v>
      </c>
      <c r="J32" s="21">
        <v>4288.3798289020051</v>
      </c>
      <c r="K32" s="21">
        <v>4240.4558855455598</v>
      </c>
      <c r="L32" s="21">
        <v>4191.5763520649243</v>
      </c>
      <c r="M32" s="21">
        <v>4142.5362028933805</v>
      </c>
      <c r="N32" s="21">
        <v>4092.564953881837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-8.0666066590100449E-3</v>
      </c>
      <c r="D34" s="39">
        <f t="shared" ref="D34:N34" si="7">(D32/D8)-1</f>
        <v>-8.9684233769867783E-3</v>
      </c>
      <c r="E34" s="39">
        <f t="shared" si="7"/>
        <v>-9.1115139493116448E-3</v>
      </c>
      <c r="F34" s="39">
        <f t="shared" si="7"/>
        <v>-9.4879566934553683E-3</v>
      </c>
      <c r="G34" s="39">
        <f t="shared" si="7"/>
        <v>-1.0279341833732247E-2</v>
      </c>
      <c r="H34" s="39">
        <f t="shared" si="7"/>
        <v>-1.0343889735512479E-2</v>
      </c>
      <c r="I34" s="39">
        <f t="shared" si="7"/>
        <v>-1.0558389644414468E-2</v>
      </c>
      <c r="J34" s="39">
        <f t="shared" si="7"/>
        <v>-1.0958563763836748E-2</v>
      </c>
      <c r="K34" s="39">
        <f t="shared" si="7"/>
        <v>-1.1175302857609926E-2</v>
      </c>
      <c r="L34" s="39">
        <f t="shared" si="7"/>
        <v>-1.1526952478683072E-2</v>
      </c>
      <c r="M34" s="39">
        <f t="shared" si="7"/>
        <v>-1.169969125037762E-2</v>
      </c>
      <c r="N34" s="39">
        <f t="shared" si="7"/>
        <v>-1.2062960120092781E-2</v>
      </c>
    </row>
    <row r="35" spans="1:14" ht="15.75" thickBot="1" x14ac:dyDescent="0.3">
      <c r="A35" s="40" t="s">
        <v>15</v>
      </c>
      <c r="B35" s="41"/>
      <c r="C35" s="42">
        <f>(C32/$C$8)-1</f>
        <v>-8.0666066590100449E-3</v>
      </c>
      <c r="D35" s="42">
        <f t="shared" ref="D35:N35" si="8">(D32/$C$8)-1</f>
        <v>-1.6962685292263191E-2</v>
      </c>
      <c r="E35" s="42">
        <f t="shared" si="8"/>
        <v>-2.5919643497916645E-2</v>
      </c>
      <c r="F35" s="42">
        <f t="shared" si="8"/>
        <v>-3.5161675736353981E-2</v>
      </c>
      <c r="G35" s="42">
        <f t="shared" si="8"/>
        <v>-4.5079578685745414E-2</v>
      </c>
      <c r="H35" s="42">
        <f t="shared" si="8"/>
        <v>-5.4957170230009122E-2</v>
      </c>
      <c r="I35" s="42">
        <f t="shared" si="8"/>
        <v>-6.4935300657380735E-2</v>
      </c>
      <c r="J35" s="42">
        <f t="shared" si="8"/>
        <v>-7.5182266788439756E-2</v>
      </c>
      <c r="K35" s="42">
        <f t="shared" si="8"/>
        <v>-8.5517385045167149E-2</v>
      </c>
      <c r="L35" s="42">
        <f t="shared" si="8"/>
        <v>-9.6058582690333294E-2</v>
      </c>
      <c r="M35" s="42">
        <f t="shared" si="8"/>
        <v>-0.10663441818128516</v>
      </c>
      <c r="N35" s="42">
        <f t="shared" si="8"/>
        <v>-0.11741105156742782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1.6241177845766694</v>
      </c>
      <c r="D41" s="47">
        <v>1.6218754543437404</v>
      </c>
      <c r="E41" s="47">
        <v>1.6249909207730557</v>
      </c>
      <c r="F41" s="47">
        <v>1.6168582169466432</v>
      </c>
      <c r="G41" s="47">
        <v>1.6182622935328759</v>
      </c>
      <c r="H41" s="47">
        <v>1.6244107677695547</v>
      </c>
      <c r="I41" s="47">
        <v>1.6306709195189828</v>
      </c>
      <c r="J41" s="47">
        <v>1.6283997331592721</v>
      </c>
      <c r="K41" s="47">
        <v>1.6405246925502663</v>
      </c>
      <c r="L41" s="47">
        <v>1.6500405237989975</v>
      </c>
      <c r="M41" s="47">
        <v>1.6512086820926632</v>
      </c>
      <c r="N41" s="47">
        <v>1.659475185089915</v>
      </c>
    </row>
    <row r="43" spans="1:14" x14ac:dyDescent="0.25">
      <c r="A43" s="48" t="s">
        <v>31</v>
      </c>
      <c r="B43" s="48"/>
      <c r="C43" s="49">
        <v>92.600684250622791</v>
      </c>
      <c r="D43" s="49">
        <v>95.27779346585011</v>
      </c>
      <c r="E43" s="49">
        <v>94.593871842713966</v>
      </c>
      <c r="F43" s="49">
        <v>93.262801486564413</v>
      </c>
      <c r="G43" s="49">
        <v>94.128928560899396</v>
      </c>
      <c r="H43" s="49">
        <v>91.471413253266022</v>
      </c>
      <c r="I43" s="49">
        <v>91.490982029886084</v>
      </c>
      <c r="J43" s="49">
        <v>90.870857283968661</v>
      </c>
      <c r="K43" s="49">
        <v>90.132152807164985</v>
      </c>
      <c r="L43" s="49">
        <v>89.633434230077398</v>
      </c>
      <c r="M43" s="49">
        <v>87.735664313060013</v>
      </c>
      <c r="N43" s="49">
        <v>87.419790542078715</v>
      </c>
    </row>
    <row r="44" spans="1:14" x14ac:dyDescent="0.25">
      <c r="A44" s="19" t="s">
        <v>47</v>
      </c>
      <c r="B44" s="19"/>
      <c r="C44" s="50">
        <v>93.727079926682819</v>
      </c>
      <c r="D44" s="50">
        <v>95.277793465850138</v>
      </c>
      <c r="E44" s="50">
        <v>94.380099036412687</v>
      </c>
      <c r="F44" s="50">
        <v>92.866113134220072</v>
      </c>
      <c r="G44" s="50">
        <v>93.551785163025613</v>
      </c>
      <c r="H44" s="50">
        <v>90.732532356954195</v>
      </c>
      <c r="I44" s="50">
        <v>90.606204615054523</v>
      </c>
      <c r="J44" s="50">
        <v>89.863295509788301</v>
      </c>
      <c r="K44" s="50">
        <v>89.025005650433968</v>
      </c>
      <c r="L44" s="50">
        <v>88.421970869127122</v>
      </c>
      <c r="M44" s="50">
        <v>86.440357893917636</v>
      </c>
      <c r="N44" s="50">
        <v>86.040529773089403</v>
      </c>
    </row>
    <row r="45" spans="1:14" x14ac:dyDescent="0.25">
      <c r="A45" s="51" t="s">
        <v>48</v>
      </c>
      <c r="B45" s="51"/>
      <c r="C45" s="52">
        <v>91.561574841336139</v>
      </c>
      <c r="D45" s="52">
        <v>95.277793465850124</v>
      </c>
      <c r="E45" s="52">
        <v>94.79942946830603</v>
      </c>
      <c r="F45" s="52">
        <v>93.64664256708015</v>
      </c>
      <c r="G45" s="52">
        <v>94.692137627359131</v>
      </c>
      <c r="H45" s="52">
        <v>92.200903419252782</v>
      </c>
      <c r="I45" s="52">
        <v>92.370217559786553</v>
      </c>
      <c r="J45" s="52">
        <v>91.877216242571365</v>
      </c>
      <c r="K45" s="52">
        <v>91.250376150486773</v>
      </c>
      <c r="L45" s="52">
        <v>90.86120776328562</v>
      </c>
      <c r="M45" s="52">
        <v>89.052123842882054</v>
      </c>
      <c r="N45" s="52">
        <v>88.830175965427131</v>
      </c>
    </row>
    <row r="47" spans="1:14" x14ac:dyDescent="0.25">
      <c r="A47" s="48" t="s">
        <v>32</v>
      </c>
      <c r="B47" s="48"/>
      <c r="C47" s="49">
        <v>80.410523764210126</v>
      </c>
      <c r="D47" s="49">
        <v>80.057527467735142</v>
      </c>
      <c r="E47" s="49">
        <v>80.136219487956041</v>
      </c>
      <c r="F47" s="49">
        <v>80.313986043743768</v>
      </c>
      <c r="G47" s="49">
        <v>80.205910241389148</v>
      </c>
      <c r="H47" s="49">
        <v>80.555305897645241</v>
      </c>
      <c r="I47" s="49">
        <v>80.557435650682635</v>
      </c>
      <c r="J47" s="49">
        <v>80.646067840744223</v>
      </c>
      <c r="K47" s="49">
        <v>80.745208411744017</v>
      </c>
      <c r="L47" s="49">
        <v>80.819583109577337</v>
      </c>
      <c r="M47" s="49">
        <v>81.082921429853698</v>
      </c>
      <c r="N47" s="49">
        <v>81.12900765487835</v>
      </c>
    </row>
    <row r="48" spans="1:14" x14ac:dyDescent="0.25">
      <c r="A48" s="19" t="s">
        <v>45</v>
      </c>
      <c r="B48" s="19"/>
      <c r="C48" s="50">
        <v>78.242857019086784</v>
      </c>
      <c r="D48" s="50">
        <v>78.032494697991737</v>
      </c>
      <c r="E48" s="50">
        <v>78.156175534418409</v>
      </c>
      <c r="F48" s="50">
        <v>78.366090319958147</v>
      </c>
      <c r="G48" s="50">
        <v>78.275379933017319</v>
      </c>
      <c r="H48" s="50">
        <v>78.66825134986388</v>
      </c>
      <c r="I48" s="50">
        <v>78.688649134721274</v>
      </c>
      <c r="J48" s="50">
        <v>78.798731530417498</v>
      </c>
      <c r="K48" s="50">
        <v>78.922469277755908</v>
      </c>
      <c r="L48" s="50">
        <v>79.01320938723741</v>
      </c>
      <c r="M48" s="50">
        <v>79.305843709966851</v>
      </c>
      <c r="N48" s="50">
        <v>79.368347367779165</v>
      </c>
    </row>
    <row r="49" spans="1:14" x14ac:dyDescent="0.25">
      <c r="A49" s="51" t="s">
        <v>46</v>
      </c>
      <c r="B49" s="51"/>
      <c r="C49" s="52">
        <v>82.37633221119755</v>
      </c>
      <c r="D49" s="52">
        <v>81.936449955891575</v>
      </c>
      <c r="E49" s="52">
        <v>82.002160710436925</v>
      </c>
      <c r="F49" s="52">
        <v>82.147475808629579</v>
      </c>
      <c r="G49" s="52">
        <v>82.033859480998814</v>
      </c>
      <c r="H49" s="52">
        <v>82.342397153924111</v>
      </c>
      <c r="I49" s="52">
        <v>82.329616826664093</v>
      </c>
      <c r="J49" s="52">
        <v>82.398630714435882</v>
      </c>
      <c r="K49" s="52">
        <v>82.481806731932821</v>
      </c>
      <c r="L49" s="52">
        <v>82.539571294933154</v>
      </c>
      <c r="M49" s="52">
        <v>82.770966919722852</v>
      </c>
      <c r="N49" s="52">
        <v>82.805032519591279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EFEC-8CE3-493D-8A91-D6530EAAC769}">
  <sheetPr codeName="Sheet19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113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5266</v>
      </c>
      <c r="D8" s="21">
        <v>5227.0889944489336</v>
      </c>
      <c r="E8" s="21">
        <v>5185.192252557591</v>
      </c>
      <c r="F8" s="21">
        <v>5141.4345841607092</v>
      </c>
      <c r="G8" s="21">
        <v>5096.2348401297641</v>
      </c>
      <c r="H8" s="21">
        <v>5046.296598592282</v>
      </c>
      <c r="I8" s="21">
        <v>4996.2284251364954</v>
      </c>
      <c r="J8" s="21">
        <v>4944.5817089982502</v>
      </c>
      <c r="K8" s="21">
        <v>4891.0009458454533</v>
      </c>
      <c r="L8" s="21">
        <v>4835.9982018392911</v>
      </c>
      <c r="M8" s="21">
        <v>4779.3311222532811</v>
      </c>
      <c r="N8" s="21">
        <v>4721.663448764597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40.137993005467528</v>
      </c>
      <c r="D10" s="26">
        <f t="shared" ref="D10:N10" si="0">SUM(D11:D12)</f>
        <v>39.170225371222095</v>
      </c>
      <c r="E10" s="26">
        <f t="shared" si="0"/>
        <v>38.207518957243337</v>
      </c>
      <c r="F10" s="26">
        <f t="shared" si="0"/>
        <v>37.027144962056042</v>
      </c>
      <c r="G10" s="26">
        <f t="shared" si="0"/>
        <v>36.097099463044877</v>
      </c>
      <c r="H10" s="26">
        <f t="shared" si="0"/>
        <v>35.280920839413184</v>
      </c>
      <c r="I10" s="26">
        <f t="shared" si="0"/>
        <v>34.547476150094028</v>
      </c>
      <c r="J10" s="26">
        <f t="shared" si="0"/>
        <v>33.633896994031879</v>
      </c>
      <c r="K10" s="26">
        <f t="shared" si="0"/>
        <v>33.096078287170023</v>
      </c>
      <c r="L10" s="26">
        <f t="shared" si="0"/>
        <v>32.51698088689389</v>
      </c>
      <c r="M10" s="26">
        <f t="shared" si="0"/>
        <v>31.800006101049036</v>
      </c>
      <c r="N10" s="26">
        <f t="shared" si="0"/>
        <v>31.170488523593566</v>
      </c>
    </row>
    <row r="11" spans="1:14" x14ac:dyDescent="0.25">
      <c r="A11" s="60" t="s">
        <v>34</v>
      </c>
      <c r="B11" s="18"/>
      <c r="C11" s="22">
        <v>20.509106075162137</v>
      </c>
      <c r="D11" s="22">
        <v>20.10507142947683</v>
      </c>
      <c r="E11" s="22">
        <v>19.507509678948487</v>
      </c>
      <c r="F11" s="22">
        <v>18.930544834204326</v>
      </c>
      <c r="G11" s="22">
        <v>18.478764878357818</v>
      </c>
      <c r="H11" s="22">
        <v>18.083485681388723</v>
      </c>
      <c r="I11" s="22">
        <v>17.650547516408544</v>
      </c>
      <c r="J11" s="22">
        <v>17.188054212977963</v>
      </c>
      <c r="K11" s="22">
        <v>16.91406096399027</v>
      </c>
      <c r="L11" s="22">
        <v>16.733884900857674</v>
      </c>
      <c r="M11" s="22">
        <v>16.36930656441249</v>
      </c>
      <c r="N11" s="22">
        <v>15.992459670062258</v>
      </c>
    </row>
    <row r="12" spans="1:14" x14ac:dyDescent="0.25">
      <c r="A12" s="27" t="s">
        <v>35</v>
      </c>
      <c r="B12" s="28"/>
      <c r="C12" s="29">
        <v>19.628886930305391</v>
      </c>
      <c r="D12" s="29">
        <v>19.065153941745265</v>
      </c>
      <c r="E12" s="29">
        <v>18.70000927829485</v>
      </c>
      <c r="F12" s="29">
        <v>18.096600127851715</v>
      </c>
      <c r="G12" s="29">
        <v>17.618334584687059</v>
      </c>
      <c r="H12" s="29">
        <v>17.197435158024462</v>
      </c>
      <c r="I12" s="29">
        <v>16.896928633685484</v>
      </c>
      <c r="J12" s="29">
        <v>16.445842781053916</v>
      </c>
      <c r="K12" s="29">
        <v>16.182017323179753</v>
      </c>
      <c r="L12" s="29">
        <v>15.783095986036216</v>
      </c>
      <c r="M12" s="29">
        <v>15.430699536636546</v>
      </c>
      <c r="N12" s="29">
        <v>15.178028853531307</v>
      </c>
    </row>
    <row r="13" spans="1:14" x14ac:dyDescent="0.25">
      <c r="A13" s="63" t="s">
        <v>36</v>
      </c>
      <c r="B13" s="18"/>
      <c r="C13" s="26">
        <f>SUM(C14:C15)</f>
        <v>38.678594772924207</v>
      </c>
      <c r="D13" s="26">
        <f t="shared" ref="D13:N13" si="1">SUM(D14:D15)</f>
        <v>41.351222686880135</v>
      </c>
      <c r="E13" s="26">
        <f t="shared" si="1"/>
        <v>42.724513725329302</v>
      </c>
      <c r="F13" s="26">
        <f t="shared" si="1"/>
        <v>43.524875908501429</v>
      </c>
      <c r="G13" s="26">
        <f t="shared" si="1"/>
        <v>45.461196502673495</v>
      </c>
      <c r="H13" s="26">
        <f t="shared" si="1"/>
        <v>45.920679233482019</v>
      </c>
      <c r="I13" s="26">
        <f t="shared" si="1"/>
        <v>47.631356577197394</v>
      </c>
      <c r="J13" s="26">
        <f t="shared" si="1"/>
        <v>48.972236341603121</v>
      </c>
      <c r="K13" s="26">
        <f t="shared" si="1"/>
        <v>50.204271530977337</v>
      </c>
      <c r="L13" s="26">
        <f t="shared" si="1"/>
        <v>51.717360109312878</v>
      </c>
      <c r="M13" s="26">
        <f t="shared" si="1"/>
        <v>52.105586942484578</v>
      </c>
      <c r="N13" s="26">
        <f t="shared" si="1"/>
        <v>53.636002342652091</v>
      </c>
    </row>
    <row r="14" spans="1:14" x14ac:dyDescent="0.25">
      <c r="A14" s="60" t="s">
        <v>37</v>
      </c>
      <c r="B14" s="18"/>
      <c r="C14" s="22">
        <v>21.335044249599864</v>
      </c>
      <c r="D14" s="22">
        <v>22.480772473242059</v>
      </c>
      <c r="E14" s="22">
        <v>23.090151167659322</v>
      </c>
      <c r="F14" s="22">
        <v>23.484633569699589</v>
      </c>
      <c r="G14" s="22">
        <v>24.392183200243725</v>
      </c>
      <c r="H14" s="22">
        <v>24.527706524530537</v>
      </c>
      <c r="I14" s="22">
        <v>25.303350750313299</v>
      </c>
      <c r="J14" s="22">
        <v>25.886145734686995</v>
      </c>
      <c r="K14" s="22">
        <v>26.400865681006017</v>
      </c>
      <c r="L14" s="22">
        <v>26.959440267574198</v>
      </c>
      <c r="M14" s="22">
        <v>27.038834380369206</v>
      </c>
      <c r="N14" s="22">
        <v>27.587609306911411</v>
      </c>
    </row>
    <row r="15" spans="1:14" x14ac:dyDescent="0.25">
      <c r="A15" s="61" t="s">
        <v>38</v>
      </c>
      <c r="B15" s="12"/>
      <c r="C15" s="23">
        <v>17.343550523324343</v>
      </c>
      <c r="D15" s="23">
        <v>18.870450213638073</v>
      </c>
      <c r="E15" s="23">
        <v>19.634362557669977</v>
      </c>
      <c r="F15" s="23">
        <v>20.040242338801836</v>
      </c>
      <c r="G15" s="23">
        <v>21.06901330242977</v>
      </c>
      <c r="H15" s="23">
        <v>21.392972708951479</v>
      </c>
      <c r="I15" s="23">
        <v>22.328005826884098</v>
      </c>
      <c r="J15" s="23">
        <v>23.086090606916123</v>
      </c>
      <c r="K15" s="23">
        <v>23.803405849971316</v>
      </c>
      <c r="L15" s="23">
        <v>24.757919841738676</v>
      </c>
      <c r="M15" s="23">
        <v>25.066752562115372</v>
      </c>
      <c r="N15" s="23">
        <v>26.048393035740684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1.4593982325433217</v>
      </c>
      <c r="D17" s="32">
        <f t="shared" ref="D17:N17" si="2">D10-D13</f>
        <v>-2.1809973156580398</v>
      </c>
      <c r="E17" s="32">
        <f t="shared" si="2"/>
        <v>-4.516994768085965</v>
      </c>
      <c r="F17" s="32">
        <f t="shared" si="2"/>
        <v>-6.4977309464453867</v>
      </c>
      <c r="G17" s="32">
        <f t="shared" si="2"/>
        <v>-9.3640970396286178</v>
      </c>
      <c r="H17" s="32">
        <f t="shared" si="2"/>
        <v>-10.639758394068835</v>
      </c>
      <c r="I17" s="32">
        <f t="shared" si="2"/>
        <v>-13.083880427103367</v>
      </c>
      <c r="J17" s="32">
        <f t="shared" si="2"/>
        <v>-15.338339347571242</v>
      </c>
      <c r="K17" s="32">
        <f t="shared" si="2"/>
        <v>-17.108193243807314</v>
      </c>
      <c r="L17" s="32">
        <f t="shared" si="2"/>
        <v>-19.200379222418988</v>
      </c>
      <c r="M17" s="32">
        <f t="shared" si="2"/>
        <v>-20.305580841435543</v>
      </c>
      <c r="N17" s="32">
        <f t="shared" si="2"/>
        <v>-22.465513819058526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230.86332244777623</v>
      </c>
      <c r="D19" s="26">
        <f t="shared" ref="D19:N19" si="3">SUM(D20:D21)</f>
        <v>231.27912947446833</v>
      </c>
      <c r="E19" s="26">
        <f t="shared" si="3"/>
        <v>231.84852485640982</v>
      </c>
      <c r="F19" s="26">
        <f t="shared" si="3"/>
        <v>231.6038493212568</v>
      </c>
      <c r="G19" s="26">
        <f t="shared" si="3"/>
        <v>231.37571342812146</v>
      </c>
      <c r="H19" s="26">
        <f t="shared" si="3"/>
        <v>231.45676728682884</v>
      </c>
      <c r="I19" s="26">
        <f t="shared" si="3"/>
        <v>232.01382193889603</v>
      </c>
      <c r="J19" s="26">
        <f t="shared" si="3"/>
        <v>232.36811852334262</v>
      </c>
      <c r="K19" s="26">
        <f t="shared" si="3"/>
        <v>232.5847837452045</v>
      </c>
      <c r="L19" s="26">
        <f t="shared" si="3"/>
        <v>232.94924280905258</v>
      </c>
      <c r="M19" s="26">
        <f t="shared" si="3"/>
        <v>232.42525465658173</v>
      </c>
      <c r="N19" s="26">
        <f t="shared" si="3"/>
        <v>232.62286571324694</v>
      </c>
    </row>
    <row r="20" spans="1:14" x14ac:dyDescent="0.25">
      <c r="A20" s="76" t="s">
        <v>40</v>
      </c>
      <c r="B20" s="76"/>
      <c r="C20" s="22">
        <v>115.64200812083786</v>
      </c>
      <c r="D20" s="22">
        <v>115.94951014902085</v>
      </c>
      <c r="E20" s="22">
        <v>115.78195180690729</v>
      </c>
      <c r="F20" s="22">
        <v>115.7696984536453</v>
      </c>
      <c r="G20" s="22">
        <v>115.63142331511743</v>
      </c>
      <c r="H20" s="22">
        <v>115.76866196344045</v>
      </c>
      <c r="I20" s="22">
        <v>115.83061251762101</v>
      </c>
      <c r="J20" s="22">
        <v>116.08486693036349</v>
      </c>
      <c r="K20" s="22">
        <v>116.29098449255923</v>
      </c>
      <c r="L20" s="22">
        <v>116.39634417844518</v>
      </c>
      <c r="M20" s="22">
        <v>116.12155310179382</v>
      </c>
      <c r="N20" s="22">
        <v>116.31079028796958</v>
      </c>
    </row>
    <row r="21" spans="1:14" x14ac:dyDescent="0.25">
      <c r="A21" s="27" t="s">
        <v>41</v>
      </c>
      <c r="B21" s="27"/>
      <c r="C21" s="29">
        <v>115.22131432693836</v>
      </c>
      <c r="D21" s="29">
        <v>115.32961932544748</v>
      </c>
      <c r="E21" s="29">
        <v>116.06657304950252</v>
      </c>
      <c r="F21" s="29">
        <v>115.83415086761148</v>
      </c>
      <c r="G21" s="29">
        <v>115.74429011300403</v>
      </c>
      <c r="H21" s="29">
        <v>115.6881053233884</v>
      </c>
      <c r="I21" s="29">
        <v>116.18320942127502</v>
      </c>
      <c r="J21" s="29">
        <v>116.28325159297914</v>
      </c>
      <c r="K21" s="29">
        <v>116.29379925264529</v>
      </c>
      <c r="L21" s="29">
        <v>116.5528986306074</v>
      </c>
      <c r="M21" s="29">
        <v>116.30370155478791</v>
      </c>
      <c r="N21" s="29">
        <v>116.31207542527737</v>
      </c>
    </row>
    <row r="22" spans="1:14" x14ac:dyDescent="0.25">
      <c r="A22" s="79" t="s">
        <v>44</v>
      </c>
      <c r="B22" s="79"/>
      <c r="C22" s="26">
        <f>SUM(C23:C24)</f>
        <v>271.23372623138613</v>
      </c>
      <c r="D22" s="26">
        <f t="shared" ref="D22:N22" si="4">SUM(D23:D24)</f>
        <v>270.9948740501527</v>
      </c>
      <c r="E22" s="26">
        <f t="shared" si="4"/>
        <v>271.08919848520588</v>
      </c>
      <c r="F22" s="26">
        <f t="shared" si="4"/>
        <v>270.30586240575701</v>
      </c>
      <c r="G22" s="26">
        <f t="shared" si="4"/>
        <v>271.94985792597356</v>
      </c>
      <c r="H22" s="26">
        <f t="shared" si="4"/>
        <v>270.88518234854672</v>
      </c>
      <c r="I22" s="26">
        <f t="shared" si="4"/>
        <v>270.5766576500373</v>
      </c>
      <c r="J22" s="26">
        <f t="shared" si="4"/>
        <v>270.61054232856918</v>
      </c>
      <c r="K22" s="26">
        <f t="shared" si="4"/>
        <v>270.47933450755875</v>
      </c>
      <c r="L22" s="26">
        <f t="shared" si="4"/>
        <v>270.41594317264344</v>
      </c>
      <c r="M22" s="26">
        <f t="shared" si="4"/>
        <v>269.78734730382996</v>
      </c>
      <c r="N22" s="26">
        <f t="shared" si="4"/>
        <v>269.76111877170803</v>
      </c>
    </row>
    <row r="23" spans="1:14" x14ac:dyDescent="0.25">
      <c r="A23" s="76" t="s">
        <v>42</v>
      </c>
      <c r="B23" s="76"/>
      <c r="C23" s="23">
        <v>135.56926786579052</v>
      </c>
      <c r="D23" s="22">
        <v>135.2588587436789</v>
      </c>
      <c r="E23" s="22">
        <v>135.83807928640758</v>
      </c>
      <c r="F23" s="22">
        <v>135.57178555551596</v>
      </c>
      <c r="G23" s="22">
        <v>135.99970301673193</v>
      </c>
      <c r="H23" s="22">
        <v>135.65909365225485</v>
      </c>
      <c r="I23" s="22">
        <v>135.66425875878167</v>
      </c>
      <c r="J23" s="22">
        <v>135.67418919189564</v>
      </c>
      <c r="K23" s="22">
        <v>135.61850414289322</v>
      </c>
      <c r="L23" s="22">
        <v>135.18478775214763</v>
      </c>
      <c r="M23" s="22">
        <v>135.26441833826092</v>
      </c>
      <c r="N23" s="22">
        <v>135.03992220362829</v>
      </c>
    </row>
    <row r="24" spans="1:14" x14ac:dyDescent="0.25">
      <c r="A24" s="61" t="s">
        <v>43</v>
      </c>
      <c r="B24" s="61"/>
      <c r="C24" s="23">
        <v>135.66445836559561</v>
      </c>
      <c r="D24" s="23">
        <v>135.73601530647383</v>
      </c>
      <c r="E24" s="23">
        <v>135.25111919879828</v>
      </c>
      <c r="F24" s="23">
        <v>134.73407685024105</v>
      </c>
      <c r="G24" s="23">
        <v>135.95015490924166</v>
      </c>
      <c r="H24" s="23">
        <v>135.22608869629187</v>
      </c>
      <c r="I24" s="23">
        <v>134.91239889125561</v>
      </c>
      <c r="J24" s="23">
        <v>134.93635313667357</v>
      </c>
      <c r="K24" s="23">
        <v>134.86083036466556</v>
      </c>
      <c r="L24" s="23">
        <v>135.23115542049584</v>
      </c>
      <c r="M24" s="23">
        <v>134.52292896556906</v>
      </c>
      <c r="N24" s="23">
        <v>134.72119656807973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-40.370403783609902</v>
      </c>
      <c r="D26" s="32">
        <f t="shared" ref="D26:N26" si="5">D19-D22</f>
        <v>-39.715744575684369</v>
      </c>
      <c r="E26" s="32">
        <f t="shared" si="5"/>
        <v>-39.24067362879606</v>
      </c>
      <c r="F26" s="32">
        <f t="shared" si="5"/>
        <v>-38.702013084500209</v>
      </c>
      <c r="G26" s="32">
        <f t="shared" si="5"/>
        <v>-40.574144497852103</v>
      </c>
      <c r="H26" s="32">
        <f t="shared" si="5"/>
        <v>-39.428415061717885</v>
      </c>
      <c r="I26" s="32">
        <f t="shared" si="5"/>
        <v>-38.562835711141275</v>
      </c>
      <c r="J26" s="32">
        <f t="shared" si="5"/>
        <v>-38.242423805226565</v>
      </c>
      <c r="K26" s="32">
        <f t="shared" si="5"/>
        <v>-37.894550762354243</v>
      </c>
      <c r="L26" s="32">
        <f t="shared" si="5"/>
        <v>-37.46670036359086</v>
      </c>
      <c r="M26" s="32">
        <f t="shared" si="5"/>
        <v>-37.362092647248232</v>
      </c>
      <c r="N26" s="32">
        <f t="shared" si="5"/>
        <v>-37.138253058461089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-38.91100555106658</v>
      </c>
      <c r="D30" s="32">
        <f t="shared" ref="D30:N30" si="6">D17+D26+D28</f>
        <v>-41.896741891342408</v>
      </c>
      <c r="E30" s="32">
        <f t="shared" si="6"/>
        <v>-43.757668396882025</v>
      </c>
      <c r="F30" s="32">
        <f t="shared" si="6"/>
        <v>-45.199744030945595</v>
      </c>
      <c r="G30" s="32">
        <f t="shared" si="6"/>
        <v>-49.938241537480721</v>
      </c>
      <c r="H30" s="32">
        <f t="shared" si="6"/>
        <v>-50.06817345578672</v>
      </c>
      <c r="I30" s="32">
        <f t="shared" si="6"/>
        <v>-51.646716138244642</v>
      </c>
      <c r="J30" s="32">
        <f t="shared" si="6"/>
        <v>-53.580763152797807</v>
      </c>
      <c r="K30" s="32">
        <f t="shared" si="6"/>
        <v>-55.002744006161556</v>
      </c>
      <c r="L30" s="32">
        <f t="shared" si="6"/>
        <v>-56.667079586009848</v>
      </c>
      <c r="M30" s="32">
        <f t="shared" si="6"/>
        <v>-57.667673488683775</v>
      </c>
      <c r="N30" s="32">
        <f t="shared" si="6"/>
        <v>-59.603766877519618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5227.0889944489336</v>
      </c>
      <c r="D32" s="21">
        <v>5185.192252557591</v>
      </c>
      <c r="E32" s="21">
        <v>5141.4345841607092</v>
      </c>
      <c r="F32" s="21">
        <v>5096.2348401297641</v>
      </c>
      <c r="G32" s="21">
        <v>5046.296598592282</v>
      </c>
      <c r="H32" s="21">
        <v>4996.2284251364954</v>
      </c>
      <c r="I32" s="21">
        <v>4944.5817089982502</v>
      </c>
      <c r="J32" s="21">
        <v>4891.0009458454533</v>
      </c>
      <c r="K32" s="21">
        <v>4835.9982018392911</v>
      </c>
      <c r="L32" s="21">
        <v>4779.3311222532811</v>
      </c>
      <c r="M32" s="21">
        <v>4721.663448764597</v>
      </c>
      <c r="N32" s="21">
        <v>4662.0596818870781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-7.3891009401949592E-3</v>
      </c>
      <c r="D34" s="39">
        <f t="shared" ref="D34:N34" si="7">(D32/D8)-1</f>
        <v>-8.015310612816462E-3</v>
      </c>
      <c r="E34" s="39">
        <f t="shared" si="7"/>
        <v>-8.4389674028573225E-3</v>
      </c>
      <c r="F34" s="39">
        <f t="shared" si="7"/>
        <v>-8.7912708585640154E-3</v>
      </c>
      <c r="G34" s="39">
        <f t="shared" si="7"/>
        <v>-9.7990463752275492E-3</v>
      </c>
      <c r="H34" s="39">
        <f t="shared" si="7"/>
        <v>-9.9217658886229243E-3</v>
      </c>
      <c r="I34" s="39">
        <f t="shared" si="7"/>
        <v>-1.0337140687644686E-2</v>
      </c>
      <c r="J34" s="39">
        <f t="shared" si="7"/>
        <v>-1.0836258010518796E-2</v>
      </c>
      <c r="K34" s="39">
        <f t="shared" si="7"/>
        <v>-1.1245702999277296E-2</v>
      </c>
      <c r="L34" s="39">
        <f t="shared" si="7"/>
        <v>-1.1717762749468674E-2</v>
      </c>
      <c r="M34" s="39">
        <f t="shared" si="7"/>
        <v>-1.2066055272917708E-2</v>
      </c>
      <c r="N34" s="39">
        <f t="shared" si="7"/>
        <v>-1.262346787827795E-2</v>
      </c>
    </row>
    <row r="35" spans="1:14" ht="15.75" thickBot="1" x14ac:dyDescent="0.3">
      <c r="A35" s="40" t="s">
        <v>15</v>
      </c>
      <c r="B35" s="41"/>
      <c r="C35" s="42">
        <f>(C32/$C$8)-1</f>
        <v>-7.3891009401949592E-3</v>
      </c>
      <c r="D35" s="42">
        <f t="shared" ref="D35:N35" si="8">(D32/$C$8)-1</f>
        <v>-1.5345185613826251E-2</v>
      </c>
      <c r="E35" s="42">
        <f t="shared" si="8"/>
        <v>-2.3654655495497723E-2</v>
      </c>
      <c r="F35" s="42">
        <f t="shared" si="8"/>
        <v>-3.2237971870534787E-2</v>
      </c>
      <c r="G35" s="42">
        <f t="shared" si="8"/>
        <v>-4.1721116864359642E-2</v>
      </c>
      <c r="H35" s="42">
        <f t="shared" si="8"/>
        <v>-5.1228935598842451E-2</v>
      </c>
      <c r="I35" s="42">
        <f t="shared" si="8"/>
        <v>-6.1036515571923577E-2</v>
      </c>
      <c r="J35" s="42">
        <f t="shared" si="8"/>
        <v>-7.121136615164203E-2</v>
      </c>
      <c r="K35" s="42">
        <f t="shared" si="8"/>
        <v>-8.1656247277005045E-2</v>
      </c>
      <c r="L35" s="42">
        <f t="shared" si="8"/>
        <v>-9.2417181493869904E-2</v>
      </c>
      <c r="M35" s="42">
        <f t="shared" si="8"/>
        <v>-0.10336812594671529</v>
      </c>
      <c r="N35" s="42">
        <f t="shared" si="8"/>
        <v>-0.11468672960746717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1.4472037679857817</v>
      </c>
      <c r="D41" s="47">
        <v>1.4456043702973098</v>
      </c>
      <c r="E41" s="47">
        <v>1.4484840121661138</v>
      </c>
      <c r="F41" s="47">
        <v>1.4420967743295361</v>
      </c>
      <c r="G41" s="47">
        <v>1.4428374651642371</v>
      </c>
      <c r="H41" s="47">
        <v>1.4470618883081148</v>
      </c>
      <c r="I41" s="47">
        <v>1.4532012331074662</v>
      </c>
      <c r="J41" s="47">
        <v>1.4494319909888602</v>
      </c>
      <c r="K41" s="47">
        <v>1.4604099687026344</v>
      </c>
      <c r="L41" s="47">
        <v>1.4688614830027855</v>
      </c>
      <c r="M41" s="47">
        <v>1.4699901409781904</v>
      </c>
      <c r="N41" s="47">
        <v>1.4775703972386482</v>
      </c>
    </row>
    <row r="43" spans="1:14" x14ac:dyDescent="0.25">
      <c r="A43" s="48" t="s">
        <v>31</v>
      </c>
      <c r="B43" s="48"/>
      <c r="C43" s="49">
        <v>68.766247074198304</v>
      </c>
      <c r="D43" s="49">
        <v>70.569171145054753</v>
      </c>
      <c r="E43" s="49">
        <v>69.989892707374182</v>
      </c>
      <c r="F43" s="49">
        <v>68.94984958848363</v>
      </c>
      <c r="G43" s="49">
        <v>69.54154909483735</v>
      </c>
      <c r="H43" s="49">
        <v>67.538387300823871</v>
      </c>
      <c r="I43" s="49">
        <v>67.528615933574045</v>
      </c>
      <c r="J43" s="49">
        <v>67.038196269365926</v>
      </c>
      <c r="K43" s="49">
        <v>66.515606281174072</v>
      </c>
      <c r="L43" s="49">
        <v>66.159987581422882</v>
      </c>
      <c r="M43" s="49">
        <v>64.775064964757391</v>
      </c>
      <c r="N43" s="49">
        <v>64.59431452226336</v>
      </c>
    </row>
    <row r="44" spans="1:14" x14ac:dyDescent="0.25">
      <c r="A44" s="19" t="s">
        <v>47</v>
      </c>
      <c r="B44" s="19"/>
      <c r="C44" s="50">
        <v>69.451474885075129</v>
      </c>
      <c r="D44" s="50">
        <v>70.569171145054739</v>
      </c>
      <c r="E44" s="50">
        <v>69.877242660318757</v>
      </c>
      <c r="F44" s="50">
        <v>68.739464794223238</v>
      </c>
      <c r="G44" s="50">
        <v>69.230649162705674</v>
      </c>
      <c r="H44" s="50">
        <v>67.144514108158347</v>
      </c>
      <c r="I44" s="50">
        <v>67.048467825783277</v>
      </c>
      <c r="J44" s="50">
        <v>66.491052189104295</v>
      </c>
      <c r="K44" s="50">
        <v>65.887000088076718</v>
      </c>
      <c r="L44" s="50">
        <v>65.454273941169689</v>
      </c>
      <c r="M44" s="50">
        <v>64.02147178848341</v>
      </c>
      <c r="N44" s="50">
        <v>63.774395058106329</v>
      </c>
    </row>
    <row r="45" spans="1:14" x14ac:dyDescent="0.25">
      <c r="A45" s="51" t="s">
        <v>48</v>
      </c>
      <c r="B45" s="51"/>
      <c r="C45" s="52">
        <v>67.941643722170028</v>
      </c>
      <c r="D45" s="52">
        <v>70.569171145054739</v>
      </c>
      <c r="E45" s="52">
        <v>70.122835579602821</v>
      </c>
      <c r="F45" s="52">
        <v>69.198038746734198</v>
      </c>
      <c r="G45" s="52">
        <v>69.904992583962596</v>
      </c>
      <c r="H45" s="52">
        <v>67.995699872350144</v>
      </c>
      <c r="I45" s="52">
        <v>68.081127279465235</v>
      </c>
      <c r="J45" s="52">
        <v>67.662511034602332</v>
      </c>
      <c r="K45" s="52">
        <v>67.226986246554603</v>
      </c>
      <c r="L45" s="52">
        <v>66.945967852976509</v>
      </c>
      <c r="M45" s="52">
        <v>65.608091041285135</v>
      </c>
      <c r="N45" s="52">
        <v>65.485989070863639</v>
      </c>
    </row>
    <row r="47" spans="1:14" x14ac:dyDescent="0.25">
      <c r="A47" s="48" t="s">
        <v>32</v>
      </c>
      <c r="B47" s="48"/>
      <c r="C47" s="49">
        <v>84.003512296758998</v>
      </c>
      <c r="D47" s="49">
        <v>83.672088931199525</v>
      </c>
      <c r="E47" s="49">
        <v>83.769176097419574</v>
      </c>
      <c r="F47" s="49">
        <v>83.931416582605522</v>
      </c>
      <c r="G47" s="49">
        <v>83.835552543129936</v>
      </c>
      <c r="H47" s="49">
        <v>84.17513324727895</v>
      </c>
      <c r="I47" s="49">
        <v>84.174572327826141</v>
      </c>
      <c r="J47" s="49">
        <v>84.252774968702767</v>
      </c>
      <c r="K47" s="49">
        <v>84.346850097791702</v>
      </c>
      <c r="L47" s="49">
        <v>84.415671745813697</v>
      </c>
      <c r="M47" s="49">
        <v>84.664631285525815</v>
      </c>
      <c r="N47" s="49">
        <v>84.706196326363838</v>
      </c>
    </row>
    <row r="48" spans="1:14" x14ac:dyDescent="0.25">
      <c r="A48" s="19" t="s">
        <v>45</v>
      </c>
      <c r="B48" s="19"/>
      <c r="C48" s="50">
        <v>82.095770844512231</v>
      </c>
      <c r="D48" s="50">
        <v>81.877765067666857</v>
      </c>
      <c r="E48" s="50">
        <v>81.992222894403611</v>
      </c>
      <c r="F48" s="50">
        <v>82.193083413021427</v>
      </c>
      <c r="G48" s="50">
        <v>82.094423685745809</v>
      </c>
      <c r="H48" s="50">
        <v>82.476142071628203</v>
      </c>
      <c r="I48" s="50">
        <v>82.487439586799141</v>
      </c>
      <c r="J48" s="50">
        <v>82.588681790825447</v>
      </c>
      <c r="K48" s="50">
        <v>82.703832010696061</v>
      </c>
      <c r="L48" s="50">
        <v>82.785985475012467</v>
      </c>
      <c r="M48" s="50">
        <v>83.070046374098368</v>
      </c>
      <c r="N48" s="50">
        <v>83.124266182020492</v>
      </c>
    </row>
    <row r="49" spans="1:14" x14ac:dyDescent="0.25">
      <c r="A49" s="51" t="s">
        <v>46</v>
      </c>
      <c r="B49" s="51"/>
      <c r="C49" s="52">
        <v>85.778658375169925</v>
      </c>
      <c r="D49" s="52">
        <v>85.322185737095225</v>
      </c>
      <c r="E49" s="52">
        <v>85.3779858427677</v>
      </c>
      <c r="F49" s="52">
        <v>85.515007181290514</v>
      </c>
      <c r="G49" s="52">
        <v>85.391725986823502</v>
      </c>
      <c r="H49" s="52">
        <v>85.691425538375512</v>
      </c>
      <c r="I49" s="52">
        <v>85.668840137497867</v>
      </c>
      <c r="J49" s="52">
        <v>85.72955568739107</v>
      </c>
      <c r="K49" s="52">
        <v>85.80471822755112</v>
      </c>
      <c r="L49" s="52">
        <v>85.854283987042379</v>
      </c>
      <c r="M49" s="52">
        <v>86.078152539674676</v>
      </c>
      <c r="N49" s="52">
        <v>86.10295123808551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sheetPr codeName="Sheet2"/>
  <dimension ref="A1:B25"/>
  <sheetViews>
    <sheetView workbookViewId="0"/>
  </sheetViews>
  <sheetFormatPr defaultRowHeight="15" x14ac:dyDescent="0.25"/>
  <cols>
    <col min="1" max="1" width="60.42578125" style="1" customWidth="1"/>
    <col min="2" max="2" width="41.5703125" style="1" customWidth="1"/>
    <col min="3" max="16384" width="9.140625" style="1"/>
  </cols>
  <sheetData>
    <row r="1" spans="1:2" ht="24" customHeight="1" x14ac:dyDescent="0.25">
      <c r="A1" s="4" t="s">
        <v>96</v>
      </c>
      <c r="B1" s="4" t="s">
        <v>6</v>
      </c>
    </row>
    <row r="2" spans="1:2" x14ac:dyDescent="0.25">
      <c r="A2" s="54" t="s">
        <v>54</v>
      </c>
      <c r="B2" s="54" t="s">
        <v>55</v>
      </c>
    </row>
    <row r="3" spans="1:2" x14ac:dyDescent="0.25">
      <c r="A3" s="54" t="s">
        <v>56</v>
      </c>
      <c r="B3" s="54" t="s">
        <v>57</v>
      </c>
    </row>
    <row r="4" spans="1:2" x14ac:dyDescent="0.25">
      <c r="A4" s="54" t="s">
        <v>58</v>
      </c>
      <c r="B4" s="54" t="s">
        <v>59</v>
      </c>
    </row>
    <row r="5" spans="1:2" x14ac:dyDescent="0.25">
      <c r="A5" s="54" t="s">
        <v>60</v>
      </c>
      <c r="B5" s="54" t="s">
        <v>61</v>
      </c>
    </row>
    <row r="6" spans="1:2" x14ac:dyDescent="0.25">
      <c r="A6" s="54" t="s">
        <v>62</v>
      </c>
      <c r="B6" s="54" t="s">
        <v>62</v>
      </c>
    </row>
    <row r="7" spans="1:2" x14ac:dyDescent="0.25">
      <c r="A7" s="54" t="s">
        <v>63</v>
      </c>
      <c r="B7" s="54" t="s">
        <v>63</v>
      </c>
    </row>
    <row r="8" spans="1:2" x14ac:dyDescent="0.25">
      <c r="A8" s="54" t="s">
        <v>64</v>
      </c>
      <c r="B8" s="54" t="s">
        <v>65</v>
      </c>
    </row>
    <row r="9" spans="1:2" x14ac:dyDescent="0.25">
      <c r="A9" s="54" t="s">
        <v>66</v>
      </c>
      <c r="B9" s="54" t="s">
        <v>66</v>
      </c>
    </row>
    <row r="10" spans="1:2" x14ac:dyDescent="0.25">
      <c r="A10" s="54" t="s">
        <v>67</v>
      </c>
      <c r="B10" s="54" t="s">
        <v>68</v>
      </c>
    </row>
    <row r="11" spans="1:2" x14ac:dyDescent="0.25">
      <c r="A11" s="54" t="s">
        <v>69</v>
      </c>
      <c r="B11" s="54" t="s">
        <v>70</v>
      </c>
    </row>
    <row r="12" spans="1:2" x14ac:dyDescent="0.25">
      <c r="A12" s="54" t="s">
        <v>71</v>
      </c>
      <c r="B12" s="54" t="s">
        <v>72</v>
      </c>
    </row>
    <row r="13" spans="1:2" x14ac:dyDescent="0.25">
      <c r="A13" s="54" t="s">
        <v>73</v>
      </c>
      <c r="B13" s="54" t="s">
        <v>74</v>
      </c>
    </row>
    <row r="14" spans="1:2" x14ac:dyDescent="0.25">
      <c r="A14" s="54" t="s">
        <v>75</v>
      </c>
      <c r="B14" s="54" t="s">
        <v>76</v>
      </c>
    </row>
    <row r="15" spans="1:2" x14ac:dyDescent="0.25">
      <c r="A15" s="54" t="s">
        <v>77</v>
      </c>
      <c r="B15" s="54" t="s">
        <v>78</v>
      </c>
    </row>
    <row r="16" spans="1:2" x14ac:dyDescent="0.25">
      <c r="A16" s="54" t="s">
        <v>79</v>
      </c>
      <c r="B16" s="54" t="s">
        <v>79</v>
      </c>
    </row>
    <row r="17" spans="1:2" x14ac:dyDescent="0.25">
      <c r="A17" s="54" t="s">
        <v>80</v>
      </c>
      <c r="B17" s="54" t="s">
        <v>80</v>
      </c>
    </row>
    <row r="18" spans="1:2" x14ac:dyDescent="0.25">
      <c r="A18" s="54" t="s">
        <v>81</v>
      </c>
      <c r="B18" s="54" t="s">
        <v>82</v>
      </c>
    </row>
    <row r="19" spans="1:2" x14ac:dyDescent="0.25">
      <c r="A19" s="54" t="s">
        <v>83</v>
      </c>
      <c r="B19" s="54" t="s">
        <v>84</v>
      </c>
    </row>
    <row r="20" spans="1:2" x14ac:dyDescent="0.25">
      <c r="A20" s="54" t="s">
        <v>85</v>
      </c>
      <c r="B20" s="54" t="s">
        <v>86</v>
      </c>
    </row>
    <row r="21" spans="1:2" x14ac:dyDescent="0.25">
      <c r="A21" s="54" t="s">
        <v>87</v>
      </c>
      <c r="B21" s="54" t="s">
        <v>88</v>
      </c>
    </row>
    <row r="22" spans="1:2" x14ac:dyDescent="0.25">
      <c r="A22" s="54" t="s">
        <v>89</v>
      </c>
      <c r="B22" s="54" t="s">
        <v>90</v>
      </c>
    </row>
    <row r="23" spans="1:2" x14ac:dyDescent="0.25">
      <c r="A23" s="54" t="s">
        <v>91</v>
      </c>
      <c r="B23" s="54" t="s">
        <v>92</v>
      </c>
    </row>
    <row r="24" spans="1:2" x14ac:dyDescent="0.25">
      <c r="A24" s="54" t="s">
        <v>93</v>
      </c>
      <c r="B24" s="54" t="s">
        <v>94</v>
      </c>
    </row>
    <row r="25" spans="1:2" x14ac:dyDescent="0.25">
      <c r="A25" s="54" t="s">
        <v>95</v>
      </c>
      <c r="B25" s="54" t="s">
        <v>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D334-C15F-478D-B272-D5A33B02BC7B}">
  <sheetPr codeName="Sheet20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114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4693.7200012207031</v>
      </c>
      <c r="D8" s="21">
        <v>4724.2369732188135</v>
      </c>
      <c r="E8" s="21">
        <v>4752.8434772597848</v>
      </c>
      <c r="F8" s="21">
        <v>4780.0964810632995</v>
      </c>
      <c r="G8" s="21">
        <v>4806.5416204720077</v>
      </c>
      <c r="H8" s="21">
        <v>4829.7285781437458</v>
      </c>
      <c r="I8" s="21">
        <v>4853.4468452760248</v>
      </c>
      <c r="J8" s="21">
        <v>4876.307715418151</v>
      </c>
      <c r="K8" s="21">
        <v>4897.341108325917</v>
      </c>
      <c r="L8" s="21">
        <v>4917.311888480669</v>
      </c>
      <c r="M8" s="21">
        <v>4936.1286672673732</v>
      </c>
      <c r="N8" s="21">
        <v>4953.5129162925386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31.252076949341976</v>
      </c>
      <c r="D10" s="26">
        <f t="shared" ref="D10:N10" si="0">SUM(D11:D12)</f>
        <v>31.099649383182019</v>
      </c>
      <c r="E10" s="26">
        <f t="shared" si="0"/>
        <v>31.03504490846786</v>
      </c>
      <c r="F10" s="26">
        <f t="shared" si="0"/>
        <v>30.744357508986702</v>
      </c>
      <c r="G10" s="26">
        <f t="shared" si="0"/>
        <v>30.536525907256934</v>
      </c>
      <c r="H10" s="26">
        <f t="shared" si="0"/>
        <v>30.35215224529265</v>
      </c>
      <c r="I10" s="26">
        <f t="shared" si="0"/>
        <v>30.109317256172353</v>
      </c>
      <c r="J10" s="26">
        <f t="shared" si="0"/>
        <v>29.641193341875361</v>
      </c>
      <c r="K10" s="26">
        <f t="shared" si="0"/>
        <v>29.430868989195986</v>
      </c>
      <c r="L10" s="26">
        <f t="shared" si="0"/>
        <v>29.174581152405011</v>
      </c>
      <c r="M10" s="26">
        <f t="shared" si="0"/>
        <v>28.816683173252613</v>
      </c>
      <c r="N10" s="26">
        <f t="shared" si="0"/>
        <v>28.619358969756274</v>
      </c>
    </row>
    <row r="11" spans="1:14" x14ac:dyDescent="0.25">
      <c r="A11" s="60" t="s">
        <v>34</v>
      </c>
      <c r="B11" s="18"/>
      <c r="C11" s="22">
        <v>15.968714757010263</v>
      </c>
      <c r="D11" s="22">
        <v>15.962651895792542</v>
      </c>
      <c r="E11" s="22">
        <v>15.845478991086482</v>
      </c>
      <c r="F11" s="22">
        <v>15.71839899671167</v>
      </c>
      <c r="G11" s="22">
        <v>15.632205657403945</v>
      </c>
      <c r="H11" s="22">
        <v>15.557210454493609</v>
      </c>
      <c r="I11" s="22">
        <v>15.383061055105276</v>
      </c>
      <c r="J11" s="22">
        <v>15.147648165418303</v>
      </c>
      <c r="K11" s="22">
        <v>15.040921404257322</v>
      </c>
      <c r="L11" s="22">
        <v>15.013819540418952</v>
      </c>
      <c r="M11" s="22">
        <v>14.833617312323661</v>
      </c>
      <c r="N11" s="22">
        <v>14.683566597309634</v>
      </c>
    </row>
    <row r="12" spans="1:14" x14ac:dyDescent="0.25">
      <c r="A12" s="27" t="s">
        <v>35</v>
      </c>
      <c r="B12" s="28"/>
      <c r="C12" s="29">
        <v>15.283362192331714</v>
      </c>
      <c r="D12" s="29">
        <v>15.136997487389477</v>
      </c>
      <c r="E12" s="29">
        <v>15.189565917381378</v>
      </c>
      <c r="F12" s="29">
        <v>15.025958512275032</v>
      </c>
      <c r="G12" s="29">
        <v>14.904320249852988</v>
      </c>
      <c r="H12" s="29">
        <v>14.794941790799042</v>
      </c>
      <c r="I12" s="29">
        <v>14.726256201067077</v>
      </c>
      <c r="J12" s="29">
        <v>14.493545176457058</v>
      </c>
      <c r="K12" s="29">
        <v>14.389947584938664</v>
      </c>
      <c r="L12" s="29">
        <v>14.160761611986059</v>
      </c>
      <c r="M12" s="29">
        <v>13.983065860928953</v>
      </c>
      <c r="N12" s="29">
        <v>13.93579237244664</v>
      </c>
    </row>
    <row r="13" spans="1:14" x14ac:dyDescent="0.25">
      <c r="A13" s="63" t="s">
        <v>36</v>
      </c>
      <c r="B13" s="18"/>
      <c r="C13" s="26">
        <f>SUM(C14:C15)</f>
        <v>47.527410597067544</v>
      </c>
      <c r="D13" s="26">
        <f t="shared" ref="D13:N13" si="1">SUM(D14:D15)</f>
        <v>50.49742704151506</v>
      </c>
      <c r="E13" s="26">
        <f t="shared" si="1"/>
        <v>51.939253154938186</v>
      </c>
      <c r="F13" s="26">
        <f t="shared" si="1"/>
        <v>52.919116752123486</v>
      </c>
      <c r="G13" s="26">
        <f t="shared" si="1"/>
        <v>55.078893063900821</v>
      </c>
      <c r="H13" s="26">
        <f t="shared" si="1"/>
        <v>55.060009735450393</v>
      </c>
      <c r="I13" s="26">
        <f t="shared" si="1"/>
        <v>56.714467079749568</v>
      </c>
      <c r="J13" s="26">
        <f t="shared" si="1"/>
        <v>58.064695045219878</v>
      </c>
      <c r="K13" s="26">
        <f t="shared" si="1"/>
        <v>59.390727543002342</v>
      </c>
      <c r="L13" s="26">
        <f t="shared" si="1"/>
        <v>60.748466636780414</v>
      </c>
      <c r="M13" s="26">
        <f t="shared" si="1"/>
        <v>61.309642796000226</v>
      </c>
      <c r="N13" s="26">
        <f t="shared" si="1"/>
        <v>62.905211826615357</v>
      </c>
    </row>
    <row r="14" spans="1:14" x14ac:dyDescent="0.25">
      <c r="A14" s="60" t="s">
        <v>37</v>
      </c>
      <c r="B14" s="18"/>
      <c r="C14" s="22">
        <v>25.455877026937134</v>
      </c>
      <c r="D14" s="22">
        <v>26.775821793367207</v>
      </c>
      <c r="E14" s="22">
        <v>27.514732808436275</v>
      </c>
      <c r="F14" s="22">
        <v>28.020131035247836</v>
      </c>
      <c r="G14" s="22">
        <v>29.047244836526641</v>
      </c>
      <c r="H14" s="22">
        <v>29.082551444313463</v>
      </c>
      <c r="I14" s="22">
        <v>29.93737445612226</v>
      </c>
      <c r="J14" s="22">
        <v>30.670813140543494</v>
      </c>
      <c r="K14" s="22">
        <v>31.31599442025605</v>
      </c>
      <c r="L14" s="22">
        <v>32.125827846484128</v>
      </c>
      <c r="M14" s="22">
        <v>32.397944597521821</v>
      </c>
      <c r="N14" s="22">
        <v>33.194353804463105</v>
      </c>
    </row>
    <row r="15" spans="1:14" x14ac:dyDescent="0.25">
      <c r="A15" s="61" t="s">
        <v>38</v>
      </c>
      <c r="B15" s="12"/>
      <c r="C15" s="23">
        <v>22.071533570130409</v>
      </c>
      <c r="D15" s="23">
        <v>23.721605248147853</v>
      </c>
      <c r="E15" s="23">
        <v>24.424520346501907</v>
      </c>
      <c r="F15" s="23">
        <v>24.898985716875647</v>
      </c>
      <c r="G15" s="23">
        <v>26.031648227374184</v>
      </c>
      <c r="H15" s="23">
        <v>25.977458291136927</v>
      </c>
      <c r="I15" s="23">
        <v>26.777092623627308</v>
      </c>
      <c r="J15" s="23">
        <v>27.393881904676388</v>
      </c>
      <c r="K15" s="23">
        <v>28.074733122746288</v>
      </c>
      <c r="L15" s="23">
        <v>28.622638790296286</v>
      </c>
      <c r="M15" s="23">
        <v>28.911698198478405</v>
      </c>
      <c r="N15" s="23">
        <v>29.710858022152248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-16.275333647725567</v>
      </c>
      <c r="D17" s="32">
        <f t="shared" ref="D17:N17" si="2">D10-D13</f>
        <v>-19.397777658333041</v>
      </c>
      <c r="E17" s="32">
        <f t="shared" si="2"/>
        <v>-20.904208246470326</v>
      </c>
      <c r="F17" s="32">
        <f t="shared" si="2"/>
        <v>-22.174759243136783</v>
      </c>
      <c r="G17" s="32">
        <f t="shared" si="2"/>
        <v>-24.542367156643888</v>
      </c>
      <c r="H17" s="32">
        <f t="shared" si="2"/>
        <v>-24.707857490157743</v>
      </c>
      <c r="I17" s="32">
        <f t="shared" si="2"/>
        <v>-26.605149823577214</v>
      </c>
      <c r="J17" s="32">
        <f t="shared" si="2"/>
        <v>-28.423501703344517</v>
      </c>
      <c r="K17" s="32">
        <f t="shared" si="2"/>
        <v>-29.959858553806356</v>
      </c>
      <c r="L17" s="32">
        <f t="shared" si="2"/>
        <v>-31.573885484375403</v>
      </c>
      <c r="M17" s="32">
        <f t="shared" si="2"/>
        <v>-32.492959622747613</v>
      </c>
      <c r="N17" s="32">
        <f t="shared" si="2"/>
        <v>-34.28585285685908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236.56088442140953</v>
      </c>
      <c r="D19" s="26">
        <f t="shared" ref="D19:N19" si="3">SUM(D20:D21)</f>
        <v>236.57265870618073</v>
      </c>
      <c r="E19" s="26">
        <f t="shared" si="3"/>
        <v>236.89313680375517</v>
      </c>
      <c r="F19" s="26">
        <f t="shared" si="3"/>
        <v>237.27777580069147</v>
      </c>
      <c r="G19" s="26">
        <f t="shared" si="3"/>
        <v>237.17281838195368</v>
      </c>
      <c r="H19" s="26">
        <f t="shared" si="3"/>
        <v>237.05317822260918</v>
      </c>
      <c r="I19" s="26">
        <f t="shared" si="3"/>
        <v>237.42324867643379</v>
      </c>
      <c r="J19" s="26">
        <f t="shared" si="3"/>
        <v>237.66099248401838</v>
      </c>
      <c r="K19" s="26">
        <f t="shared" si="3"/>
        <v>237.91605137054813</v>
      </c>
      <c r="L19" s="26">
        <f t="shared" si="3"/>
        <v>238.13868029838636</v>
      </c>
      <c r="M19" s="26">
        <f t="shared" si="3"/>
        <v>237.7820350362135</v>
      </c>
      <c r="N19" s="26">
        <f t="shared" si="3"/>
        <v>238.08001164185831</v>
      </c>
    </row>
    <row r="20" spans="1:14" x14ac:dyDescent="0.25">
      <c r="A20" s="76" t="s">
        <v>40</v>
      </c>
      <c r="B20" s="76"/>
      <c r="C20" s="22">
        <v>118.54931447452999</v>
      </c>
      <c r="D20" s="22">
        <v>118.80205770116541</v>
      </c>
      <c r="E20" s="22">
        <v>118.63595774197802</v>
      </c>
      <c r="F20" s="22">
        <v>118.81313212648583</v>
      </c>
      <c r="G20" s="22">
        <v>118.86160448797106</v>
      </c>
      <c r="H20" s="22">
        <v>118.85324266663065</v>
      </c>
      <c r="I20" s="22">
        <v>118.79115053263484</v>
      </c>
      <c r="J20" s="22">
        <v>118.94256064855441</v>
      </c>
      <c r="K20" s="22">
        <v>119.03132822324314</v>
      </c>
      <c r="L20" s="22">
        <v>119.24534459294513</v>
      </c>
      <c r="M20" s="22">
        <v>118.92355019460929</v>
      </c>
      <c r="N20" s="22">
        <v>119.22589656212334</v>
      </c>
    </row>
    <row r="21" spans="1:14" x14ac:dyDescent="0.25">
      <c r="A21" s="27" t="s">
        <v>41</v>
      </c>
      <c r="B21" s="27"/>
      <c r="C21" s="29">
        <v>118.01156994687955</v>
      </c>
      <c r="D21" s="29">
        <v>117.77060100501534</v>
      </c>
      <c r="E21" s="29">
        <v>118.25717906177717</v>
      </c>
      <c r="F21" s="29">
        <v>118.46464367420566</v>
      </c>
      <c r="G21" s="29">
        <v>118.31121389398261</v>
      </c>
      <c r="H21" s="29">
        <v>118.19993555597851</v>
      </c>
      <c r="I21" s="29">
        <v>118.63209814379893</v>
      </c>
      <c r="J21" s="29">
        <v>118.71843183546396</v>
      </c>
      <c r="K21" s="29">
        <v>118.884723147305</v>
      </c>
      <c r="L21" s="29">
        <v>118.89333570544125</v>
      </c>
      <c r="M21" s="29">
        <v>118.85848484160421</v>
      </c>
      <c r="N21" s="29">
        <v>118.85411507973497</v>
      </c>
    </row>
    <row r="22" spans="1:14" x14ac:dyDescent="0.25">
      <c r="A22" s="79" t="s">
        <v>44</v>
      </c>
      <c r="B22" s="79"/>
      <c r="C22" s="26">
        <f>SUM(C23:C24)</f>
        <v>189.76857877557364</v>
      </c>
      <c r="D22" s="26">
        <f t="shared" ref="D22:N22" si="4">SUM(D23:D24)</f>
        <v>188.56837700687606</v>
      </c>
      <c r="E22" s="26">
        <f t="shared" si="4"/>
        <v>188.73592475376938</v>
      </c>
      <c r="F22" s="26">
        <f t="shared" si="4"/>
        <v>188.65787714884846</v>
      </c>
      <c r="G22" s="26">
        <f t="shared" si="4"/>
        <v>189.4434935535694</v>
      </c>
      <c r="H22" s="26">
        <f t="shared" si="4"/>
        <v>188.62705360017327</v>
      </c>
      <c r="I22" s="26">
        <f t="shared" si="4"/>
        <v>187.957228710729</v>
      </c>
      <c r="J22" s="26">
        <f t="shared" si="4"/>
        <v>188.20409787291004</v>
      </c>
      <c r="K22" s="26">
        <f t="shared" si="4"/>
        <v>187.98541266198916</v>
      </c>
      <c r="L22" s="26">
        <f t="shared" si="4"/>
        <v>187.74801602730741</v>
      </c>
      <c r="M22" s="26">
        <f t="shared" si="4"/>
        <v>187.9048263883011</v>
      </c>
      <c r="N22" s="26">
        <f t="shared" si="4"/>
        <v>188.00140793876409</v>
      </c>
    </row>
    <row r="23" spans="1:14" x14ac:dyDescent="0.25">
      <c r="A23" s="76" t="s">
        <v>42</v>
      </c>
      <c r="B23" s="76"/>
      <c r="C23" s="23">
        <v>94.6740494765059</v>
      </c>
      <c r="D23" s="22">
        <v>94.029570360552228</v>
      </c>
      <c r="E23" s="22">
        <v>94.372431038164436</v>
      </c>
      <c r="F23" s="22">
        <v>94.325164399783816</v>
      </c>
      <c r="G23" s="22">
        <v>94.683591437215426</v>
      </c>
      <c r="H23" s="22">
        <v>94.408090927373138</v>
      </c>
      <c r="I23" s="22">
        <v>93.980991003400106</v>
      </c>
      <c r="J23" s="22">
        <v>94.243745448686653</v>
      </c>
      <c r="K23" s="22">
        <v>93.916383684366025</v>
      </c>
      <c r="L23" s="22">
        <v>93.820564245645983</v>
      </c>
      <c r="M23" s="22">
        <v>94.026394176178329</v>
      </c>
      <c r="N23" s="22">
        <v>93.856731783166467</v>
      </c>
    </row>
    <row r="24" spans="1:14" x14ac:dyDescent="0.25">
      <c r="A24" s="61" t="s">
        <v>43</v>
      </c>
      <c r="B24" s="61"/>
      <c r="C24" s="23">
        <v>95.09452929906773</v>
      </c>
      <c r="D24" s="23">
        <v>94.538806646323849</v>
      </c>
      <c r="E24" s="23">
        <v>94.363493715604932</v>
      </c>
      <c r="F24" s="23">
        <v>94.332712749064626</v>
      </c>
      <c r="G24" s="23">
        <v>94.759902116353985</v>
      </c>
      <c r="H24" s="23">
        <v>94.218962672800117</v>
      </c>
      <c r="I24" s="23">
        <v>93.976237707328892</v>
      </c>
      <c r="J24" s="23">
        <v>93.960352424223373</v>
      </c>
      <c r="K24" s="23">
        <v>94.069028977623134</v>
      </c>
      <c r="L24" s="23">
        <v>93.927451781661418</v>
      </c>
      <c r="M24" s="23">
        <v>93.87843221212276</v>
      </c>
      <c r="N24" s="23">
        <v>94.144676155597608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46.792305645835881</v>
      </c>
      <c r="D26" s="32">
        <f t="shared" ref="D26:N26" si="5">D19-D22</f>
        <v>48.00428169930467</v>
      </c>
      <c r="E26" s="32">
        <f t="shared" si="5"/>
        <v>48.157212049985787</v>
      </c>
      <c r="F26" s="32">
        <f t="shared" si="5"/>
        <v>48.619898651843016</v>
      </c>
      <c r="G26" s="32">
        <f t="shared" si="5"/>
        <v>47.729324828384279</v>
      </c>
      <c r="H26" s="32">
        <f t="shared" si="5"/>
        <v>48.426124622435907</v>
      </c>
      <c r="I26" s="32">
        <f t="shared" si="5"/>
        <v>49.466019965704788</v>
      </c>
      <c r="J26" s="32">
        <f t="shared" si="5"/>
        <v>49.456894611108339</v>
      </c>
      <c r="K26" s="32">
        <f t="shared" si="5"/>
        <v>49.930638708558973</v>
      </c>
      <c r="L26" s="32">
        <f t="shared" si="5"/>
        <v>50.390664271078947</v>
      </c>
      <c r="M26" s="32">
        <f t="shared" si="5"/>
        <v>49.877208647912397</v>
      </c>
      <c r="N26" s="32">
        <f t="shared" si="5"/>
        <v>50.078603703094217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30.516971998110314</v>
      </c>
      <c r="D30" s="32">
        <f t="shared" ref="D30:N30" si="6">D17+D26+D28</f>
        <v>28.606504040971629</v>
      </c>
      <c r="E30" s="32">
        <f t="shared" si="6"/>
        <v>27.253003803515462</v>
      </c>
      <c r="F30" s="32">
        <f t="shared" si="6"/>
        <v>26.445139408706233</v>
      </c>
      <c r="G30" s="32">
        <f t="shared" si="6"/>
        <v>23.186957671740391</v>
      </c>
      <c r="H30" s="32">
        <f t="shared" si="6"/>
        <v>23.718267132278164</v>
      </c>
      <c r="I30" s="32">
        <f t="shared" si="6"/>
        <v>22.860870142127574</v>
      </c>
      <c r="J30" s="32">
        <f t="shared" si="6"/>
        <v>21.033392907763822</v>
      </c>
      <c r="K30" s="32">
        <f t="shared" si="6"/>
        <v>19.970780154752617</v>
      </c>
      <c r="L30" s="32">
        <f t="shared" si="6"/>
        <v>18.816778786703544</v>
      </c>
      <c r="M30" s="32">
        <f t="shared" si="6"/>
        <v>17.384249025164785</v>
      </c>
      <c r="N30" s="32">
        <f t="shared" si="6"/>
        <v>15.792750846235137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4724.2369732188135</v>
      </c>
      <c r="D32" s="21">
        <v>4752.8434772597848</v>
      </c>
      <c r="E32" s="21">
        <v>4780.0964810632995</v>
      </c>
      <c r="F32" s="21">
        <v>4806.5416204720077</v>
      </c>
      <c r="G32" s="21">
        <v>4829.7285781437458</v>
      </c>
      <c r="H32" s="21">
        <v>4853.4468452760248</v>
      </c>
      <c r="I32" s="21">
        <v>4876.307715418151</v>
      </c>
      <c r="J32" s="21">
        <v>4897.341108325917</v>
      </c>
      <c r="K32" s="21">
        <v>4917.311888480669</v>
      </c>
      <c r="L32" s="21">
        <v>4936.1286672673732</v>
      </c>
      <c r="M32" s="21">
        <v>4953.5129162925386</v>
      </c>
      <c r="N32" s="21">
        <v>4969.3056671387731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6.5016600884104658E-3</v>
      </c>
      <c r="D34" s="39">
        <f t="shared" ref="D34:N34" si="7">(D32/D8)-1</f>
        <v>6.0552644169076242E-3</v>
      </c>
      <c r="E34" s="39">
        <f t="shared" si="7"/>
        <v>5.7340419338252069E-3</v>
      </c>
      <c r="F34" s="39">
        <f t="shared" si="7"/>
        <v>5.5323442766213038E-3</v>
      </c>
      <c r="G34" s="39">
        <f t="shared" si="7"/>
        <v>4.8240417960765392E-3</v>
      </c>
      <c r="H34" s="39">
        <f t="shared" si="7"/>
        <v>4.9108902805869992E-3</v>
      </c>
      <c r="I34" s="39">
        <f t="shared" si="7"/>
        <v>4.7102339576208241E-3</v>
      </c>
      <c r="J34" s="39">
        <f t="shared" si="7"/>
        <v>4.3133850723287015E-3</v>
      </c>
      <c r="K34" s="39">
        <f t="shared" si="7"/>
        <v>4.0778822044476026E-3</v>
      </c>
      <c r="L34" s="39">
        <f t="shared" si="7"/>
        <v>3.8266392723196319E-3</v>
      </c>
      <c r="M34" s="39">
        <f t="shared" si="7"/>
        <v>3.5218387114672733E-3</v>
      </c>
      <c r="N34" s="39">
        <f t="shared" si="7"/>
        <v>3.1881921200387353E-3</v>
      </c>
    </row>
    <row r="35" spans="1:14" ht="15.75" thickBot="1" x14ac:dyDescent="0.3">
      <c r="A35" s="40" t="s">
        <v>15</v>
      </c>
      <c r="B35" s="41"/>
      <c r="C35" s="42">
        <f>(C32/$C$8)-1</f>
        <v>6.5016600884104658E-3</v>
      </c>
      <c r="D35" s="42">
        <f t="shared" ref="D35:N35" si="8">(D32/$C$8)-1</f>
        <v>1.2596293776302225E-2</v>
      </c>
      <c r="E35" s="42">
        <f t="shared" si="8"/>
        <v>1.8402563386851423E-2</v>
      </c>
      <c r="F35" s="42">
        <f t="shared" si="8"/>
        <v>2.4036716979701112E-2</v>
      </c>
      <c r="G35" s="42">
        <f t="shared" si="8"/>
        <v>2.8976712903128199E-2</v>
      </c>
      <c r="H35" s="42">
        <f t="shared" si="8"/>
        <v>3.4029904641474484E-2</v>
      </c>
      <c r="I35" s="42">
        <f t="shared" si="8"/>
        <v>3.8900427411511895E-2</v>
      </c>
      <c r="J35" s="42">
        <f t="shared" si="8"/>
        <v>4.3381605006744817E-2</v>
      </c>
      <c r="K35" s="42">
        <f t="shared" si="8"/>
        <v>4.7636392286249718E-2</v>
      </c>
      <c r="L35" s="42">
        <f t="shared" si="8"/>
        <v>5.1645318848083432E-2</v>
      </c>
      <c r="M35" s="42">
        <f t="shared" si="8"/>
        <v>5.5349044042735995E-2</v>
      </c>
      <c r="N35" s="42">
        <f t="shared" si="8"/>
        <v>5.8713699548843534E-2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1.4343834891299181</v>
      </c>
      <c r="D41" s="47">
        <v>1.4318441469752154</v>
      </c>
      <c r="E41" s="47">
        <v>1.4342143385639758</v>
      </c>
      <c r="F41" s="47">
        <v>1.4279853955487463</v>
      </c>
      <c r="G41" s="47">
        <v>1.4278469135233252</v>
      </c>
      <c r="H41" s="47">
        <v>1.4323135307246408</v>
      </c>
      <c r="I41" s="47">
        <v>1.4383097794719135</v>
      </c>
      <c r="J41" s="47">
        <v>1.4354644675487018</v>
      </c>
      <c r="K41" s="47">
        <v>1.4453993121841826</v>
      </c>
      <c r="L41" s="47">
        <v>1.4527898243122797</v>
      </c>
      <c r="M41" s="47">
        <v>1.4532304392863884</v>
      </c>
      <c r="N41" s="47">
        <v>1.4605666410220874</v>
      </c>
    </row>
    <row r="43" spans="1:14" x14ac:dyDescent="0.25">
      <c r="A43" s="48" t="s">
        <v>31</v>
      </c>
      <c r="B43" s="48"/>
      <c r="C43" s="49">
        <v>82.664072400219126</v>
      </c>
      <c r="D43" s="49">
        <v>84.904607182636198</v>
      </c>
      <c r="E43" s="49">
        <v>84.234583842896399</v>
      </c>
      <c r="F43" s="49">
        <v>82.997398404126386</v>
      </c>
      <c r="G43" s="49">
        <v>83.70948930841196</v>
      </c>
      <c r="H43" s="49">
        <v>81.289396001582972</v>
      </c>
      <c r="I43" s="49">
        <v>81.259896172946171</v>
      </c>
      <c r="J43" s="49">
        <v>80.652538156472176</v>
      </c>
      <c r="K43" s="49">
        <v>79.957395762808048</v>
      </c>
      <c r="L43" s="49">
        <v>79.471126669898098</v>
      </c>
      <c r="M43" s="49">
        <v>77.752022759693574</v>
      </c>
      <c r="N43" s="49">
        <v>77.473683416310706</v>
      </c>
    </row>
    <row r="44" spans="1:14" x14ac:dyDescent="0.25">
      <c r="A44" s="19" t="s">
        <v>47</v>
      </c>
      <c r="B44" s="19"/>
      <c r="C44" s="50">
        <v>83.53913654036252</v>
      </c>
      <c r="D44" s="50">
        <v>84.90460718263617</v>
      </c>
      <c r="E44" s="50">
        <v>84.080510817256155</v>
      </c>
      <c r="F44" s="50">
        <v>82.697173823604544</v>
      </c>
      <c r="G44" s="50">
        <v>83.27902574339781</v>
      </c>
      <c r="H44" s="50">
        <v>80.743859814169639</v>
      </c>
      <c r="I44" s="50">
        <v>80.598601176325133</v>
      </c>
      <c r="J44" s="50">
        <v>79.889786145960457</v>
      </c>
      <c r="K44" s="50">
        <v>79.097037462796479</v>
      </c>
      <c r="L44" s="50">
        <v>78.570842570491337</v>
      </c>
      <c r="M44" s="50">
        <v>76.816176061018282</v>
      </c>
      <c r="N44" s="50">
        <v>76.484562832443899</v>
      </c>
    </row>
    <row r="45" spans="1:14" x14ac:dyDescent="0.25">
      <c r="A45" s="51" t="s">
        <v>48</v>
      </c>
      <c r="B45" s="51"/>
      <c r="C45" s="52">
        <v>81.67732281260011</v>
      </c>
      <c r="D45" s="52">
        <v>84.904607182636241</v>
      </c>
      <c r="E45" s="52">
        <v>84.408828069185617</v>
      </c>
      <c r="F45" s="52">
        <v>83.337874404047511</v>
      </c>
      <c r="G45" s="52">
        <v>84.195102944197117</v>
      </c>
      <c r="H45" s="52">
        <v>81.908953020591269</v>
      </c>
      <c r="I45" s="52">
        <v>82.01220561550717</v>
      </c>
      <c r="J45" s="52">
        <v>81.524001860253946</v>
      </c>
      <c r="K45" s="52">
        <v>80.939437366491447</v>
      </c>
      <c r="L45" s="52">
        <v>80.506492270573546</v>
      </c>
      <c r="M45" s="52">
        <v>78.828184152644639</v>
      </c>
      <c r="N45" s="52">
        <v>78.609476924604365</v>
      </c>
    </row>
    <row r="47" spans="1:14" x14ac:dyDescent="0.25">
      <c r="A47" s="48" t="s">
        <v>32</v>
      </c>
      <c r="B47" s="48"/>
      <c r="C47" s="49">
        <v>81.761292829629596</v>
      </c>
      <c r="D47" s="49">
        <v>81.420521962513902</v>
      </c>
      <c r="E47" s="49">
        <v>81.503846203130323</v>
      </c>
      <c r="F47" s="49">
        <v>81.669512872505976</v>
      </c>
      <c r="G47" s="49">
        <v>81.571356511096326</v>
      </c>
      <c r="H47" s="49">
        <v>81.916562823709953</v>
      </c>
      <c r="I47" s="49">
        <v>81.918631096695137</v>
      </c>
      <c r="J47" s="49">
        <v>82.001780418459163</v>
      </c>
      <c r="K47" s="49">
        <v>82.105857034397161</v>
      </c>
      <c r="L47" s="49">
        <v>82.170656478733989</v>
      </c>
      <c r="M47" s="49">
        <v>82.431596992001673</v>
      </c>
      <c r="N47" s="49">
        <v>82.478912924786613</v>
      </c>
    </row>
    <row r="48" spans="1:14" x14ac:dyDescent="0.25">
      <c r="A48" s="19" t="s">
        <v>45</v>
      </c>
      <c r="B48" s="19"/>
      <c r="C48" s="50">
        <v>79.724806348643938</v>
      </c>
      <c r="D48" s="50">
        <v>79.512066440206198</v>
      </c>
      <c r="E48" s="50">
        <v>79.632061950886978</v>
      </c>
      <c r="F48" s="50">
        <v>79.83815278338767</v>
      </c>
      <c r="G48" s="50">
        <v>79.744714192460066</v>
      </c>
      <c r="H48" s="50">
        <v>80.13256378334053</v>
      </c>
      <c r="I48" s="50">
        <v>80.149573329467898</v>
      </c>
      <c r="J48" s="50">
        <v>80.256140568718394</v>
      </c>
      <c r="K48" s="50">
        <v>80.376417252505775</v>
      </c>
      <c r="L48" s="50">
        <v>80.463787105758072</v>
      </c>
      <c r="M48" s="50">
        <v>80.752503915504008</v>
      </c>
      <c r="N48" s="50">
        <v>80.81181435031047</v>
      </c>
    </row>
    <row r="49" spans="1:14" x14ac:dyDescent="0.25">
      <c r="A49" s="51" t="s">
        <v>46</v>
      </c>
      <c r="B49" s="51"/>
      <c r="C49" s="52">
        <v>83.679473911567783</v>
      </c>
      <c r="D49" s="52">
        <v>83.235192051503077</v>
      </c>
      <c r="E49" s="52">
        <v>83.296982541059521</v>
      </c>
      <c r="F49" s="52">
        <v>83.43865781706144</v>
      </c>
      <c r="G49" s="52">
        <v>83.32189989487739</v>
      </c>
      <c r="H49" s="52">
        <v>83.625957110073102</v>
      </c>
      <c r="I49" s="52">
        <v>83.609603631474656</v>
      </c>
      <c r="J49" s="52">
        <v>83.675275084885214</v>
      </c>
      <c r="K49" s="52">
        <v>83.75515938893011</v>
      </c>
      <c r="L49" s="52">
        <v>83.809676831477148</v>
      </c>
      <c r="M49" s="52">
        <v>84.037349662196121</v>
      </c>
      <c r="N49" s="52">
        <v>84.067875897836473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9C411-6589-4AD1-B478-2142EB0BB856}">
  <sheetPr codeName="Sheet21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115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4237</v>
      </c>
      <c r="D8" s="21">
        <v>4231.6026950914329</v>
      </c>
      <c r="E8" s="21">
        <v>4223.2094807801568</v>
      </c>
      <c r="F8" s="21">
        <v>4215.2404421209803</v>
      </c>
      <c r="G8" s="21">
        <v>4207.1450710411536</v>
      </c>
      <c r="H8" s="21">
        <v>4196.4246009553044</v>
      </c>
      <c r="I8" s="21">
        <v>4186.323389155652</v>
      </c>
      <c r="J8" s="21">
        <v>4175.4989521835732</v>
      </c>
      <c r="K8" s="21">
        <v>4164.1530259477786</v>
      </c>
      <c r="L8" s="21">
        <v>4152.6372422702543</v>
      </c>
      <c r="M8" s="21">
        <v>4140.3296398381526</v>
      </c>
      <c r="N8" s="21">
        <v>4127.5404110795971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34.001077678225379</v>
      </c>
      <c r="D10" s="26">
        <f t="shared" ref="D10:N10" si="0">SUM(D11:D12)</f>
        <v>33.591274438538619</v>
      </c>
      <c r="E10" s="26">
        <f t="shared" si="0"/>
        <v>33.187228540023128</v>
      </c>
      <c r="F10" s="26">
        <f t="shared" si="0"/>
        <v>32.646692264484031</v>
      </c>
      <c r="G10" s="26">
        <f t="shared" si="0"/>
        <v>32.274555516944496</v>
      </c>
      <c r="H10" s="26">
        <f t="shared" si="0"/>
        <v>31.974993515181513</v>
      </c>
      <c r="I10" s="26">
        <f t="shared" si="0"/>
        <v>31.716627742430923</v>
      </c>
      <c r="J10" s="26">
        <f t="shared" si="0"/>
        <v>31.281214517593664</v>
      </c>
      <c r="K10" s="26">
        <f t="shared" si="0"/>
        <v>31.190432459241912</v>
      </c>
      <c r="L10" s="26">
        <f t="shared" si="0"/>
        <v>31.055496642411885</v>
      </c>
      <c r="M10" s="26">
        <f t="shared" si="0"/>
        <v>30.796267834230807</v>
      </c>
      <c r="N10" s="26">
        <f t="shared" si="0"/>
        <v>30.663036888164712</v>
      </c>
    </row>
    <row r="11" spans="1:14" x14ac:dyDescent="0.25">
      <c r="A11" s="64" t="s">
        <v>34</v>
      </c>
      <c r="B11" s="18"/>
      <c r="C11" s="22">
        <v>17.373357673303758</v>
      </c>
      <c r="D11" s="22">
        <v>17.241539092347256</v>
      </c>
      <c r="E11" s="22">
        <v>16.944313570490117</v>
      </c>
      <c r="F11" s="22">
        <v>16.690989063148368</v>
      </c>
      <c r="G11" s="22">
        <v>16.521934776551607</v>
      </c>
      <c r="H11" s="22">
        <v>16.389009233238014</v>
      </c>
      <c r="I11" s="22">
        <v>16.204247239244271</v>
      </c>
      <c r="J11" s="22">
        <v>15.98575422501883</v>
      </c>
      <c r="K11" s="22">
        <v>15.940162805130617</v>
      </c>
      <c r="L11" s="22">
        <v>15.981776049896174</v>
      </c>
      <c r="M11" s="22">
        <v>15.852624292473003</v>
      </c>
      <c r="N11" s="22">
        <v>15.732104436683084</v>
      </c>
    </row>
    <row r="12" spans="1:14" x14ac:dyDescent="0.25">
      <c r="A12" s="27" t="s">
        <v>35</v>
      </c>
      <c r="B12" s="28"/>
      <c r="C12" s="29">
        <v>16.627720004921621</v>
      </c>
      <c r="D12" s="29">
        <v>16.349735346191363</v>
      </c>
      <c r="E12" s="29">
        <v>16.242914969533011</v>
      </c>
      <c r="F12" s="29">
        <v>15.955703201335663</v>
      </c>
      <c r="G12" s="29">
        <v>15.752620740392889</v>
      </c>
      <c r="H12" s="29">
        <v>15.585984281943499</v>
      </c>
      <c r="I12" s="29">
        <v>15.512380503186652</v>
      </c>
      <c r="J12" s="29">
        <v>15.295460292574834</v>
      </c>
      <c r="K12" s="29">
        <v>15.250269654111294</v>
      </c>
      <c r="L12" s="29">
        <v>15.073720592515711</v>
      </c>
      <c r="M12" s="29">
        <v>14.943643541757805</v>
      </c>
      <c r="N12" s="29">
        <v>14.930932451481628</v>
      </c>
    </row>
    <row r="13" spans="1:14" x14ac:dyDescent="0.25">
      <c r="A13" s="67" t="s">
        <v>36</v>
      </c>
      <c r="B13" s="18"/>
      <c r="C13" s="26">
        <f>SUM(C14:C15)</f>
        <v>43.4834074435255</v>
      </c>
      <c r="D13" s="26">
        <f t="shared" ref="D13:N13" si="1">SUM(D14:D15)</f>
        <v>45.929339508149397</v>
      </c>
      <c r="E13" s="26">
        <f t="shared" si="1"/>
        <v>46.175846378743685</v>
      </c>
      <c r="F13" s="26">
        <f t="shared" si="1"/>
        <v>46.255992675902846</v>
      </c>
      <c r="G13" s="26">
        <f t="shared" si="1"/>
        <v>47.733536394050617</v>
      </c>
      <c r="H13" s="26">
        <f t="shared" si="1"/>
        <v>47.133938305098994</v>
      </c>
      <c r="I13" s="26">
        <f t="shared" si="1"/>
        <v>48.086778920216759</v>
      </c>
      <c r="J13" s="26">
        <f t="shared" si="1"/>
        <v>48.722351748771885</v>
      </c>
      <c r="K13" s="26">
        <f t="shared" si="1"/>
        <v>49.186835769595035</v>
      </c>
      <c r="L13" s="26">
        <f t="shared" si="1"/>
        <v>49.667845481230259</v>
      </c>
      <c r="M13" s="26">
        <f t="shared" si="1"/>
        <v>49.509932264828009</v>
      </c>
      <c r="N13" s="26">
        <f t="shared" si="1"/>
        <v>50.36324049243062</v>
      </c>
    </row>
    <row r="14" spans="1:14" x14ac:dyDescent="0.25">
      <c r="A14" s="64" t="s">
        <v>37</v>
      </c>
      <c r="B14" s="18"/>
      <c r="C14" s="22">
        <v>20.779549404604225</v>
      </c>
      <c r="D14" s="22">
        <v>21.66672017724267</v>
      </c>
      <c r="E14" s="22">
        <v>21.7629619183387</v>
      </c>
      <c r="F14" s="22">
        <v>21.802509783780959</v>
      </c>
      <c r="G14" s="22">
        <v>22.410259338155385</v>
      </c>
      <c r="H14" s="22">
        <v>22.207151865977121</v>
      </c>
      <c r="I14" s="22">
        <v>22.630148152080128</v>
      </c>
      <c r="J14" s="22">
        <v>22.945514161057826</v>
      </c>
      <c r="K14" s="22">
        <v>23.188965577339467</v>
      </c>
      <c r="L14" s="22">
        <v>23.53120430637799</v>
      </c>
      <c r="M14" s="22">
        <v>23.55272079059915</v>
      </c>
      <c r="N14" s="22">
        <v>24.009418805899703</v>
      </c>
    </row>
    <row r="15" spans="1:14" x14ac:dyDescent="0.25">
      <c r="A15" s="65" t="s">
        <v>38</v>
      </c>
      <c r="B15" s="12"/>
      <c r="C15" s="23">
        <v>22.703858038921275</v>
      </c>
      <c r="D15" s="23">
        <v>24.262619330906727</v>
      </c>
      <c r="E15" s="23">
        <v>24.412884460404989</v>
      </c>
      <c r="F15" s="23">
        <v>24.45348289212189</v>
      </c>
      <c r="G15" s="23">
        <v>25.323277055895232</v>
      </c>
      <c r="H15" s="23">
        <v>24.926786439121869</v>
      </c>
      <c r="I15" s="23">
        <v>25.456630768136627</v>
      </c>
      <c r="J15" s="23">
        <v>25.776837587714056</v>
      </c>
      <c r="K15" s="23">
        <v>25.997870192255572</v>
      </c>
      <c r="L15" s="23">
        <v>26.136641174852265</v>
      </c>
      <c r="M15" s="23">
        <v>25.957211474228863</v>
      </c>
      <c r="N15" s="23">
        <v>26.353821686530917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-9.4823297653001219</v>
      </c>
      <c r="D17" s="32">
        <f t="shared" ref="D17:N17" si="2">D10-D13</f>
        <v>-12.338065069610778</v>
      </c>
      <c r="E17" s="32">
        <f t="shared" si="2"/>
        <v>-12.988617838720558</v>
      </c>
      <c r="F17" s="32">
        <f t="shared" si="2"/>
        <v>-13.609300411418815</v>
      </c>
      <c r="G17" s="32">
        <f t="shared" si="2"/>
        <v>-15.458980877106121</v>
      </c>
      <c r="H17" s="32">
        <f t="shared" si="2"/>
        <v>-15.158944789917481</v>
      </c>
      <c r="I17" s="32">
        <f t="shared" si="2"/>
        <v>-16.370151177785836</v>
      </c>
      <c r="J17" s="32">
        <f t="shared" si="2"/>
        <v>-17.441137231178221</v>
      </c>
      <c r="K17" s="32">
        <f t="shared" si="2"/>
        <v>-17.996403310353124</v>
      </c>
      <c r="L17" s="32">
        <f t="shared" si="2"/>
        <v>-18.612348838818374</v>
      </c>
      <c r="M17" s="32">
        <f t="shared" si="2"/>
        <v>-18.713664430597202</v>
      </c>
      <c r="N17" s="32">
        <f t="shared" si="2"/>
        <v>-19.700203604265909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223.5473639873448</v>
      </c>
      <c r="D19" s="26">
        <f t="shared" ref="D19:N19" si="3">SUM(D20:D21)</f>
        <v>223.6687594810634</v>
      </c>
      <c r="E19" s="26">
        <f t="shared" si="3"/>
        <v>223.89545467916599</v>
      </c>
      <c r="F19" s="26">
        <f t="shared" si="3"/>
        <v>224.09835157902003</v>
      </c>
      <c r="G19" s="26">
        <f t="shared" si="3"/>
        <v>223.74023644391457</v>
      </c>
      <c r="H19" s="26">
        <f t="shared" si="3"/>
        <v>223.95074515852417</v>
      </c>
      <c r="I19" s="26">
        <f t="shared" si="3"/>
        <v>224.31353815080149</v>
      </c>
      <c r="J19" s="26">
        <f t="shared" si="3"/>
        <v>224.40206683744418</v>
      </c>
      <c r="K19" s="26">
        <f t="shared" si="3"/>
        <v>224.55069019292381</v>
      </c>
      <c r="L19" s="26">
        <f t="shared" si="3"/>
        <v>224.58768504718944</v>
      </c>
      <c r="M19" s="26">
        <f t="shared" si="3"/>
        <v>224.40976111627367</v>
      </c>
      <c r="N19" s="26">
        <f t="shared" si="3"/>
        <v>224.36439829409386</v>
      </c>
    </row>
    <row r="20" spans="1:14" x14ac:dyDescent="0.25">
      <c r="A20" s="76" t="s">
        <v>40</v>
      </c>
      <c r="B20" s="76"/>
      <c r="C20" s="22">
        <v>111.94450306589418</v>
      </c>
      <c r="D20" s="22">
        <v>111.97288587671751</v>
      </c>
      <c r="E20" s="22">
        <v>111.86108855649239</v>
      </c>
      <c r="F20" s="22">
        <v>111.9606751221241</v>
      </c>
      <c r="G20" s="22">
        <v>111.87134768817924</v>
      </c>
      <c r="H20" s="22">
        <v>112.01837152080667</v>
      </c>
      <c r="I20" s="22">
        <v>112.03938735549013</v>
      </c>
      <c r="J20" s="22">
        <v>112.03458739369744</v>
      </c>
      <c r="K20" s="22">
        <v>112.13761373744779</v>
      </c>
      <c r="L20" s="22">
        <v>112.25168736439072</v>
      </c>
      <c r="M20" s="22">
        <v>111.98009824460134</v>
      </c>
      <c r="N20" s="22">
        <v>112.17180987461465</v>
      </c>
    </row>
    <row r="21" spans="1:14" x14ac:dyDescent="0.25">
      <c r="A21" s="27" t="s">
        <v>41</v>
      </c>
      <c r="B21" s="27"/>
      <c r="C21" s="29">
        <v>111.60286092145061</v>
      </c>
      <c r="D21" s="29">
        <v>111.69587360434589</v>
      </c>
      <c r="E21" s="29">
        <v>112.03436612267359</v>
      </c>
      <c r="F21" s="29">
        <v>112.13767645689593</v>
      </c>
      <c r="G21" s="29">
        <v>111.86888875573534</v>
      </c>
      <c r="H21" s="29">
        <v>111.93237363771752</v>
      </c>
      <c r="I21" s="29">
        <v>112.27415079531134</v>
      </c>
      <c r="J21" s="29">
        <v>112.36747944374675</v>
      </c>
      <c r="K21" s="29">
        <v>112.413076455476</v>
      </c>
      <c r="L21" s="29">
        <v>112.33599768279872</v>
      </c>
      <c r="M21" s="29">
        <v>112.42966287167235</v>
      </c>
      <c r="N21" s="29">
        <v>112.19258841947919</v>
      </c>
    </row>
    <row r="22" spans="1:14" x14ac:dyDescent="0.25">
      <c r="A22" s="79" t="s">
        <v>44</v>
      </c>
      <c r="B22" s="79"/>
      <c r="C22" s="26">
        <f>SUM(C23:C24)</f>
        <v>219.46233913061258</v>
      </c>
      <c r="D22" s="26">
        <f t="shared" ref="D22:N22" si="4">SUM(D23:D24)</f>
        <v>219.7239087227282</v>
      </c>
      <c r="E22" s="26">
        <f t="shared" si="4"/>
        <v>218.87587549962109</v>
      </c>
      <c r="F22" s="26">
        <f t="shared" si="4"/>
        <v>218.5844222474289</v>
      </c>
      <c r="G22" s="26">
        <f t="shared" si="4"/>
        <v>219.00172565265743</v>
      </c>
      <c r="H22" s="26">
        <f t="shared" si="4"/>
        <v>218.89301216825876</v>
      </c>
      <c r="I22" s="26">
        <f t="shared" si="4"/>
        <v>218.76782394509422</v>
      </c>
      <c r="J22" s="26">
        <f t="shared" si="4"/>
        <v>218.30685584206111</v>
      </c>
      <c r="K22" s="26">
        <f t="shared" si="4"/>
        <v>218.07007056009434</v>
      </c>
      <c r="L22" s="26">
        <f t="shared" si="4"/>
        <v>218.28293864047356</v>
      </c>
      <c r="M22" s="26">
        <f t="shared" si="4"/>
        <v>218.48532544423153</v>
      </c>
      <c r="N22" s="26">
        <f t="shared" si="4"/>
        <v>218.27075970788886</v>
      </c>
    </row>
    <row r="23" spans="1:14" x14ac:dyDescent="0.25">
      <c r="A23" s="76" t="s">
        <v>42</v>
      </c>
      <c r="B23" s="76"/>
      <c r="C23" s="23">
        <v>109.50284324015865</v>
      </c>
      <c r="D23" s="22">
        <v>109.32157221851075</v>
      </c>
      <c r="E23" s="22">
        <v>109.4805921935796</v>
      </c>
      <c r="F23" s="22">
        <v>108.93842154405776</v>
      </c>
      <c r="G23" s="22">
        <v>108.97317029569594</v>
      </c>
      <c r="H23" s="22">
        <v>109.18695547302121</v>
      </c>
      <c r="I23" s="22">
        <v>109.3729093277113</v>
      </c>
      <c r="J23" s="22">
        <v>108.68122959886861</v>
      </c>
      <c r="K23" s="22">
        <v>108.84176483258945</v>
      </c>
      <c r="L23" s="22">
        <v>108.70329209067174</v>
      </c>
      <c r="M23" s="22">
        <v>109.09855617924491</v>
      </c>
      <c r="N23" s="22">
        <v>108.66998639750453</v>
      </c>
    </row>
    <row r="24" spans="1:14" x14ac:dyDescent="0.25">
      <c r="A24" s="65" t="s">
        <v>43</v>
      </c>
      <c r="B24" s="65"/>
      <c r="C24" s="23">
        <v>109.95949589045391</v>
      </c>
      <c r="D24" s="23">
        <v>110.40233650421746</v>
      </c>
      <c r="E24" s="23">
        <v>109.39528330604148</v>
      </c>
      <c r="F24" s="23">
        <v>109.64600070337116</v>
      </c>
      <c r="G24" s="23">
        <v>110.02855535696149</v>
      </c>
      <c r="H24" s="23">
        <v>109.70605669523755</v>
      </c>
      <c r="I24" s="23">
        <v>109.39491461738294</v>
      </c>
      <c r="J24" s="23">
        <v>109.62562624319249</v>
      </c>
      <c r="K24" s="23">
        <v>109.22830572750487</v>
      </c>
      <c r="L24" s="23">
        <v>109.57964654980182</v>
      </c>
      <c r="M24" s="23">
        <v>109.38676926498661</v>
      </c>
      <c r="N24" s="23">
        <v>109.60077331038433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4.0850248567322183</v>
      </c>
      <c r="D26" s="32">
        <f t="shared" ref="D26:N26" si="5">D19-D22</f>
        <v>3.9448507583352068</v>
      </c>
      <c r="E26" s="32">
        <f t="shared" si="5"/>
        <v>5.0195791795449054</v>
      </c>
      <c r="F26" s="32">
        <f t="shared" si="5"/>
        <v>5.5139293315911289</v>
      </c>
      <c r="G26" s="32">
        <f t="shared" si="5"/>
        <v>4.7385107912571414</v>
      </c>
      <c r="H26" s="32">
        <f t="shared" si="5"/>
        <v>5.0577329902654071</v>
      </c>
      <c r="I26" s="32">
        <f t="shared" si="5"/>
        <v>5.5457142057072701</v>
      </c>
      <c r="J26" s="32">
        <f t="shared" si="5"/>
        <v>6.09521099538307</v>
      </c>
      <c r="K26" s="32">
        <f t="shared" si="5"/>
        <v>6.4806196328294732</v>
      </c>
      <c r="L26" s="32">
        <f t="shared" si="5"/>
        <v>6.3047464067158785</v>
      </c>
      <c r="M26" s="32">
        <f t="shared" si="5"/>
        <v>5.9244356720421365</v>
      </c>
      <c r="N26" s="32">
        <f t="shared" si="5"/>
        <v>6.0936385862050031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-5.3973049085679037</v>
      </c>
      <c r="D30" s="32">
        <f t="shared" ref="D30:N30" si="6">D17+D26+D28</f>
        <v>-8.393214311275571</v>
      </c>
      <c r="E30" s="32">
        <f t="shared" si="6"/>
        <v>-7.9690386591756521</v>
      </c>
      <c r="F30" s="32">
        <f t="shared" si="6"/>
        <v>-8.0953710798276859</v>
      </c>
      <c r="G30" s="32">
        <f t="shared" si="6"/>
        <v>-10.72047008584898</v>
      </c>
      <c r="H30" s="32">
        <f t="shared" si="6"/>
        <v>-10.101211799652074</v>
      </c>
      <c r="I30" s="32">
        <f t="shared" si="6"/>
        <v>-10.824436972078566</v>
      </c>
      <c r="J30" s="32">
        <f t="shared" si="6"/>
        <v>-11.345926235795151</v>
      </c>
      <c r="K30" s="32">
        <f t="shared" si="6"/>
        <v>-11.51578367752365</v>
      </c>
      <c r="L30" s="32">
        <f t="shared" si="6"/>
        <v>-12.307602432102495</v>
      </c>
      <c r="M30" s="32">
        <f t="shared" si="6"/>
        <v>-12.789228758555065</v>
      </c>
      <c r="N30" s="32">
        <f t="shared" si="6"/>
        <v>-13.606565018060905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4231.6026950914329</v>
      </c>
      <c r="D32" s="21">
        <v>4223.2094807801568</v>
      </c>
      <c r="E32" s="21">
        <v>4215.2404421209803</v>
      </c>
      <c r="F32" s="21">
        <v>4207.1450710411536</v>
      </c>
      <c r="G32" s="21">
        <v>4196.4246009553044</v>
      </c>
      <c r="H32" s="21">
        <v>4186.323389155652</v>
      </c>
      <c r="I32" s="21">
        <v>4175.4989521835732</v>
      </c>
      <c r="J32" s="21">
        <v>4164.1530259477786</v>
      </c>
      <c r="K32" s="21">
        <v>4152.6372422702543</v>
      </c>
      <c r="L32" s="21">
        <v>4140.3296398381526</v>
      </c>
      <c r="M32" s="21">
        <v>4127.5404110795971</v>
      </c>
      <c r="N32" s="21">
        <v>4113.9338460615363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-1.2738505802613043E-3</v>
      </c>
      <c r="D34" s="39">
        <f t="shared" ref="D34:N34" si="7">(D32/D8)-1</f>
        <v>-1.9834599124847196E-3</v>
      </c>
      <c r="E34" s="39">
        <f t="shared" si="7"/>
        <v>-1.8869626750563917E-3</v>
      </c>
      <c r="F34" s="39">
        <f t="shared" si="7"/>
        <v>-1.9205004295682615E-3</v>
      </c>
      <c r="G34" s="39">
        <f t="shared" si="7"/>
        <v>-2.5481579324756476E-3</v>
      </c>
      <c r="H34" s="39">
        <f t="shared" si="7"/>
        <v>-2.4070995574072551E-3</v>
      </c>
      <c r="I34" s="39">
        <f t="shared" si="7"/>
        <v>-2.5856666974459763E-3</v>
      </c>
      <c r="J34" s="39">
        <f t="shared" si="7"/>
        <v>-2.7172623836634324E-3</v>
      </c>
      <c r="K34" s="39">
        <f t="shared" si="7"/>
        <v>-2.7654564099269807E-3</v>
      </c>
      <c r="L34" s="39">
        <f t="shared" si="7"/>
        <v>-2.9638038947444878E-3</v>
      </c>
      <c r="M34" s="39">
        <f t="shared" si="7"/>
        <v>-3.0889397393623064E-3</v>
      </c>
      <c r="N34" s="39">
        <f t="shared" si="7"/>
        <v>-3.2965310240298251E-3</v>
      </c>
    </row>
    <row r="35" spans="1:14" ht="15.75" thickBot="1" x14ac:dyDescent="0.3">
      <c r="A35" s="40" t="s">
        <v>15</v>
      </c>
      <c r="B35" s="41"/>
      <c r="C35" s="42">
        <f>(C32/$C$8)-1</f>
        <v>-1.2738505802613043E-3</v>
      </c>
      <c r="D35" s="42">
        <f t="shared" ref="D35:N35" si="8">(D32/$C$8)-1</f>
        <v>-3.2547838611856061E-3</v>
      </c>
      <c r="E35" s="42">
        <f t="shared" si="8"/>
        <v>-5.1356048805805132E-3</v>
      </c>
      <c r="F35" s="42">
        <f t="shared" si="8"/>
        <v>-7.0462423787694961E-3</v>
      </c>
      <c r="G35" s="42">
        <f t="shared" si="8"/>
        <v>-9.5764453728335308E-3</v>
      </c>
      <c r="H35" s="42">
        <f t="shared" si="8"/>
        <v>-1.1960493472822242E-2</v>
      </c>
      <c r="I35" s="42">
        <f t="shared" si="8"/>
        <v>-1.4515234320610526E-2</v>
      </c>
      <c r="J35" s="42">
        <f t="shared" si="8"/>
        <v>-1.7193055004064539E-2</v>
      </c>
      <c r="K35" s="42">
        <f t="shared" si="8"/>
        <v>-1.9910964769824346E-2</v>
      </c>
      <c r="L35" s="42">
        <f t="shared" si="8"/>
        <v>-2.2815756469635962E-2</v>
      </c>
      <c r="M35" s="42">
        <f t="shared" si="8"/>
        <v>-2.5834219712155493E-2</v>
      </c>
      <c r="N35" s="42">
        <f t="shared" si="8"/>
        <v>-2.9045587429422648E-2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1.3819482959048062</v>
      </c>
      <c r="D41" s="47">
        <v>1.3797128221486117</v>
      </c>
      <c r="E41" s="47">
        <v>1.3821690660340573</v>
      </c>
      <c r="F41" s="47">
        <v>1.3760864310394008</v>
      </c>
      <c r="G41" s="47">
        <v>1.3770621091753366</v>
      </c>
      <c r="H41" s="47">
        <v>1.3809150534241732</v>
      </c>
      <c r="I41" s="47">
        <v>1.3862933438538092</v>
      </c>
      <c r="J41" s="47">
        <v>1.3830626367795733</v>
      </c>
      <c r="K41" s="47">
        <v>1.3931904539681401</v>
      </c>
      <c r="L41" s="47">
        <v>1.4012459578277641</v>
      </c>
      <c r="M41" s="47">
        <v>1.4024902222226465</v>
      </c>
      <c r="N41" s="47">
        <v>1.4087973296143999</v>
      </c>
    </row>
    <row r="43" spans="1:14" x14ac:dyDescent="0.25">
      <c r="A43" s="48" t="s">
        <v>31</v>
      </c>
      <c r="B43" s="48"/>
      <c r="C43" s="49">
        <v>90.083874713547786</v>
      </c>
      <c r="D43" s="49">
        <v>92.653879083916379</v>
      </c>
      <c r="E43" s="49">
        <v>91.956923168537216</v>
      </c>
      <c r="F43" s="49">
        <v>90.631194664984108</v>
      </c>
      <c r="G43" s="49">
        <v>91.429926634207277</v>
      </c>
      <c r="H43" s="49">
        <v>88.802924147707941</v>
      </c>
      <c r="I43" s="49">
        <v>88.790999652956586</v>
      </c>
      <c r="J43" s="49">
        <v>88.129932792798414</v>
      </c>
      <c r="K43" s="49">
        <v>87.368152701145419</v>
      </c>
      <c r="L43" s="49">
        <v>86.8144148066459</v>
      </c>
      <c r="M43" s="49">
        <v>84.948359264493064</v>
      </c>
      <c r="N43" s="49">
        <v>84.621358580466492</v>
      </c>
    </row>
    <row r="44" spans="1:14" x14ac:dyDescent="0.25">
      <c r="A44" s="19" t="s">
        <v>47</v>
      </c>
      <c r="B44" s="19"/>
      <c r="C44" s="50">
        <v>91.16457464854858</v>
      </c>
      <c r="D44" s="50">
        <v>92.653879083916394</v>
      </c>
      <c r="E44" s="50">
        <v>91.753939951357026</v>
      </c>
      <c r="F44" s="50">
        <v>90.231515986791337</v>
      </c>
      <c r="G44" s="50">
        <v>90.842965379358532</v>
      </c>
      <c r="H44" s="50">
        <v>88.052996774253117</v>
      </c>
      <c r="I44" s="50">
        <v>87.871716773761378</v>
      </c>
      <c r="J44" s="50">
        <v>87.074969995026365</v>
      </c>
      <c r="K44" s="50">
        <v>86.179851368723902</v>
      </c>
      <c r="L44" s="50">
        <v>85.52671142075684</v>
      </c>
      <c r="M44" s="50">
        <v>83.602958321015109</v>
      </c>
      <c r="N44" s="50">
        <v>83.207569945446934</v>
      </c>
    </row>
    <row r="45" spans="1:14" x14ac:dyDescent="0.25">
      <c r="A45" s="51" t="s">
        <v>48</v>
      </c>
      <c r="B45" s="51"/>
      <c r="C45" s="52">
        <v>89.116987150211031</v>
      </c>
      <c r="D45" s="52">
        <v>92.653879083916365</v>
      </c>
      <c r="E45" s="52">
        <v>92.138632016868584</v>
      </c>
      <c r="F45" s="52">
        <v>90.990542262404659</v>
      </c>
      <c r="G45" s="52">
        <v>91.955730660670071</v>
      </c>
      <c r="H45" s="52">
        <v>89.481872436376719</v>
      </c>
      <c r="I45" s="52">
        <v>89.624514519550786</v>
      </c>
      <c r="J45" s="52">
        <v>89.090758527387266</v>
      </c>
      <c r="K45" s="52">
        <v>88.456060377741579</v>
      </c>
      <c r="L45" s="52">
        <v>88.007379339491635</v>
      </c>
      <c r="M45" s="52">
        <v>86.207158472977966</v>
      </c>
      <c r="N45" s="52">
        <v>85.951858844307253</v>
      </c>
    </row>
    <row r="47" spans="1:14" x14ac:dyDescent="0.25">
      <c r="A47" s="48" t="s">
        <v>32</v>
      </c>
      <c r="B47" s="48"/>
      <c r="C47" s="49">
        <v>80.83553399840163</v>
      </c>
      <c r="D47" s="49">
        <v>80.466174567585611</v>
      </c>
      <c r="E47" s="49">
        <v>80.559692005909113</v>
      </c>
      <c r="F47" s="49">
        <v>80.722938240161298</v>
      </c>
      <c r="G47" s="49">
        <v>80.614671578387771</v>
      </c>
      <c r="H47" s="49">
        <v>80.954646905383399</v>
      </c>
      <c r="I47" s="49">
        <v>80.957511241626321</v>
      </c>
      <c r="J47" s="49">
        <v>81.03655727963708</v>
      </c>
      <c r="K47" s="49">
        <v>81.139688206026463</v>
      </c>
      <c r="L47" s="49">
        <v>81.203299644124542</v>
      </c>
      <c r="M47" s="49">
        <v>81.460888290218534</v>
      </c>
      <c r="N47" s="49">
        <v>81.504177730201732</v>
      </c>
    </row>
    <row r="48" spans="1:14" x14ac:dyDescent="0.25">
      <c r="A48" s="19" t="s">
        <v>45</v>
      </c>
      <c r="B48" s="19"/>
      <c r="C48" s="50">
        <v>78.602444550061449</v>
      </c>
      <c r="D48" s="50">
        <v>78.391553075052968</v>
      </c>
      <c r="E48" s="50">
        <v>78.514331928339502</v>
      </c>
      <c r="F48" s="50">
        <v>78.723294330074069</v>
      </c>
      <c r="G48" s="50">
        <v>78.631952014520266</v>
      </c>
      <c r="H48" s="50">
        <v>79.023549463496224</v>
      </c>
      <c r="I48" s="50">
        <v>79.043138590138909</v>
      </c>
      <c r="J48" s="50">
        <v>79.152362392493416</v>
      </c>
      <c r="K48" s="50">
        <v>79.275250855716877</v>
      </c>
      <c r="L48" s="50">
        <v>79.365171651496539</v>
      </c>
      <c r="M48" s="50">
        <v>79.656806190008368</v>
      </c>
      <c r="N48" s="50">
        <v>79.718538390582836</v>
      </c>
    </row>
    <row r="49" spans="1:14" x14ac:dyDescent="0.25">
      <c r="A49" s="51" t="s">
        <v>46</v>
      </c>
      <c r="B49" s="51"/>
      <c r="C49" s="52">
        <v>82.692138122894718</v>
      </c>
      <c r="D49" s="52">
        <v>82.251377972444288</v>
      </c>
      <c r="E49" s="52">
        <v>82.316128985917942</v>
      </c>
      <c r="F49" s="52">
        <v>82.460519820364937</v>
      </c>
      <c r="G49" s="52">
        <v>82.346196776360202</v>
      </c>
      <c r="H49" s="52">
        <v>82.653546945180707</v>
      </c>
      <c r="I49" s="52">
        <v>82.639920057073439</v>
      </c>
      <c r="J49" s="52">
        <v>82.708110146340829</v>
      </c>
      <c r="K49" s="52">
        <v>82.790469134529687</v>
      </c>
      <c r="L49" s="52">
        <v>82.847438822006083</v>
      </c>
      <c r="M49" s="52">
        <v>83.077853954494927</v>
      </c>
      <c r="N49" s="52">
        <v>83.111065395088275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08C5-681C-419B-A639-2FF353D05A32}">
  <sheetPr codeName="Sheet22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116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4359.75</v>
      </c>
      <c r="D8" s="21">
        <v>4392.475941306292</v>
      </c>
      <c r="E8" s="21">
        <v>4421.8332021257002</v>
      </c>
      <c r="F8" s="21">
        <v>4451.0985203286391</v>
      </c>
      <c r="G8" s="21">
        <v>4479.5411453757424</v>
      </c>
      <c r="H8" s="21">
        <v>4505.4931656095523</v>
      </c>
      <c r="I8" s="21">
        <v>4531.9612362338057</v>
      </c>
      <c r="J8" s="21">
        <v>4557.2862860058458</v>
      </c>
      <c r="K8" s="21">
        <v>4581.5901615650182</v>
      </c>
      <c r="L8" s="21">
        <v>4605.7194059398325</v>
      </c>
      <c r="M8" s="21">
        <v>4628.6587413060406</v>
      </c>
      <c r="N8" s="21">
        <v>4651.1418332422718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32.150564550244603</v>
      </c>
      <c r="D10" s="26">
        <f t="shared" ref="D10:N10" si="0">SUM(D11:D12)</f>
        <v>31.683975681056424</v>
      </c>
      <c r="E10" s="26">
        <f t="shared" si="0"/>
        <v>31.29353161805652</v>
      </c>
      <c r="F10" s="26">
        <f t="shared" si="0"/>
        <v>30.729964434424662</v>
      </c>
      <c r="G10" s="26">
        <f t="shared" si="0"/>
        <v>30.293836982038471</v>
      </c>
      <c r="H10" s="26">
        <f t="shared" si="0"/>
        <v>29.966823878623</v>
      </c>
      <c r="I10" s="26">
        <f t="shared" si="0"/>
        <v>29.628362361151385</v>
      </c>
      <c r="J10" s="26">
        <f t="shared" si="0"/>
        <v>29.219499923534435</v>
      </c>
      <c r="K10" s="26">
        <f t="shared" si="0"/>
        <v>29.160560167768288</v>
      </c>
      <c r="L10" s="26">
        <f t="shared" si="0"/>
        <v>29.111867254761954</v>
      </c>
      <c r="M10" s="26">
        <f t="shared" si="0"/>
        <v>29.044590158687498</v>
      </c>
      <c r="N10" s="26">
        <f t="shared" si="0"/>
        <v>29.230306205185364</v>
      </c>
    </row>
    <row r="11" spans="1:14" x14ac:dyDescent="0.25">
      <c r="A11" s="64" t="s">
        <v>34</v>
      </c>
      <c r="B11" s="18"/>
      <c r="C11" s="22">
        <v>16.427810395190772</v>
      </c>
      <c r="D11" s="22">
        <v>16.262571588506837</v>
      </c>
      <c r="E11" s="22">
        <v>15.977453851710724</v>
      </c>
      <c r="F11" s="22">
        <v>15.711040375257653</v>
      </c>
      <c r="G11" s="22">
        <v>15.50796876152026</v>
      </c>
      <c r="H11" s="22">
        <v>15.359707672947177</v>
      </c>
      <c r="I11" s="22">
        <v>15.137337830898238</v>
      </c>
      <c r="J11" s="22">
        <v>14.932148625267308</v>
      </c>
      <c r="K11" s="22">
        <v>14.902777547904865</v>
      </c>
      <c r="L11" s="22">
        <v>14.981545721748841</v>
      </c>
      <c r="M11" s="22">
        <v>14.950934249336186</v>
      </c>
      <c r="N11" s="22">
        <v>14.997021710973964</v>
      </c>
    </row>
    <row r="12" spans="1:14" x14ac:dyDescent="0.25">
      <c r="A12" s="27" t="s">
        <v>35</v>
      </c>
      <c r="B12" s="28"/>
      <c r="C12" s="29">
        <v>15.722754155053831</v>
      </c>
      <c r="D12" s="29">
        <v>15.421404092549587</v>
      </c>
      <c r="E12" s="29">
        <v>15.316077766345796</v>
      </c>
      <c r="F12" s="29">
        <v>15.018924059167009</v>
      </c>
      <c r="G12" s="29">
        <v>14.785868220518211</v>
      </c>
      <c r="H12" s="29">
        <v>14.607116205675823</v>
      </c>
      <c r="I12" s="29">
        <v>14.491024530253148</v>
      </c>
      <c r="J12" s="29">
        <v>14.287351298267128</v>
      </c>
      <c r="K12" s="29">
        <v>14.257782619863423</v>
      </c>
      <c r="L12" s="29">
        <v>14.130321533013113</v>
      </c>
      <c r="M12" s="29">
        <v>14.093655909351313</v>
      </c>
      <c r="N12" s="29">
        <v>14.2332844942114</v>
      </c>
    </row>
    <row r="13" spans="1:14" x14ac:dyDescent="0.25">
      <c r="A13" s="67" t="s">
        <v>36</v>
      </c>
      <c r="B13" s="18"/>
      <c r="C13" s="26">
        <f>SUM(C14:C15)</f>
        <v>58.166386202831404</v>
      </c>
      <c r="D13" s="26">
        <f t="shared" ref="D13:N13" si="1">SUM(D14:D15)</f>
        <v>61.234827153478761</v>
      </c>
      <c r="E13" s="26">
        <f t="shared" si="1"/>
        <v>61.764421211558812</v>
      </c>
      <c r="F13" s="26">
        <f t="shared" si="1"/>
        <v>62.359476063049641</v>
      </c>
      <c r="G13" s="26">
        <f t="shared" si="1"/>
        <v>64.009270798782723</v>
      </c>
      <c r="H13" s="26">
        <f t="shared" si="1"/>
        <v>63.240612231008392</v>
      </c>
      <c r="I13" s="26">
        <f t="shared" si="1"/>
        <v>64.674432859553264</v>
      </c>
      <c r="J13" s="26">
        <f t="shared" si="1"/>
        <v>65.553136691320091</v>
      </c>
      <c r="K13" s="26">
        <f t="shared" si="1"/>
        <v>66.489032603588981</v>
      </c>
      <c r="L13" s="26">
        <f t="shared" si="1"/>
        <v>67.491532319549805</v>
      </c>
      <c r="M13" s="26">
        <f t="shared" si="1"/>
        <v>67.407382886021367</v>
      </c>
      <c r="N13" s="26">
        <f t="shared" si="1"/>
        <v>68.506860618889291</v>
      </c>
    </row>
    <row r="14" spans="1:14" x14ac:dyDescent="0.25">
      <c r="A14" s="64" t="s">
        <v>37</v>
      </c>
      <c r="B14" s="18"/>
      <c r="C14" s="22">
        <v>26.498558724616672</v>
      </c>
      <c r="D14" s="22">
        <v>27.723849803650737</v>
      </c>
      <c r="E14" s="22">
        <v>28.201516241409436</v>
      </c>
      <c r="F14" s="22">
        <v>28.587223300491228</v>
      </c>
      <c r="G14" s="22">
        <v>29.561184291125329</v>
      </c>
      <c r="H14" s="22">
        <v>29.437497751398453</v>
      </c>
      <c r="I14" s="22">
        <v>30.135483327532768</v>
      </c>
      <c r="J14" s="22">
        <v>30.661783834111226</v>
      </c>
      <c r="K14" s="22">
        <v>31.214628880041452</v>
      </c>
      <c r="L14" s="22">
        <v>31.843565024495284</v>
      </c>
      <c r="M14" s="22">
        <v>31.962953217106833</v>
      </c>
      <c r="N14" s="22">
        <v>32.597502611649531</v>
      </c>
    </row>
    <row r="15" spans="1:14" x14ac:dyDescent="0.25">
      <c r="A15" s="65" t="s">
        <v>38</v>
      </c>
      <c r="B15" s="12"/>
      <c r="C15" s="23">
        <v>31.667827478214733</v>
      </c>
      <c r="D15" s="23">
        <v>33.510977349828025</v>
      </c>
      <c r="E15" s="23">
        <v>33.562904970149376</v>
      </c>
      <c r="F15" s="23">
        <v>33.772252762558409</v>
      </c>
      <c r="G15" s="23">
        <v>34.448086507657401</v>
      </c>
      <c r="H15" s="23">
        <v>33.803114479609938</v>
      </c>
      <c r="I15" s="23">
        <v>34.538949532020503</v>
      </c>
      <c r="J15" s="23">
        <v>34.891352857208865</v>
      </c>
      <c r="K15" s="23">
        <v>35.274403723547536</v>
      </c>
      <c r="L15" s="23">
        <v>35.647967295054528</v>
      </c>
      <c r="M15" s="23">
        <v>35.444429668914538</v>
      </c>
      <c r="N15" s="23">
        <v>35.90935800723976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-26.015821652586801</v>
      </c>
      <c r="D17" s="32">
        <f t="shared" ref="D17:N17" si="2">D10-D13</f>
        <v>-29.550851472422337</v>
      </c>
      <c r="E17" s="32">
        <f t="shared" si="2"/>
        <v>-30.470889593502292</v>
      </c>
      <c r="F17" s="32">
        <f t="shared" si="2"/>
        <v>-31.629511628624979</v>
      </c>
      <c r="G17" s="32">
        <f t="shared" si="2"/>
        <v>-33.715433816744252</v>
      </c>
      <c r="H17" s="32">
        <f t="shared" si="2"/>
        <v>-33.273788352385395</v>
      </c>
      <c r="I17" s="32">
        <f t="shared" si="2"/>
        <v>-35.046070498401875</v>
      </c>
      <c r="J17" s="32">
        <f t="shared" si="2"/>
        <v>-36.333636767785656</v>
      </c>
      <c r="K17" s="32">
        <f t="shared" si="2"/>
        <v>-37.328472435820693</v>
      </c>
      <c r="L17" s="32">
        <f t="shared" si="2"/>
        <v>-38.379665064787851</v>
      </c>
      <c r="M17" s="32">
        <f t="shared" si="2"/>
        <v>-38.362792727333868</v>
      </c>
      <c r="N17" s="32">
        <f t="shared" si="2"/>
        <v>-39.276554413703927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253.85399771324603</v>
      </c>
      <c r="D19" s="26">
        <f t="shared" ref="D19:N19" si="3">SUM(D20:D21)</f>
        <v>253.85283326480578</v>
      </c>
      <c r="E19" s="26">
        <f t="shared" si="3"/>
        <v>254.44820014308672</v>
      </c>
      <c r="F19" s="26">
        <f t="shared" si="3"/>
        <v>254.65723388891792</v>
      </c>
      <c r="G19" s="26">
        <f t="shared" si="3"/>
        <v>254.35254064959915</v>
      </c>
      <c r="H19" s="26">
        <f t="shared" si="3"/>
        <v>254.2933804008884</v>
      </c>
      <c r="I19" s="26">
        <f t="shared" si="3"/>
        <v>254.47985214330077</v>
      </c>
      <c r="J19" s="26">
        <f t="shared" si="3"/>
        <v>254.88613511461165</v>
      </c>
      <c r="K19" s="26">
        <f t="shared" si="3"/>
        <v>255.29935253122696</v>
      </c>
      <c r="L19" s="26">
        <f t="shared" si="3"/>
        <v>255.40615962715856</v>
      </c>
      <c r="M19" s="26">
        <f t="shared" si="3"/>
        <v>255.06692465335723</v>
      </c>
      <c r="N19" s="26">
        <f t="shared" si="3"/>
        <v>255.35866906911065</v>
      </c>
    </row>
    <row r="20" spans="1:14" x14ac:dyDescent="0.25">
      <c r="A20" s="76" t="s">
        <v>40</v>
      </c>
      <c r="B20" s="76"/>
      <c r="C20" s="22">
        <v>127.07641769259611</v>
      </c>
      <c r="D20" s="22">
        <v>127.07628874849806</v>
      </c>
      <c r="E20" s="22">
        <v>127.1427534201792</v>
      </c>
      <c r="F20" s="22">
        <v>127.22452386116728</v>
      </c>
      <c r="G20" s="22">
        <v>127.23352348700618</v>
      </c>
      <c r="H20" s="22">
        <v>127.08577781239029</v>
      </c>
      <c r="I20" s="22">
        <v>127.08051805476693</v>
      </c>
      <c r="J20" s="22">
        <v>127.34411281097043</v>
      </c>
      <c r="K20" s="22">
        <v>127.59119207094032</v>
      </c>
      <c r="L20" s="22">
        <v>127.78337678391928</v>
      </c>
      <c r="M20" s="22">
        <v>127.3644297085055</v>
      </c>
      <c r="N20" s="22">
        <v>127.75188988195427</v>
      </c>
    </row>
    <row r="21" spans="1:14" x14ac:dyDescent="0.25">
      <c r="A21" s="27" t="s">
        <v>41</v>
      </c>
      <c r="B21" s="27"/>
      <c r="C21" s="29">
        <v>126.77758002064994</v>
      </c>
      <c r="D21" s="29">
        <v>126.77654451630772</v>
      </c>
      <c r="E21" s="29">
        <v>127.30544672290752</v>
      </c>
      <c r="F21" s="29">
        <v>127.43271002775062</v>
      </c>
      <c r="G21" s="29">
        <v>127.11901716259297</v>
      </c>
      <c r="H21" s="29">
        <v>127.20760258849809</v>
      </c>
      <c r="I21" s="29">
        <v>127.39933408853385</v>
      </c>
      <c r="J21" s="29">
        <v>127.5420223036412</v>
      </c>
      <c r="K21" s="29">
        <v>127.70816046028663</v>
      </c>
      <c r="L21" s="29">
        <v>127.62278284323929</v>
      </c>
      <c r="M21" s="29">
        <v>127.70249494485174</v>
      </c>
      <c r="N21" s="29">
        <v>127.60677918715636</v>
      </c>
    </row>
    <row r="22" spans="1:14" x14ac:dyDescent="0.25">
      <c r="A22" s="79" t="s">
        <v>44</v>
      </c>
      <c r="B22" s="79"/>
      <c r="C22" s="26">
        <f>SUM(C23:C24)</f>
        <v>195.11223475436753</v>
      </c>
      <c r="D22" s="26">
        <f t="shared" ref="D22:N22" si="4">SUM(D23:D24)</f>
        <v>194.94472097297449</v>
      </c>
      <c r="E22" s="26">
        <f t="shared" si="4"/>
        <v>194.71199234664618</v>
      </c>
      <c r="F22" s="26">
        <f t="shared" si="4"/>
        <v>194.58509721318995</v>
      </c>
      <c r="G22" s="26">
        <f t="shared" si="4"/>
        <v>194.68508659904467</v>
      </c>
      <c r="H22" s="26">
        <f t="shared" si="4"/>
        <v>194.55152142425015</v>
      </c>
      <c r="I22" s="26">
        <f t="shared" si="4"/>
        <v>194.10873187285796</v>
      </c>
      <c r="J22" s="26">
        <f t="shared" si="4"/>
        <v>194.24862278765386</v>
      </c>
      <c r="K22" s="26">
        <f t="shared" si="4"/>
        <v>193.84163572059214</v>
      </c>
      <c r="L22" s="26">
        <f t="shared" si="4"/>
        <v>194.0871591961627</v>
      </c>
      <c r="M22" s="26">
        <f t="shared" si="4"/>
        <v>194.22103998979196</v>
      </c>
      <c r="N22" s="26">
        <f t="shared" si="4"/>
        <v>194.46132583619072</v>
      </c>
    </row>
    <row r="23" spans="1:14" x14ac:dyDescent="0.25">
      <c r="A23" s="76" t="s">
        <v>42</v>
      </c>
      <c r="B23" s="76"/>
      <c r="C23" s="23">
        <v>97.256772383210134</v>
      </c>
      <c r="D23" s="22">
        <v>97.053498176215896</v>
      </c>
      <c r="E23" s="22">
        <v>97.061035513136375</v>
      </c>
      <c r="F23" s="22">
        <v>97.172892889202288</v>
      </c>
      <c r="G23" s="22">
        <v>97.044632606503328</v>
      </c>
      <c r="H23" s="22">
        <v>96.894901953124588</v>
      </c>
      <c r="I23" s="22">
        <v>96.932895882713098</v>
      </c>
      <c r="J23" s="22">
        <v>96.877285670655439</v>
      </c>
      <c r="K23" s="22">
        <v>96.838986476048291</v>
      </c>
      <c r="L23" s="22">
        <v>96.683067744144239</v>
      </c>
      <c r="M23" s="22">
        <v>96.907337108313953</v>
      </c>
      <c r="N23" s="22">
        <v>96.952785843660422</v>
      </c>
    </row>
    <row r="24" spans="1:14" x14ac:dyDescent="0.25">
      <c r="A24" s="65" t="s">
        <v>43</v>
      </c>
      <c r="B24" s="65"/>
      <c r="C24" s="23">
        <v>97.855462371157387</v>
      </c>
      <c r="D24" s="23">
        <v>97.891222796758598</v>
      </c>
      <c r="E24" s="23">
        <v>97.650956833509809</v>
      </c>
      <c r="F24" s="23">
        <v>97.412204323987666</v>
      </c>
      <c r="G24" s="23">
        <v>97.640453992541339</v>
      </c>
      <c r="H24" s="23">
        <v>97.65661947112558</v>
      </c>
      <c r="I24" s="23">
        <v>97.175835990144847</v>
      </c>
      <c r="J24" s="23">
        <v>97.371337116998404</v>
      </c>
      <c r="K24" s="23">
        <v>97.002649244543832</v>
      </c>
      <c r="L24" s="23">
        <v>97.404091452018449</v>
      </c>
      <c r="M24" s="23">
        <v>97.313702881478022</v>
      </c>
      <c r="N24" s="23">
        <v>97.508539992530316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58.741762958878496</v>
      </c>
      <c r="D26" s="32">
        <f t="shared" ref="D26:N26" si="5">D19-D22</f>
        <v>58.908112291831287</v>
      </c>
      <c r="E26" s="32">
        <f t="shared" si="5"/>
        <v>59.736207796440539</v>
      </c>
      <c r="F26" s="32">
        <f t="shared" si="5"/>
        <v>60.072136675727961</v>
      </c>
      <c r="G26" s="32">
        <f t="shared" si="5"/>
        <v>59.667454050554483</v>
      </c>
      <c r="H26" s="32">
        <f t="shared" si="5"/>
        <v>59.741858976638241</v>
      </c>
      <c r="I26" s="32">
        <f t="shared" si="5"/>
        <v>60.371120270442816</v>
      </c>
      <c r="J26" s="32">
        <f t="shared" si="5"/>
        <v>60.63751232695779</v>
      </c>
      <c r="K26" s="32">
        <f t="shared" si="5"/>
        <v>61.457716810634821</v>
      </c>
      <c r="L26" s="32">
        <f t="shared" si="5"/>
        <v>61.319000430995857</v>
      </c>
      <c r="M26" s="32">
        <f t="shared" si="5"/>
        <v>60.845884663565272</v>
      </c>
      <c r="N26" s="32">
        <f t="shared" si="5"/>
        <v>60.897343232919923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32.725941306291695</v>
      </c>
      <c r="D30" s="32">
        <f t="shared" ref="D30:N30" si="6">D17+D26+D28</f>
        <v>29.35726081940895</v>
      </c>
      <c r="E30" s="32">
        <f t="shared" si="6"/>
        <v>29.265318202938246</v>
      </c>
      <c r="F30" s="32">
        <f t="shared" si="6"/>
        <v>28.442625047102982</v>
      </c>
      <c r="G30" s="32">
        <f t="shared" si="6"/>
        <v>25.952020233810231</v>
      </c>
      <c r="H30" s="32">
        <f t="shared" si="6"/>
        <v>26.468070624252846</v>
      </c>
      <c r="I30" s="32">
        <f t="shared" si="6"/>
        <v>25.325049772040941</v>
      </c>
      <c r="J30" s="32">
        <f t="shared" si="6"/>
        <v>24.303875559172134</v>
      </c>
      <c r="K30" s="32">
        <f t="shared" si="6"/>
        <v>24.129244374814128</v>
      </c>
      <c r="L30" s="32">
        <f t="shared" si="6"/>
        <v>22.939335366208006</v>
      </c>
      <c r="M30" s="32">
        <f t="shared" si="6"/>
        <v>22.483091936231403</v>
      </c>
      <c r="N30" s="32">
        <f t="shared" si="6"/>
        <v>21.620788819215996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4392.475941306292</v>
      </c>
      <c r="D32" s="21">
        <v>4421.8332021257002</v>
      </c>
      <c r="E32" s="21">
        <v>4451.0985203286391</v>
      </c>
      <c r="F32" s="21">
        <v>4479.5411453757424</v>
      </c>
      <c r="G32" s="21">
        <v>4505.4931656095523</v>
      </c>
      <c r="H32" s="21">
        <v>4531.9612362338057</v>
      </c>
      <c r="I32" s="21">
        <v>4557.2862860058458</v>
      </c>
      <c r="J32" s="21">
        <v>4581.5901615650182</v>
      </c>
      <c r="K32" s="21">
        <v>4605.7194059398325</v>
      </c>
      <c r="L32" s="21">
        <v>4628.6587413060406</v>
      </c>
      <c r="M32" s="21">
        <v>4651.1418332422718</v>
      </c>
      <c r="N32" s="21">
        <v>4672.7626220614875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7.5063802526043055E-3</v>
      </c>
      <c r="D34" s="39">
        <f t="shared" ref="D34:N34" si="7">(D32/D8)-1</f>
        <v>6.6835336634030185E-3</v>
      </c>
      <c r="E34" s="39">
        <f t="shared" si="7"/>
        <v>6.6183677369082705E-3</v>
      </c>
      <c r="F34" s="39">
        <f t="shared" si="7"/>
        <v>6.3900237025091844E-3</v>
      </c>
      <c r="G34" s="39">
        <f t="shared" si="7"/>
        <v>5.7934550418405895E-3</v>
      </c>
      <c r="H34" s="39">
        <f t="shared" si="7"/>
        <v>5.8746223002366094E-3</v>
      </c>
      <c r="I34" s="39">
        <f t="shared" si="7"/>
        <v>5.5880993794832357E-3</v>
      </c>
      <c r="J34" s="39">
        <f t="shared" si="7"/>
        <v>5.3329709906095868E-3</v>
      </c>
      <c r="K34" s="39">
        <f t="shared" si="7"/>
        <v>5.2665654333805545E-3</v>
      </c>
      <c r="L34" s="39">
        <f t="shared" si="7"/>
        <v>4.980619387412899E-3</v>
      </c>
      <c r="M34" s="39">
        <f t="shared" si="7"/>
        <v>4.857366505677474E-3</v>
      </c>
      <c r="N34" s="39">
        <f t="shared" si="7"/>
        <v>4.6484905415460354E-3</v>
      </c>
    </row>
    <row r="35" spans="1:14" ht="15.75" thickBot="1" x14ac:dyDescent="0.3">
      <c r="A35" s="40" t="s">
        <v>15</v>
      </c>
      <c r="B35" s="41"/>
      <c r="C35" s="42">
        <f>(C32/$C$8)-1</f>
        <v>7.5063802526043055E-3</v>
      </c>
      <c r="D35" s="42">
        <f t="shared" ref="D35:N35" si="8">(D32/$C$8)-1</f>
        <v>1.4240083061116016E-2</v>
      </c>
      <c r="E35" s="42">
        <f t="shared" si="8"/>
        <v>2.0952696904326773E-2</v>
      </c>
      <c r="F35" s="42">
        <f t="shared" si="8"/>
        <v>2.7476608836686234E-2</v>
      </c>
      <c r="G35" s="42">
        <f t="shared" si="8"/>
        <v>3.342924837652439E-2</v>
      </c>
      <c r="H35" s="42">
        <f t="shared" si="8"/>
        <v>3.9500254884753838E-2</v>
      </c>
      <c r="I35" s="42">
        <f t="shared" si="8"/>
        <v>4.5309085614048117E-2</v>
      </c>
      <c r="J35" s="42">
        <f t="shared" si="8"/>
        <v>5.0883688643848402E-2</v>
      </c>
      <c r="K35" s="42">
        <f t="shared" si="8"/>
        <v>5.6418236352963502E-2</v>
      </c>
      <c r="L35" s="42">
        <f t="shared" si="8"/>
        <v>6.1679853502159654E-2</v>
      </c>
      <c r="M35" s="42">
        <f t="shared" si="8"/>
        <v>6.6836821662313639E-2</v>
      </c>
      <c r="N35" s="42">
        <f t="shared" si="8"/>
        <v>7.1796002537183989E-2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1.5217879570604498</v>
      </c>
      <c r="D41" s="47">
        <v>1.5181219428949406</v>
      </c>
      <c r="E41" s="47">
        <v>1.5203504168370436</v>
      </c>
      <c r="F41" s="47">
        <v>1.5123838365621138</v>
      </c>
      <c r="G41" s="47">
        <v>1.5123378980167232</v>
      </c>
      <c r="H41" s="47">
        <v>1.5179775928520296</v>
      </c>
      <c r="I41" s="47">
        <v>1.5229483455328414</v>
      </c>
      <c r="J41" s="47">
        <v>1.5196361403775411</v>
      </c>
      <c r="K41" s="47">
        <v>1.5302293054690126</v>
      </c>
      <c r="L41" s="47">
        <v>1.5384119482756835</v>
      </c>
      <c r="M41" s="47">
        <v>1.5394232817780051</v>
      </c>
      <c r="N41" s="47">
        <v>1.5468421835908888</v>
      </c>
    </row>
    <row r="43" spans="1:14" x14ac:dyDescent="0.25">
      <c r="A43" s="48" t="s">
        <v>31</v>
      </c>
      <c r="B43" s="48"/>
      <c r="C43" s="49">
        <v>88.841982270404458</v>
      </c>
      <c r="D43" s="49">
        <v>91.520809007103963</v>
      </c>
      <c r="E43" s="49">
        <v>90.912121823911491</v>
      </c>
      <c r="F43" s="49">
        <v>89.682664716209217</v>
      </c>
      <c r="G43" s="49">
        <v>90.547563894722941</v>
      </c>
      <c r="H43" s="49">
        <v>88.034721412411443</v>
      </c>
      <c r="I43" s="49">
        <v>88.101536409824519</v>
      </c>
      <c r="J43" s="49">
        <v>87.518297406191365</v>
      </c>
      <c r="K43" s="49">
        <v>86.834449623540536</v>
      </c>
      <c r="L43" s="49">
        <v>86.367206432793722</v>
      </c>
      <c r="M43" s="49">
        <v>84.551955232327501</v>
      </c>
      <c r="N43" s="49">
        <v>84.276380298958003</v>
      </c>
    </row>
    <row r="44" spans="1:14" x14ac:dyDescent="0.25">
      <c r="A44" s="19" t="s">
        <v>47</v>
      </c>
      <c r="B44" s="19"/>
      <c r="C44" s="50">
        <v>89.987945842105873</v>
      </c>
      <c r="D44" s="50">
        <v>91.520809007103949</v>
      </c>
      <c r="E44" s="50">
        <v>90.687563222675735</v>
      </c>
      <c r="F44" s="50">
        <v>89.256930080750067</v>
      </c>
      <c r="G44" s="50">
        <v>89.942814390685072</v>
      </c>
      <c r="H44" s="50">
        <v>87.278155182889819</v>
      </c>
      <c r="I44" s="50">
        <v>87.170527922323657</v>
      </c>
      <c r="J44" s="50">
        <v>86.445811469212259</v>
      </c>
      <c r="K44" s="50">
        <v>85.629083899116523</v>
      </c>
      <c r="L44" s="50">
        <v>85.057529352521684</v>
      </c>
      <c r="M44" s="50">
        <v>83.179028453425573</v>
      </c>
      <c r="N44" s="50">
        <v>82.790142520331202</v>
      </c>
    </row>
    <row r="45" spans="1:14" x14ac:dyDescent="0.25">
      <c r="A45" s="51" t="s">
        <v>48</v>
      </c>
      <c r="B45" s="51"/>
      <c r="C45" s="52">
        <v>87.905271793337874</v>
      </c>
      <c r="D45" s="52">
        <v>91.520809007103935</v>
      </c>
      <c r="E45" s="52">
        <v>91.101670702206476</v>
      </c>
      <c r="F45" s="52">
        <v>90.046223367556053</v>
      </c>
      <c r="G45" s="52">
        <v>91.073043206651874</v>
      </c>
      <c r="H45" s="52">
        <v>88.704344563759605</v>
      </c>
      <c r="I45" s="52">
        <v>88.930246249445574</v>
      </c>
      <c r="J45" s="52">
        <v>88.482985744118054</v>
      </c>
      <c r="K45" s="52">
        <v>87.929746516865606</v>
      </c>
      <c r="L45" s="52">
        <v>87.571693451950821</v>
      </c>
      <c r="M45" s="52">
        <v>85.829478781215911</v>
      </c>
      <c r="N45" s="52">
        <v>85.672516793341359</v>
      </c>
    </row>
    <row r="47" spans="1:14" x14ac:dyDescent="0.25">
      <c r="A47" s="48" t="s">
        <v>32</v>
      </c>
      <c r="B47" s="48"/>
      <c r="C47" s="49">
        <v>80.942451151610584</v>
      </c>
      <c r="D47" s="49">
        <v>80.589507689346505</v>
      </c>
      <c r="E47" s="49">
        <v>80.671592812401499</v>
      </c>
      <c r="F47" s="49">
        <v>80.834782207130644</v>
      </c>
      <c r="G47" s="49">
        <v>80.718486473814792</v>
      </c>
      <c r="H47" s="49">
        <v>81.056950833418341</v>
      </c>
      <c r="I47" s="49">
        <v>81.054177905464499</v>
      </c>
      <c r="J47" s="49">
        <v>81.134136094084809</v>
      </c>
      <c r="K47" s="49">
        <v>81.228573056364482</v>
      </c>
      <c r="L47" s="49">
        <v>81.292974095349592</v>
      </c>
      <c r="M47" s="49">
        <v>81.547567798665312</v>
      </c>
      <c r="N47" s="49">
        <v>81.591107144504505</v>
      </c>
    </row>
    <row r="48" spans="1:14" x14ac:dyDescent="0.25">
      <c r="A48" s="19" t="s">
        <v>45</v>
      </c>
      <c r="B48" s="19"/>
      <c r="C48" s="50">
        <v>78.76075787665043</v>
      </c>
      <c r="D48" s="50">
        <v>78.549624631924729</v>
      </c>
      <c r="E48" s="50">
        <v>78.672007520330936</v>
      </c>
      <c r="F48" s="50">
        <v>78.880554817729404</v>
      </c>
      <c r="G48" s="50">
        <v>78.788928597163817</v>
      </c>
      <c r="H48" s="50">
        <v>79.179974892121635</v>
      </c>
      <c r="I48" s="50">
        <v>79.199205224405802</v>
      </c>
      <c r="J48" s="50">
        <v>79.308051762124663</v>
      </c>
      <c r="K48" s="50">
        <v>79.430567772356881</v>
      </c>
      <c r="L48" s="50">
        <v>79.52012783008</v>
      </c>
      <c r="M48" s="50">
        <v>79.811331005611692</v>
      </c>
      <c r="N48" s="50">
        <v>79.872722651753094</v>
      </c>
    </row>
    <row r="49" spans="1:14" x14ac:dyDescent="0.25">
      <c r="A49" s="51" t="s">
        <v>46</v>
      </c>
      <c r="B49" s="51"/>
      <c r="C49" s="52">
        <v>82.831243252130449</v>
      </c>
      <c r="D49" s="52">
        <v>82.390060195963613</v>
      </c>
      <c r="E49" s="52">
        <v>82.454390176536833</v>
      </c>
      <c r="F49" s="52">
        <v>82.598381841264327</v>
      </c>
      <c r="G49" s="52">
        <v>82.483736954402971</v>
      </c>
      <c r="H49" s="52">
        <v>82.790583354363861</v>
      </c>
      <c r="I49" s="52">
        <v>82.776579729773445</v>
      </c>
      <c r="J49" s="52">
        <v>82.844409468398268</v>
      </c>
      <c r="K49" s="52">
        <v>82.926412142593819</v>
      </c>
      <c r="L49" s="52">
        <v>82.983033078277074</v>
      </c>
      <c r="M49" s="52">
        <v>83.213031203845091</v>
      </c>
      <c r="N49" s="52">
        <v>83.245865541800597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E9D3-F7FC-4356-967B-AB6EE5C83DD3}">
  <sheetPr codeName="Sheet23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117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4396</v>
      </c>
      <c r="D8" s="21">
        <v>4370.4771499258131</v>
      </c>
      <c r="E8" s="21">
        <v>4341.8624860152649</v>
      </c>
      <c r="F8" s="21">
        <v>4312.5379109720761</v>
      </c>
      <c r="G8" s="21">
        <v>4282.9489621385574</v>
      </c>
      <c r="H8" s="21">
        <v>4250.238984714063</v>
      </c>
      <c r="I8" s="21">
        <v>4218.6912485358171</v>
      </c>
      <c r="J8" s="21">
        <v>4186.3415367591351</v>
      </c>
      <c r="K8" s="21">
        <v>4153.7652249992889</v>
      </c>
      <c r="L8" s="21">
        <v>4120.8012198104343</v>
      </c>
      <c r="M8" s="21">
        <v>4087.0321345561383</v>
      </c>
      <c r="N8" s="21">
        <v>4053.678633662968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28.884137908653415</v>
      </c>
      <c r="D10" s="26">
        <f t="shared" ref="D10:N10" si="0">SUM(D11:D12)</f>
        <v>28.225969882001198</v>
      </c>
      <c r="E10" s="26">
        <f t="shared" si="0"/>
        <v>27.746726766218561</v>
      </c>
      <c r="F10" s="26">
        <f t="shared" si="0"/>
        <v>27.069651711306165</v>
      </c>
      <c r="G10" s="26">
        <f t="shared" si="0"/>
        <v>26.420898566878869</v>
      </c>
      <c r="H10" s="26">
        <f t="shared" si="0"/>
        <v>25.810997789153141</v>
      </c>
      <c r="I10" s="26">
        <f t="shared" si="0"/>
        <v>25.225787041467971</v>
      </c>
      <c r="J10" s="26">
        <f t="shared" si="0"/>
        <v>24.633907142819087</v>
      </c>
      <c r="K10" s="26">
        <f t="shared" si="0"/>
        <v>24.315065044335046</v>
      </c>
      <c r="L10" s="26">
        <f t="shared" si="0"/>
        <v>23.956392033165937</v>
      </c>
      <c r="M10" s="26">
        <f t="shared" si="0"/>
        <v>23.623596304032247</v>
      </c>
      <c r="N10" s="26">
        <f t="shared" si="0"/>
        <v>23.467410514798381</v>
      </c>
    </row>
    <row r="11" spans="1:14" x14ac:dyDescent="0.25">
      <c r="A11" s="64" t="s">
        <v>34</v>
      </c>
      <c r="B11" s="18"/>
      <c r="C11" s="22">
        <v>14.758780992798783</v>
      </c>
      <c r="D11" s="22">
        <v>14.487665957133359</v>
      </c>
      <c r="E11" s="22">
        <v>14.166571285533168</v>
      </c>
      <c r="F11" s="22">
        <v>13.839664275825449</v>
      </c>
      <c r="G11" s="22">
        <v>13.525340810059442</v>
      </c>
      <c r="H11" s="22">
        <v>13.229609597408404</v>
      </c>
      <c r="I11" s="22">
        <v>12.88803126688088</v>
      </c>
      <c r="J11" s="22">
        <v>12.588756263461555</v>
      </c>
      <c r="K11" s="22">
        <v>12.4264418561852</v>
      </c>
      <c r="L11" s="22">
        <v>12.328435666190657</v>
      </c>
      <c r="M11" s="22">
        <v>12.16043446110751</v>
      </c>
      <c r="N11" s="22">
        <v>12.04028662992031</v>
      </c>
    </row>
    <row r="12" spans="1:14" x14ac:dyDescent="0.25">
      <c r="A12" s="27" t="s">
        <v>35</v>
      </c>
      <c r="B12" s="28"/>
      <c r="C12" s="29">
        <v>14.125356915854631</v>
      </c>
      <c r="D12" s="29">
        <v>13.738303924867839</v>
      </c>
      <c r="E12" s="29">
        <v>13.580155480685393</v>
      </c>
      <c r="F12" s="29">
        <v>13.229987435480716</v>
      </c>
      <c r="G12" s="29">
        <v>12.895557756819427</v>
      </c>
      <c r="H12" s="29">
        <v>12.581388191744738</v>
      </c>
      <c r="I12" s="29">
        <v>12.337755774587091</v>
      </c>
      <c r="J12" s="29">
        <v>12.045150879357532</v>
      </c>
      <c r="K12" s="29">
        <v>11.888623188149847</v>
      </c>
      <c r="L12" s="29">
        <v>11.62795636697528</v>
      </c>
      <c r="M12" s="29">
        <v>11.463161842924737</v>
      </c>
      <c r="N12" s="29">
        <v>11.427123884878071</v>
      </c>
    </row>
    <row r="13" spans="1:14" x14ac:dyDescent="0.25">
      <c r="A13" s="67" t="s">
        <v>36</v>
      </c>
      <c r="B13" s="18"/>
      <c r="C13" s="26">
        <f>SUM(C14:C15)</f>
        <v>50.693985901068153</v>
      </c>
      <c r="D13" s="26">
        <f t="shared" ref="D13:N13" si="1">SUM(D14:D15)</f>
        <v>53.523351259048496</v>
      </c>
      <c r="E13" s="26">
        <f t="shared" si="1"/>
        <v>54.118873947880651</v>
      </c>
      <c r="F13" s="26">
        <f t="shared" si="1"/>
        <v>54.212728002310982</v>
      </c>
      <c r="G13" s="26">
        <f t="shared" si="1"/>
        <v>55.609619498786103</v>
      </c>
      <c r="H13" s="26">
        <f t="shared" si="1"/>
        <v>54.321370567000983</v>
      </c>
      <c r="I13" s="26">
        <f t="shared" si="1"/>
        <v>55.109357515735482</v>
      </c>
      <c r="J13" s="26">
        <f t="shared" si="1"/>
        <v>55.398414777354219</v>
      </c>
      <c r="K13" s="26">
        <f t="shared" si="1"/>
        <v>55.414505294302735</v>
      </c>
      <c r="L13" s="26">
        <f t="shared" si="1"/>
        <v>55.919393378391597</v>
      </c>
      <c r="M13" s="26">
        <f t="shared" si="1"/>
        <v>55.24326866557449</v>
      </c>
      <c r="N13" s="26">
        <f t="shared" si="1"/>
        <v>55.775851919955542</v>
      </c>
    </row>
    <row r="14" spans="1:14" x14ac:dyDescent="0.25">
      <c r="A14" s="64" t="s">
        <v>37</v>
      </c>
      <c r="B14" s="18"/>
      <c r="C14" s="22">
        <v>25.585687659901367</v>
      </c>
      <c r="D14" s="22">
        <v>26.387971665815975</v>
      </c>
      <c r="E14" s="22">
        <v>26.38978938754023</v>
      </c>
      <c r="F14" s="22">
        <v>26.12559681469002</v>
      </c>
      <c r="G14" s="22">
        <v>26.587402603881497</v>
      </c>
      <c r="H14" s="22">
        <v>26.03423063941014</v>
      </c>
      <c r="I14" s="22">
        <v>26.370321256275766</v>
      </c>
      <c r="J14" s="22">
        <v>26.350106337270812</v>
      </c>
      <c r="K14" s="22">
        <v>26.493422328163984</v>
      </c>
      <c r="L14" s="22">
        <v>26.76019440064475</v>
      </c>
      <c r="M14" s="22">
        <v>26.585127840271593</v>
      </c>
      <c r="N14" s="22">
        <v>26.901566862882643</v>
      </c>
    </row>
    <row r="15" spans="1:14" x14ac:dyDescent="0.25">
      <c r="A15" s="65" t="s">
        <v>38</v>
      </c>
      <c r="B15" s="12"/>
      <c r="C15" s="23">
        <v>25.108298241166786</v>
      </c>
      <c r="D15" s="23">
        <v>27.135379593232525</v>
      </c>
      <c r="E15" s="23">
        <v>27.729084560340421</v>
      </c>
      <c r="F15" s="23">
        <v>28.087131187620958</v>
      </c>
      <c r="G15" s="23">
        <v>29.022216894904609</v>
      </c>
      <c r="H15" s="23">
        <v>28.28713992759084</v>
      </c>
      <c r="I15" s="23">
        <v>28.739036259459713</v>
      </c>
      <c r="J15" s="23">
        <v>29.04830844008341</v>
      </c>
      <c r="K15" s="23">
        <v>28.921082966138751</v>
      </c>
      <c r="L15" s="23">
        <v>29.159198977746847</v>
      </c>
      <c r="M15" s="23">
        <v>28.658140825302894</v>
      </c>
      <c r="N15" s="23">
        <v>28.874285057072896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-21.809847992414738</v>
      </c>
      <c r="D17" s="32">
        <f t="shared" ref="D17:N17" si="2">D10-D13</f>
        <v>-25.297381377047298</v>
      </c>
      <c r="E17" s="32">
        <f t="shared" si="2"/>
        <v>-26.37214718166209</v>
      </c>
      <c r="F17" s="32">
        <f t="shared" si="2"/>
        <v>-27.143076291004817</v>
      </c>
      <c r="G17" s="32">
        <f t="shared" si="2"/>
        <v>-29.188720931907234</v>
      </c>
      <c r="H17" s="32">
        <f t="shared" si="2"/>
        <v>-28.510372777847842</v>
      </c>
      <c r="I17" s="32">
        <f t="shared" si="2"/>
        <v>-29.883570474267511</v>
      </c>
      <c r="J17" s="32">
        <f t="shared" si="2"/>
        <v>-30.764507634535132</v>
      </c>
      <c r="K17" s="32">
        <f t="shared" si="2"/>
        <v>-31.099440249967689</v>
      </c>
      <c r="L17" s="32">
        <f t="shared" si="2"/>
        <v>-31.96300134522566</v>
      </c>
      <c r="M17" s="32">
        <f t="shared" si="2"/>
        <v>-31.619672361542243</v>
      </c>
      <c r="N17" s="32">
        <f t="shared" si="2"/>
        <v>-32.308441405157161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203.65472126511324</v>
      </c>
      <c r="D19" s="26">
        <f t="shared" ref="D19:N19" si="3">SUM(D20:D21)</f>
        <v>203.89050900426662</v>
      </c>
      <c r="E19" s="26">
        <f t="shared" si="3"/>
        <v>204.30099330719375</v>
      </c>
      <c r="F19" s="26">
        <f t="shared" si="3"/>
        <v>204.2137863598154</v>
      </c>
      <c r="G19" s="26">
        <f t="shared" si="3"/>
        <v>204.02893771129231</v>
      </c>
      <c r="H19" s="26">
        <f t="shared" si="3"/>
        <v>204.15048436722037</v>
      </c>
      <c r="I19" s="26">
        <f t="shared" si="3"/>
        <v>204.61829297190371</v>
      </c>
      <c r="J19" s="26">
        <f t="shared" si="3"/>
        <v>204.77696200979454</v>
      </c>
      <c r="K19" s="26">
        <f t="shared" si="3"/>
        <v>204.83625109949153</v>
      </c>
      <c r="L19" s="26">
        <f t="shared" si="3"/>
        <v>204.87554212887031</v>
      </c>
      <c r="M19" s="26">
        <f t="shared" si="3"/>
        <v>204.65591191296429</v>
      </c>
      <c r="N19" s="26">
        <f t="shared" si="3"/>
        <v>204.67101779014877</v>
      </c>
    </row>
    <row r="20" spans="1:14" x14ac:dyDescent="0.25">
      <c r="A20" s="76" t="s">
        <v>40</v>
      </c>
      <c r="B20" s="76"/>
      <c r="C20" s="22">
        <v>102.04275470157677</v>
      </c>
      <c r="D20" s="22">
        <v>102.25336691708637</v>
      </c>
      <c r="E20" s="22">
        <v>102.22374611076</v>
      </c>
      <c r="F20" s="22">
        <v>102.06659107233094</v>
      </c>
      <c r="G20" s="22">
        <v>102.0672491492456</v>
      </c>
      <c r="H20" s="22">
        <v>102.18385726384322</v>
      </c>
      <c r="I20" s="22">
        <v>102.21531854541274</v>
      </c>
      <c r="J20" s="22">
        <v>102.38273955944121</v>
      </c>
      <c r="K20" s="22">
        <v>102.40013611572503</v>
      </c>
      <c r="L20" s="22">
        <v>102.48369675532309</v>
      </c>
      <c r="M20" s="22">
        <v>102.26828472887465</v>
      </c>
      <c r="N20" s="22">
        <v>102.42680363713585</v>
      </c>
    </row>
    <row r="21" spans="1:14" x14ac:dyDescent="0.25">
      <c r="A21" s="27" t="s">
        <v>41</v>
      </c>
      <c r="B21" s="27"/>
      <c r="C21" s="29">
        <v>101.61196656353647</v>
      </c>
      <c r="D21" s="29">
        <v>101.63714208718024</v>
      </c>
      <c r="E21" s="29">
        <v>102.07724719643375</v>
      </c>
      <c r="F21" s="29">
        <v>102.14719528748446</v>
      </c>
      <c r="G21" s="29">
        <v>101.9616885620467</v>
      </c>
      <c r="H21" s="29">
        <v>101.96662710337714</v>
      </c>
      <c r="I21" s="29">
        <v>102.40297442649097</v>
      </c>
      <c r="J21" s="29">
        <v>102.39422245035334</v>
      </c>
      <c r="K21" s="29">
        <v>102.4361149837665</v>
      </c>
      <c r="L21" s="29">
        <v>102.39184537354721</v>
      </c>
      <c r="M21" s="29">
        <v>102.38762718408964</v>
      </c>
      <c r="N21" s="29">
        <v>102.24421415301292</v>
      </c>
    </row>
    <row r="22" spans="1:14" x14ac:dyDescent="0.25">
      <c r="A22" s="79" t="s">
        <v>44</v>
      </c>
      <c r="B22" s="79"/>
      <c r="C22" s="26">
        <f>SUM(C23:C24)</f>
        <v>207.36772334688521</v>
      </c>
      <c r="D22" s="26">
        <f t="shared" ref="D22:N22" si="4">SUM(D23:D24)</f>
        <v>207.20779153776792</v>
      </c>
      <c r="E22" s="26">
        <f t="shared" si="4"/>
        <v>207.25342116871963</v>
      </c>
      <c r="F22" s="26">
        <f t="shared" si="4"/>
        <v>206.65965890232914</v>
      </c>
      <c r="G22" s="26">
        <f t="shared" si="4"/>
        <v>207.55019420387947</v>
      </c>
      <c r="H22" s="26">
        <f t="shared" si="4"/>
        <v>207.18784776761947</v>
      </c>
      <c r="I22" s="26">
        <f t="shared" si="4"/>
        <v>207.08443427431712</v>
      </c>
      <c r="J22" s="26">
        <f t="shared" si="4"/>
        <v>206.58876613510574</v>
      </c>
      <c r="K22" s="26">
        <f t="shared" si="4"/>
        <v>206.70081603837889</v>
      </c>
      <c r="L22" s="26">
        <f t="shared" si="4"/>
        <v>206.6816260379403</v>
      </c>
      <c r="M22" s="26">
        <f t="shared" si="4"/>
        <v>206.38974044459309</v>
      </c>
      <c r="N22" s="26">
        <f t="shared" si="4"/>
        <v>206.38430218003302</v>
      </c>
    </row>
    <row r="23" spans="1:14" x14ac:dyDescent="0.25">
      <c r="A23" s="76" t="s">
        <v>42</v>
      </c>
      <c r="B23" s="76"/>
      <c r="C23" s="23">
        <v>103.46580267127322</v>
      </c>
      <c r="D23" s="22">
        <v>103.33941133693136</v>
      </c>
      <c r="E23" s="22">
        <v>104.07500044352864</v>
      </c>
      <c r="F23" s="22">
        <v>103.49796353780198</v>
      </c>
      <c r="G23" s="22">
        <v>103.33356523033757</v>
      </c>
      <c r="H23" s="22">
        <v>103.64470484393745</v>
      </c>
      <c r="I23" s="22">
        <v>103.84697702989936</v>
      </c>
      <c r="J23" s="22">
        <v>103.18969853405706</v>
      </c>
      <c r="K23" s="22">
        <v>103.4097173197042</v>
      </c>
      <c r="L23" s="22">
        <v>102.99947480800262</v>
      </c>
      <c r="M23" s="22">
        <v>103.27290406858523</v>
      </c>
      <c r="N23" s="22">
        <v>102.79644644807316</v>
      </c>
    </row>
    <row r="24" spans="1:14" x14ac:dyDescent="0.25">
      <c r="A24" s="65" t="s">
        <v>43</v>
      </c>
      <c r="B24" s="65"/>
      <c r="C24" s="23">
        <v>103.90192067561198</v>
      </c>
      <c r="D24" s="23">
        <v>103.86838020083655</v>
      </c>
      <c r="E24" s="23">
        <v>103.178420725191</v>
      </c>
      <c r="F24" s="23">
        <v>103.16169536452716</v>
      </c>
      <c r="G24" s="23">
        <v>104.21662897354192</v>
      </c>
      <c r="H24" s="23">
        <v>103.54314292368201</v>
      </c>
      <c r="I24" s="23">
        <v>103.23745724441774</v>
      </c>
      <c r="J24" s="23">
        <v>103.3990676010487</v>
      </c>
      <c r="K24" s="23">
        <v>103.29109871867469</v>
      </c>
      <c r="L24" s="23">
        <v>103.68215122993767</v>
      </c>
      <c r="M24" s="23">
        <v>103.11683637600787</v>
      </c>
      <c r="N24" s="23">
        <v>103.58785573195986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-3.7130020817719753</v>
      </c>
      <c r="D26" s="32">
        <f t="shared" ref="D26:N26" si="5">D19-D22</f>
        <v>-3.3172825335012988</v>
      </c>
      <c r="E26" s="32">
        <f t="shared" si="5"/>
        <v>-2.9524278615258766</v>
      </c>
      <c r="F26" s="32">
        <f t="shared" si="5"/>
        <v>-2.4458725425137402</v>
      </c>
      <c r="G26" s="32">
        <f t="shared" si="5"/>
        <v>-3.5212564925871561</v>
      </c>
      <c r="H26" s="32">
        <f t="shared" si="5"/>
        <v>-3.0373634003991015</v>
      </c>
      <c r="I26" s="32">
        <f t="shared" si="5"/>
        <v>-2.4661413024134049</v>
      </c>
      <c r="J26" s="32">
        <f t="shared" si="5"/>
        <v>-1.8118041253111983</v>
      </c>
      <c r="K26" s="32">
        <f t="shared" si="5"/>
        <v>-1.8645649388873551</v>
      </c>
      <c r="L26" s="32">
        <f t="shared" si="5"/>
        <v>-1.8060839090699972</v>
      </c>
      <c r="M26" s="32">
        <f t="shared" si="5"/>
        <v>-1.7338285316288022</v>
      </c>
      <c r="N26" s="32">
        <f t="shared" si="5"/>
        <v>-1.7132843898842509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-25.522850074186714</v>
      </c>
      <c r="D30" s="32">
        <f t="shared" ref="D30:N30" si="6">D17+D26+D28</f>
        <v>-28.614663910548597</v>
      </c>
      <c r="E30" s="32">
        <f t="shared" si="6"/>
        <v>-29.324575043187966</v>
      </c>
      <c r="F30" s="32">
        <f t="shared" si="6"/>
        <v>-29.588948833518558</v>
      </c>
      <c r="G30" s="32">
        <f t="shared" si="6"/>
        <v>-32.70997742449439</v>
      </c>
      <c r="H30" s="32">
        <f t="shared" si="6"/>
        <v>-31.547736178246943</v>
      </c>
      <c r="I30" s="32">
        <f t="shared" si="6"/>
        <v>-32.34971177668092</v>
      </c>
      <c r="J30" s="32">
        <f t="shared" si="6"/>
        <v>-32.576311759846334</v>
      </c>
      <c r="K30" s="32">
        <f t="shared" si="6"/>
        <v>-32.96400518885504</v>
      </c>
      <c r="L30" s="32">
        <f t="shared" si="6"/>
        <v>-33.769085254295661</v>
      </c>
      <c r="M30" s="32">
        <f t="shared" si="6"/>
        <v>-33.353500893171045</v>
      </c>
      <c r="N30" s="32">
        <f t="shared" si="6"/>
        <v>-34.021725795041412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4370.4771499258131</v>
      </c>
      <c r="D32" s="21">
        <v>4341.8624860152649</v>
      </c>
      <c r="E32" s="21">
        <v>4312.5379109720761</v>
      </c>
      <c r="F32" s="21">
        <v>4282.9489621385574</v>
      </c>
      <c r="G32" s="21">
        <v>4250.238984714063</v>
      </c>
      <c r="H32" s="21">
        <v>4218.6912485358171</v>
      </c>
      <c r="I32" s="21">
        <v>4186.3415367591351</v>
      </c>
      <c r="J32" s="21">
        <v>4153.7652249992889</v>
      </c>
      <c r="K32" s="21">
        <v>4120.8012198104343</v>
      </c>
      <c r="L32" s="21">
        <v>4087.0321345561383</v>
      </c>
      <c r="M32" s="21">
        <v>4053.678633662968</v>
      </c>
      <c r="N32" s="21">
        <v>4019.6569078679267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-5.8059258585502205E-3</v>
      </c>
      <c r="D34" s="39">
        <f t="shared" ref="D34:N34" si="7">(D32/D8)-1</f>
        <v>-6.5472631314487106E-3</v>
      </c>
      <c r="E34" s="39">
        <f t="shared" si="7"/>
        <v>-6.7539161218579391E-3</v>
      </c>
      <c r="F34" s="39">
        <f t="shared" si="7"/>
        <v>-6.8611452106281945E-3</v>
      </c>
      <c r="G34" s="39">
        <f t="shared" si="7"/>
        <v>-7.6372559452965172E-3</v>
      </c>
      <c r="H34" s="39">
        <f t="shared" si="7"/>
        <v>-7.4225793635857018E-3</v>
      </c>
      <c r="I34" s="39">
        <f t="shared" si="7"/>
        <v>-7.6681866178069935E-3</v>
      </c>
      <c r="J34" s="39">
        <f t="shared" si="7"/>
        <v>-7.7815704891257553E-3</v>
      </c>
      <c r="K34" s="39">
        <f t="shared" si="7"/>
        <v>-7.9359336417141879E-3</v>
      </c>
      <c r="L34" s="39">
        <f t="shared" si="7"/>
        <v>-8.1947862692219875E-3</v>
      </c>
      <c r="M34" s="39">
        <f t="shared" si="7"/>
        <v>-8.1608120012476304E-3</v>
      </c>
      <c r="N34" s="39">
        <f t="shared" si="7"/>
        <v>-8.3928029006824501E-3</v>
      </c>
    </row>
    <row r="35" spans="1:14" ht="15.75" thickBot="1" x14ac:dyDescent="0.3">
      <c r="A35" s="40" t="s">
        <v>15</v>
      </c>
      <c r="B35" s="41"/>
      <c r="C35" s="42">
        <f>(C32/$C$8)-1</f>
        <v>-5.8059258585502205E-3</v>
      </c>
      <c r="D35" s="42">
        <f t="shared" ref="D35:N35" si="8">(D32/$C$8)-1</f>
        <v>-1.2315176065681332E-2</v>
      </c>
      <c r="E35" s="42">
        <f t="shared" si="8"/>
        <v>-1.898591652136572E-2</v>
      </c>
      <c r="F35" s="42">
        <f t="shared" si="8"/>
        <v>-2.5716796601784053E-2</v>
      </c>
      <c r="G35" s="42">
        <f t="shared" si="8"/>
        <v>-3.3157646789339634E-2</v>
      </c>
      <c r="H35" s="42">
        <f t="shared" si="8"/>
        <v>-4.0334110888121666E-2</v>
      </c>
      <c r="I35" s="42">
        <f t="shared" si="8"/>
        <v>-4.7693008016575278E-2</v>
      </c>
      <c r="J35" s="42">
        <f t="shared" si="8"/>
        <v>-5.5103452001981634E-2</v>
      </c>
      <c r="K35" s="42">
        <f t="shared" si="8"/>
        <v>-6.2602088305178771E-2</v>
      </c>
      <c r="L35" s="42">
        <f t="shared" si="8"/>
        <v>-7.0283863840732819E-2</v>
      </c>
      <c r="M35" s="42">
        <f t="shared" si="8"/>
        <v>-7.7871102442454987E-2</v>
      </c>
      <c r="N35" s="42">
        <f t="shared" si="8"/>
        <v>-8.5610348528679103E-2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1.6247528471651183</v>
      </c>
      <c r="D41" s="47">
        <v>1.6187968022386556</v>
      </c>
      <c r="E41" s="47">
        <v>1.6217733648503452</v>
      </c>
      <c r="F41" s="47">
        <v>1.6156232694972141</v>
      </c>
      <c r="G41" s="47">
        <v>1.6159377502276688</v>
      </c>
      <c r="H41" s="47">
        <v>1.6214549050652918</v>
      </c>
      <c r="I41" s="47">
        <v>1.6261984556298661</v>
      </c>
      <c r="J41" s="47">
        <v>1.6225043321778989</v>
      </c>
      <c r="K41" s="47">
        <v>1.6355899284958639</v>
      </c>
      <c r="L41" s="47">
        <v>1.6443209152899569</v>
      </c>
      <c r="M41" s="47">
        <v>1.6460382811797245</v>
      </c>
      <c r="N41" s="47">
        <v>1.6538949456156531</v>
      </c>
    </row>
    <row r="43" spans="1:14" x14ac:dyDescent="0.25">
      <c r="A43" s="48" t="s">
        <v>31</v>
      </c>
      <c r="B43" s="48"/>
      <c r="C43" s="49">
        <v>85.099708690492207</v>
      </c>
      <c r="D43" s="49">
        <v>87.48434301365954</v>
      </c>
      <c r="E43" s="49">
        <v>86.837344352504701</v>
      </c>
      <c r="F43" s="49">
        <v>85.599866107375618</v>
      </c>
      <c r="G43" s="49">
        <v>86.38552939674419</v>
      </c>
      <c r="H43" s="49">
        <v>83.921591632620505</v>
      </c>
      <c r="I43" s="49">
        <v>83.916570031969954</v>
      </c>
      <c r="J43" s="49">
        <v>83.309495391225468</v>
      </c>
      <c r="K43" s="49">
        <v>82.582536683945349</v>
      </c>
      <c r="L43" s="49">
        <v>82.082765731635504</v>
      </c>
      <c r="M43" s="49">
        <v>80.290929133560169</v>
      </c>
      <c r="N43" s="49">
        <v>79.979130771077664</v>
      </c>
    </row>
    <row r="44" spans="1:14" x14ac:dyDescent="0.25">
      <c r="A44" s="19" t="s">
        <v>47</v>
      </c>
      <c r="B44" s="19"/>
      <c r="C44" s="50">
        <v>86.050797580859538</v>
      </c>
      <c r="D44" s="50">
        <v>87.484343013659569</v>
      </c>
      <c r="E44" s="50">
        <v>86.65742532748844</v>
      </c>
      <c r="F44" s="50">
        <v>85.245467045509884</v>
      </c>
      <c r="G44" s="50">
        <v>85.850309648936815</v>
      </c>
      <c r="H44" s="50">
        <v>83.239101816157302</v>
      </c>
      <c r="I44" s="50">
        <v>83.091017687942141</v>
      </c>
      <c r="J44" s="50">
        <v>82.343430180872133</v>
      </c>
      <c r="K44" s="50">
        <v>81.532236260679227</v>
      </c>
      <c r="L44" s="50">
        <v>80.943287974920082</v>
      </c>
      <c r="M44" s="50">
        <v>79.111706281943981</v>
      </c>
      <c r="N44" s="50">
        <v>78.727952367207578</v>
      </c>
    </row>
    <row r="45" spans="1:14" x14ac:dyDescent="0.25">
      <c r="A45" s="51" t="s">
        <v>48</v>
      </c>
      <c r="B45" s="51"/>
      <c r="C45" s="52">
        <v>84.15192317017808</v>
      </c>
      <c r="D45" s="52">
        <v>87.484343013659554</v>
      </c>
      <c r="E45" s="52">
        <v>87.009268633836257</v>
      </c>
      <c r="F45" s="52">
        <v>85.932170350946237</v>
      </c>
      <c r="G45" s="52">
        <v>86.881737772387098</v>
      </c>
      <c r="H45" s="52">
        <v>84.559690367362023</v>
      </c>
      <c r="I45" s="52">
        <v>84.688644047567379</v>
      </c>
      <c r="J45" s="52">
        <v>84.205644375099979</v>
      </c>
      <c r="K45" s="52">
        <v>83.568705745634375</v>
      </c>
      <c r="L45" s="52">
        <v>83.157096469920475</v>
      </c>
      <c r="M45" s="52">
        <v>81.416724618330576</v>
      </c>
      <c r="N45" s="52">
        <v>81.181151134302112</v>
      </c>
    </row>
    <row r="47" spans="1:14" x14ac:dyDescent="0.25">
      <c r="A47" s="48" t="s">
        <v>32</v>
      </c>
      <c r="B47" s="48"/>
      <c r="C47" s="49">
        <v>81.406180176164142</v>
      </c>
      <c r="D47" s="49">
        <v>81.078714388716065</v>
      </c>
      <c r="E47" s="49">
        <v>81.176719326981853</v>
      </c>
      <c r="F47" s="49">
        <v>81.354345000527388</v>
      </c>
      <c r="G47" s="49">
        <v>81.248053004939123</v>
      </c>
      <c r="H47" s="49">
        <v>81.589554445079301</v>
      </c>
      <c r="I47" s="49">
        <v>81.586449012407513</v>
      </c>
      <c r="J47" s="49">
        <v>81.681313473325076</v>
      </c>
      <c r="K47" s="49">
        <v>81.780654216547546</v>
      </c>
      <c r="L47" s="49">
        <v>81.849292545203213</v>
      </c>
      <c r="M47" s="49">
        <v>82.106149254979613</v>
      </c>
      <c r="N47" s="49">
        <v>82.149725723834635</v>
      </c>
    </row>
    <row r="48" spans="1:14" x14ac:dyDescent="0.25">
      <c r="A48" s="19" t="s">
        <v>45</v>
      </c>
      <c r="B48" s="19"/>
      <c r="C48" s="50">
        <v>79.34052822113506</v>
      </c>
      <c r="D48" s="50">
        <v>79.128458328366307</v>
      </c>
      <c r="E48" s="50">
        <v>79.249399643123439</v>
      </c>
      <c r="F48" s="50">
        <v>79.456453292286469</v>
      </c>
      <c r="G48" s="50">
        <v>79.363755211301935</v>
      </c>
      <c r="H48" s="50">
        <v>79.752842926652363</v>
      </c>
      <c r="I48" s="50">
        <v>79.770745021931049</v>
      </c>
      <c r="J48" s="50">
        <v>79.878216231386091</v>
      </c>
      <c r="K48" s="50">
        <v>79.999378624072094</v>
      </c>
      <c r="L48" s="50">
        <v>80.087619460458129</v>
      </c>
      <c r="M48" s="50">
        <v>80.377295924152108</v>
      </c>
      <c r="N48" s="50">
        <v>80.43743699474966</v>
      </c>
    </row>
    <row r="49" spans="1:14" x14ac:dyDescent="0.25">
      <c r="A49" s="51" t="s">
        <v>46</v>
      </c>
      <c r="B49" s="51"/>
      <c r="C49" s="52">
        <v>83.341097616258438</v>
      </c>
      <c r="D49" s="52">
        <v>82.898163206690441</v>
      </c>
      <c r="E49" s="52">
        <v>82.960960475201674</v>
      </c>
      <c r="F49" s="52">
        <v>83.103534295886035</v>
      </c>
      <c r="G49" s="52">
        <v>82.987651420536906</v>
      </c>
      <c r="H49" s="52">
        <v>83.292760286978663</v>
      </c>
      <c r="I49" s="52">
        <v>83.277355221492883</v>
      </c>
      <c r="J49" s="52">
        <v>83.343879025005407</v>
      </c>
      <c r="K49" s="52">
        <v>83.424596468072636</v>
      </c>
      <c r="L49" s="52">
        <v>83.479947770163392</v>
      </c>
      <c r="M49" s="52">
        <v>83.708501301388594</v>
      </c>
      <c r="N49" s="52">
        <v>83.739949771308872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C983F-18A2-4500-9EF4-ABA2D6F6C4FB}">
  <sheetPr codeName="Sheet24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118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3520</v>
      </c>
      <c r="D8" s="21">
        <v>3519.8628825539558</v>
      </c>
      <c r="E8" s="21">
        <v>3517.2010018642791</v>
      </c>
      <c r="F8" s="21">
        <v>3513.9544451023503</v>
      </c>
      <c r="G8" s="21">
        <v>3510.4503555902643</v>
      </c>
      <c r="H8" s="21">
        <v>3503.7919649673945</v>
      </c>
      <c r="I8" s="21">
        <v>3497.8543232205593</v>
      </c>
      <c r="J8" s="21">
        <v>3490.9738233736325</v>
      </c>
      <c r="K8" s="21">
        <v>3483.5804801228651</v>
      </c>
      <c r="L8" s="21">
        <v>3475.7064552089601</v>
      </c>
      <c r="M8" s="21">
        <v>3467.1639311998947</v>
      </c>
      <c r="N8" s="21">
        <v>3458.0782719732774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23.356909061346286</v>
      </c>
      <c r="D10" s="26">
        <f t="shared" ref="D10:N10" si="0">SUM(D11:D12)</f>
        <v>22.819536851383319</v>
      </c>
      <c r="E10" s="26">
        <f t="shared" si="0"/>
        <v>22.42571565024317</v>
      </c>
      <c r="F10" s="26">
        <f t="shared" si="0"/>
        <v>21.865803621118893</v>
      </c>
      <c r="G10" s="26">
        <f t="shared" si="0"/>
        <v>21.417935243803981</v>
      </c>
      <c r="H10" s="26">
        <f t="shared" si="0"/>
        <v>20.978290324844608</v>
      </c>
      <c r="I10" s="26">
        <f t="shared" si="0"/>
        <v>20.550230988560283</v>
      </c>
      <c r="J10" s="26">
        <f t="shared" si="0"/>
        <v>20.010534626541169</v>
      </c>
      <c r="K10" s="26">
        <f t="shared" si="0"/>
        <v>19.636463914914561</v>
      </c>
      <c r="L10" s="26">
        <f t="shared" si="0"/>
        <v>19.23699980513063</v>
      </c>
      <c r="M10" s="26">
        <f t="shared" si="0"/>
        <v>18.721774677285829</v>
      </c>
      <c r="N10" s="26">
        <f t="shared" si="0"/>
        <v>18.324434416758248</v>
      </c>
    </row>
    <row r="11" spans="1:14" x14ac:dyDescent="0.25">
      <c r="A11" s="64" t="s">
        <v>34</v>
      </c>
      <c r="B11" s="18"/>
      <c r="C11" s="22">
        <v>11.934560989679133</v>
      </c>
      <c r="D11" s="22">
        <v>11.712682631683474</v>
      </c>
      <c r="E11" s="22">
        <v>11.449837022760416</v>
      </c>
      <c r="F11" s="22">
        <v>11.179138337824298</v>
      </c>
      <c r="G11" s="22">
        <v>10.96423245738433</v>
      </c>
      <c r="H11" s="22">
        <v>10.752571182483138</v>
      </c>
      <c r="I11" s="22">
        <v>10.499256934453875</v>
      </c>
      <c r="J11" s="22">
        <v>10.226057184295138</v>
      </c>
      <c r="K11" s="22">
        <v>10.035398904129794</v>
      </c>
      <c r="L11" s="22">
        <v>9.8997425897748261</v>
      </c>
      <c r="M11" s="22">
        <v>9.6371827146359177</v>
      </c>
      <c r="N11" s="22">
        <v>9.4016100570541141</v>
      </c>
    </row>
    <row r="12" spans="1:14" x14ac:dyDescent="0.25">
      <c r="A12" s="27" t="s">
        <v>35</v>
      </c>
      <c r="B12" s="28"/>
      <c r="C12" s="29">
        <v>11.422348071667153</v>
      </c>
      <c r="D12" s="29">
        <v>11.106854219699844</v>
      </c>
      <c r="E12" s="29">
        <v>10.975878627482754</v>
      </c>
      <c r="F12" s="29">
        <v>10.686665283294595</v>
      </c>
      <c r="G12" s="29">
        <v>10.453702786419651</v>
      </c>
      <c r="H12" s="29">
        <v>10.22571914236147</v>
      </c>
      <c r="I12" s="29">
        <v>10.050974054106408</v>
      </c>
      <c r="J12" s="29">
        <v>9.7844774422460308</v>
      </c>
      <c r="K12" s="29">
        <v>9.601065010784767</v>
      </c>
      <c r="L12" s="29">
        <v>9.3372572153558036</v>
      </c>
      <c r="M12" s="29">
        <v>9.0845919626499114</v>
      </c>
      <c r="N12" s="29">
        <v>8.9228243597041335</v>
      </c>
    </row>
    <row r="13" spans="1:14" x14ac:dyDescent="0.25">
      <c r="A13" s="67" t="s">
        <v>36</v>
      </c>
      <c r="B13" s="18"/>
      <c r="C13" s="26">
        <f>SUM(C14:C15)</f>
        <v>50.26891451462199</v>
      </c>
      <c r="D13" s="26">
        <f t="shared" ref="D13:N13" si="1">SUM(D14:D15)</f>
        <v>52.576826277551902</v>
      </c>
      <c r="E13" s="26">
        <f t="shared" si="1"/>
        <v>53.233687491527448</v>
      </c>
      <c r="F13" s="26">
        <f t="shared" si="1"/>
        <v>53.389119977618471</v>
      </c>
      <c r="G13" s="26">
        <f t="shared" si="1"/>
        <v>55.064835768486915</v>
      </c>
      <c r="H13" s="26">
        <f t="shared" si="1"/>
        <v>54.527892675828163</v>
      </c>
      <c r="I13" s="26">
        <f t="shared" si="1"/>
        <v>55.377675766334207</v>
      </c>
      <c r="J13" s="26">
        <f t="shared" si="1"/>
        <v>55.878408507731109</v>
      </c>
      <c r="K13" s="26">
        <f t="shared" si="1"/>
        <v>56.078247707338726</v>
      </c>
      <c r="L13" s="26">
        <f t="shared" si="1"/>
        <v>56.451188762842357</v>
      </c>
      <c r="M13" s="26">
        <f t="shared" si="1"/>
        <v>56.179689722558635</v>
      </c>
      <c r="N13" s="26">
        <f t="shared" si="1"/>
        <v>57.009868298096556</v>
      </c>
    </row>
    <row r="14" spans="1:14" x14ac:dyDescent="0.25">
      <c r="A14" s="64" t="s">
        <v>37</v>
      </c>
      <c r="B14" s="18"/>
      <c r="C14" s="22">
        <v>23.211050825526137</v>
      </c>
      <c r="D14" s="22">
        <v>24.331199655255038</v>
      </c>
      <c r="E14" s="22">
        <v>24.7696331413308</v>
      </c>
      <c r="F14" s="22">
        <v>25.005224415762505</v>
      </c>
      <c r="G14" s="22">
        <v>25.840681487904607</v>
      </c>
      <c r="H14" s="22">
        <v>25.649476111398247</v>
      </c>
      <c r="I14" s="22">
        <v>26.145292522177321</v>
      </c>
      <c r="J14" s="22">
        <v>26.470407287704248</v>
      </c>
      <c r="K14" s="22">
        <v>26.731711044510767</v>
      </c>
      <c r="L14" s="22">
        <v>27.024951695728372</v>
      </c>
      <c r="M14" s="22">
        <v>26.979073759102903</v>
      </c>
      <c r="N14" s="22">
        <v>27.552089476629007</v>
      </c>
    </row>
    <row r="15" spans="1:14" x14ac:dyDescent="0.25">
      <c r="A15" s="65" t="s">
        <v>38</v>
      </c>
      <c r="B15" s="12"/>
      <c r="C15" s="23">
        <v>27.057863689095853</v>
      </c>
      <c r="D15" s="23">
        <v>28.245626622296861</v>
      </c>
      <c r="E15" s="23">
        <v>28.464054350196651</v>
      </c>
      <c r="F15" s="23">
        <v>28.383895561855965</v>
      </c>
      <c r="G15" s="23">
        <v>29.224154280582304</v>
      </c>
      <c r="H15" s="23">
        <v>28.878416564429916</v>
      </c>
      <c r="I15" s="23">
        <v>29.232383244156882</v>
      </c>
      <c r="J15" s="23">
        <v>29.408001220026861</v>
      </c>
      <c r="K15" s="23">
        <v>29.346536662827958</v>
      </c>
      <c r="L15" s="23">
        <v>29.426237067113984</v>
      </c>
      <c r="M15" s="23">
        <v>29.200615963455732</v>
      </c>
      <c r="N15" s="23">
        <v>29.457778821467549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-26.912005453275704</v>
      </c>
      <c r="D17" s="32">
        <f t="shared" ref="D17:N17" si="2">D10-D13</f>
        <v>-29.757289426168583</v>
      </c>
      <c r="E17" s="32">
        <f t="shared" si="2"/>
        <v>-30.807971841284278</v>
      </c>
      <c r="F17" s="32">
        <f t="shared" si="2"/>
        <v>-31.523316356499578</v>
      </c>
      <c r="G17" s="32">
        <f t="shared" si="2"/>
        <v>-33.646900524682934</v>
      </c>
      <c r="H17" s="32">
        <f t="shared" si="2"/>
        <v>-33.549602350983555</v>
      </c>
      <c r="I17" s="32">
        <f t="shared" si="2"/>
        <v>-34.82744477777392</v>
      </c>
      <c r="J17" s="32">
        <f t="shared" si="2"/>
        <v>-35.867873881189936</v>
      </c>
      <c r="K17" s="32">
        <f t="shared" si="2"/>
        <v>-36.441783792424161</v>
      </c>
      <c r="L17" s="32">
        <f t="shared" si="2"/>
        <v>-37.214188957711727</v>
      </c>
      <c r="M17" s="32">
        <f t="shared" si="2"/>
        <v>-37.457915045272806</v>
      </c>
      <c r="N17" s="32">
        <f t="shared" si="2"/>
        <v>-38.685433881338312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187.19120409940845</v>
      </c>
      <c r="D19" s="26">
        <f t="shared" ref="D19:N19" si="3">SUM(D20:D21)</f>
        <v>187.45474666617864</v>
      </c>
      <c r="E19" s="26">
        <f t="shared" si="3"/>
        <v>188.03038280515929</v>
      </c>
      <c r="F19" s="26">
        <f t="shared" si="3"/>
        <v>188.07952429670644</v>
      </c>
      <c r="G19" s="26">
        <f t="shared" si="3"/>
        <v>187.89776181479783</v>
      </c>
      <c r="H19" s="26">
        <f t="shared" si="3"/>
        <v>187.83453563613568</v>
      </c>
      <c r="I19" s="26">
        <f t="shared" si="3"/>
        <v>188.12856417291923</v>
      </c>
      <c r="J19" s="26">
        <f t="shared" si="3"/>
        <v>188.40900335083199</v>
      </c>
      <c r="K19" s="26">
        <f t="shared" si="3"/>
        <v>188.58127169447937</v>
      </c>
      <c r="L19" s="26">
        <f t="shared" si="3"/>
        <v>188.52377222513752</v>
      </c>
      <c r="M19" s="26">
        <f t="shared" si="3"/>
        <v>188.25154550343765</v>
      </c>
      <c r="N19" s="26">
        <f t="shared" si="3"/>
        <v>188.45372428071676</v>
      </c>
    </row>
    <row r="20" spans="1:14" x14ac:dyDescent="0.25">
      <c r="A20" s="76" t="s">
        <v>40</v>
      </c>
      <c r="B20" s="76"/>
      <c r="C20" s="22">
        <v>93.826794583203394</v>
      </c>
      <c r="D20" s="22">
        <v>93.833567574605837</v>
      </c>
      <c r="E20" s="22">
        <v>93.998266808083969</v>
      </c>
      <c r="F20" s="22">
        <v>94.076928991330576</v>
      </c>
      <c r="G20" s="22">
        <v>94.119634929985651</v>
      </c>
      <c r="H20" s="22">
        <v>93.993174160012742</v>
      </c>
      <c r="I20" s="22">
        <v>94.001050500783677</v>
      </c>
      <c r="J20" s="22">
        <v>94.197876914308523</v>
      </c>
      <c r="K20" s="22">
        <v>94.272966609227296</v>
      </c>
      <c r="L20" s="22">
        <v>94.267269818872776</v>
      </c>
      <c r="M20" s="22">
        <v>94.060659526872442</v>
      </c>
      <c r="N20" s="22">
        <v>94.270377355238949</v>
      </c>
    </row>
    <row r="21" spans="1:14" x14ac:dyDescent="0.25">
      <c r="A21" s="27" t="s">
        <v>41</v>
      </c>
      <c r="B21" s="27"/>
      <c r="C21" s="29">
        <v>93.364409516205058</v>
      </c>
      <c r="D21" s="29">
        <v>93.621179091572799</v>
      </c>
      <c r="E21" s="29">
        <v>94.032115997075323</v>
      </c>
      <c r="F21" s="29">
        <v>94.002595305375849</v>
      </c>
      <c r="G21" s="29">
        <v>93.778126884812195</v>
      </c>
      <c r="H21" s="29">
        <v>93.841361476122927</v>
      </c>
      <c r="I21" s="29">
        <v>94.127513672135549</v>
      </c>
      <c r="J21" s="29">
        <v>94.211126436523458</v>
      </c>
      <c r="K21" s="29">
        <v>94.308305085252073</v>
      </c>
      <c r="L21" s="29">
        <v>94.25650240626473</v>
      </c>
      <c r="M21" s="29">
        <v>94.190885976565212</v>
      </c>
      <c r="N21" s="29">
        <v>94.183346925477792</v>
      </c>
    </row>
    <row r="22" spans="1:14" x14ac:dyDescent="0.25">
      <c r="A22" s="79" t="s">
        <v>44</v>
      </c>
      <c r="B22" s="79"/>
      <c r="C22" s="26">
        <f>SUM(C23:C24)</f>
        <v>160.41631609217706</v>
      </c>
      <c r="D22" s="26">
        <f t="shared" ref="D22:N22" si="4">SUM(D23:D24)</f>
        <v>160.35933792968592</v>
      </c>
      <c r="E22" s="26">
        <f t="shared" si="4"/>
        <v>160.46896772580425</v>
      </c>
      <c r="F22" s="26">
        <f t="shared" si="4"/>
        <v>160.0602974522933</v>
      </c>
      <c r="G22" s="26">
        <f t="shared" si="4"/>
        <v>160.90925191298473</v>
      </c>
      <c r="H22" s="26">
        <f t="shared" si="4"/>
        <v>160.22257503198753</v>
      </c>
      <c r="I22" s="26">
        <f t="shared" si="4"/>
        <v>160.18161924207192</v>
      </c>
      <c r="J22" s="26">
        <f t="shared" si="4"/>
        <v>159.93447272040885</v>
      </c>
      <c r="K22" s="26">
        <f t="shared" si="4"/>
        <v>160.01351281596072</v>
      </c>
      <c r="L22" s="26">
        <f t="shared" si="4"/>
        <v>159.85210727649184</v>
      </c>
      <c r="M22" s="26">
        <f t="shared" si="4"/>
        <v>159.8792896847817</v>
      </c>
      <c r="N22" s="26">
        <f t="shared" si="4"/>
        <v>159.48947812938192</v>
      </c>
    </row>
    <row r="23" spans="1:14" x14ac:dyDescent="0.25">
      <c r="A23" s="76" t="s">
        <v>42</v>
      </c>
      <c r="B23" s="76"/>
      <c r="C23" s="23">
        <v>80.169630458673595</v>
      </c>
      <c r="D23" s="22">
        <v>79.656247224218632</v>
      </c>
      <c r="E23" s="22">
        <v>80.381871463955704</v>
      </c>
      <c r="F23" s="22">
        <v>80.118352529021706</v>
      </c>
      <c r="G23" s="22">
        <v>80.203761600956099</v>
      </c>
      <c r="H23" s="22">
        <v>79.993825628144648</v>
      </c>
      <c r="I23" s="22">
        <v>80.364558515238457</v>
      </c>
      <c r="J23" s="22">
        <v>79.885648781964989</v>
      </c>
      <c r="K23" s="22">
        <v>80.050278061319275</v>
      </c>
      <c r="L23" s="22">
        <v>79.613613896864535</v>
      </c>
      <c r="M23" s="22">
        <v>80.138906632254461</v>
      </c>
      <c r="N23" s="22">
        <v>79.562847358777844</v>
      </c>
    </row>
    <row r="24" spans="1:14" x14ac:dyDescent="0.25">
      <c r="A24" s="65" t="s">
        <v>43</v>
      </c>
      <c r="B24" s="65"/>
      <c r="C24" s="23">
        <v>80.246685633503461</v>
      </c>
      <c r="D24" s="23">
        <v>80.703090705467304</v>
      </c>
      <c r="E24" s="23">
        <v>80.087096261848544</v>
      </c>
      <c r="F24" s="23">
        <v>79.941944923271606</v>
      </c>
      <c r="G24" s="23">
        <v>80.70549031202863</v>
      </c>
      <c r="H24" s="23">
        <v>80.228749403842883</v>
      </c>
      <c r="I24" s="23">
        <v>79.817060726833446</v>
      </c>
      <c r="J24" s="23">
        <v>80.048823938443846</v>
      </c>
      <c r="K24" s="23">
        <v>79.963234754641434</v>
      </c>
      <c r="L24" s="23">
        <v>80.2384933796273</v>
      </c>
      <c r="M24" s="23">
        <v>79.740383052527235</v>
      </c>
      <c r="N24" s="23">
        <v>79.926630770604078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26.774888007231397</v>
      </c>
      <c r="D26" s="32">
        <f t="shared" ref="D26:N26" si="5">D19-D22</f>
        <v>27.095408736492715</v>
      </c>
      <c r="E26" s="32">
        <f t="shared" si="5"/>
        <v>27.561415079355044</v>
      </c>
      <c r="F26" s="32">
        <f t="shared" si="5"/>
        <v>28.01922684441314</v>
      </c>
      <c r="G26" s="32">
        <f t="shared" si="5"/>
        <v>26.988509901813103</v>
      </c>
      <c r="H26" s="32">
        <f t="shared" si="5"/>
        <v>27.611960604148152</v>
      </c>
      <c r="I26" s="32">
        <f t="shared" si="5"/>
        <v>27.946944930847309</v>
      </c>
      <c r="J26" s="32">
        <f t="shared" si="5"/>
        <v>28.474530630423146</v>
      </c>
      <c r="K26" s="32">
        <f t="shared" si="5"/>
        <v>28.567758878518646</v>
      </c>
      <c r="L26" s="32">
        <f t="shared" si="5"/>
        <v>28.671664948645684</v>
      </c>
      <c r="M26" s="32">
        <f t="shared" si="5"/>
        <v>28.372255818655958</v>
      </c>
      <c r="N26" s="32">
        <f t="shared" si="5"/>
        <v>28.964246151334834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-0.1371174460443072</v>
      </c>
      <c r="D30" s="32">
        <f t="shared" ref="D30:N30" si="6">D17+D26+D28</f>
        <v>-2.6618806896758684</v>
      </c>
      <c r="E30" s="32">
        <f t="shared" si="6"/>
        <v>-3.2465567619292344</v>
      </c>
      <c r="F30" s="32">
        <f t="shared" si="6"/>
        <v>-3.5040895120864377</v>
      </c>
      <c r="G30" s="32">
        <f t="shared" si="6"/>
        <v>-6.6583906228698311</v>
      </c>
      <c r="H30" s="32">
        <f t="shared" si="6"/>
        <v>-5.9376417468354035</v>
      </c>
      <c r="I30" s="32">
        <f t="shared" si="6"/>
        <v>-6.880499846926611</v>
      </c>
      <c r="J30" s="32">
        <f t="shared" si="6"/>
        <v>-7.3933432507667902</v>
      </c>
      <c r="K30" s="32">
        <f t="shared" si="6"/>
        <v>-7.8740249139055152</v>
      </c>
      <c r="L30" s="32">
        <f t="shared" si="6"/>
        <v>-8.5425240090660424</v>
      </c>
      <c r="M30" s="32">
        <f t="shared" si="6"/>
        <v>-9.0856592266168477</v>
      </c>
      <c r="N30" s="32">
        <f t="shared" si="6"/>
        <v>-9.7211877300034786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3519.8628825539558</v>
      </c>
      <c r="D32" s="21">
        <v>3517.2010018642791</v>
      </c>
      <c r="E32" s="21">
        <v>3513.9544451023503</v>
      </c>
      <c r="F32" s="21">
        <v>3510.4503555902643</v>
      </c>
      <c r="G32" s="21">
        <v>3503.7919649673945</v>
      </c>
      <c r="H32" s="21">
        <v>3497.8543232205593</v>
      </c>
      <c r="I32" s="21">
        <v>3490.9738233736325</v>
      </c>
      <c r="J32" s="21">
        <v>3483.5804801228651</v>
      </c>
      <c r="K32" s="21">
        <v>3475.7064552089601</v>
      </c>
      <c r="L32" s="21">
        <v>3467.1639311998947</v>
      </c>
      <c r="M32" s="21">
        <v>3458.0782719732774</v>
      </c>
      <c r="N32" s="21">
        <v>3448.3570842432741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-3.8953819898934761E-5</v>
      </c>
      <c r="D34" s="39">
        <f t="shared" ref="D34:N34" si="7">(D32/D8)-1</f>
        <v>-7.5624556367526186E-4</v>
      </c>
      <c r="E34" s="39">
        <f t="shared" si="7"/>
        <v>-9.2305124450042797E-4</v>
      </c>
      <c r="F34" s="39">
        <f t="shared" si="7"/>
        <v>-9.9719264060749158E-4</v>
      </c>
      <c r="G34" s="39">
        <f t="shared" si="7"/>
        <v>-1.8967340222505458E-3</v>
      </c>
      <c r="H34" s="39">
        <f t="shared" si="7"/>
        <v>-1.6946330735964077E-3</v>
      </c>
      <c r="I34" s="39">
        <f t="shared" si="7"/>
        <v>-1.9670630080991236E-3</v>
      </c>
      <c r="J34" s="39">
        <f t="shared" si="7"/>
        <v>-2.1178455138407548E-3</v>
      </c>
      <c r="K34" s="39">
        <f t="shared" si="7"/>
        <v>-2.2603252483569536E-3</v>
      </c>
      <c r="L34" s="39">
        <f t="shared" si="7"/>
        <v>-2.4577806322690909E-3</v>
      </c>
      <c r="M34" s="39">
        <f t="shared" si="7"/>
        <v>-2.6204873513070437E-3</v>
      </c>
      <c r="N34" s="39">
        <f t="shared" si="7"/>
        <v>-2.8111531797272438E-3</v>
      </c>
    </row>
    <row r="35" spans="1:14" ht="15.75" thickBot="1" x14ac:dyDescent="0.3">
      <c r="A35" s="40" t="s">
        <v>15</v>
      </c>
      <c r="B35" s="41"/>
      <c r="C35" s="42">
        <f>(C32/$C$8)-1</f>
        <v>-3.8953819898934761E-5</v>
      </c>
      <c r="D35" s="42">
        <f t="shared" ref="D35:N35" si="8">(D32/$C$8)-1</f>
        <v>-7.9516992492068006E-4</v>
      </c>
      <c r="E35" s="42">
        <f t="shared" si="8"/>
        <v>-1.7174871868322894E-3</v>
      </c>
      <c r="F35" s="42">
        <f t="shared" si="8"/>
        <v>-2.7129671618567608E-3</v>
      </c>
      <c r="G35" s="42">
        <f t="shared" si="8"/>
        <v>-4.6045554069902295E-3</v>
      </c>
      <c r="H35" s="42">
        <f t="shared" si="8"/>
        <v>-6.2913854487047782E-3</v>
      </c>
      <c r="I35" s="42">
        <f t="shared" si="8"/>
        <v>-8.2460729052180604E-3</v>
      </c>
      <c r="J35" s="42">
        <f t="shared" si="8"/>
        <v>-1.0346454510549719E-2</v>
      </c>
      <c r="K35" s="42">
        <f t="shared" si="8"/>
        <v>-1.2583393406545462E-2</v>
      </c>
      <c r="L35" s="42">
        <f t="shared" si="8"/>
        <v>-1.5010246818211725E-2</v>
      </c>
      <c r="M35" s="42">
        <f t="shared" si="8"/>
        <v>-1.7591400007591629E-2</v>
      </c>
      <c r="N35" s="42">
        <f t="shared" si="8"/>
        <v>-2.0353101067251633E-2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1.7103300488416184</v>
      </c>
      <c r="D41" s="47">
        <v>1.7035140010220702</v>
      </c>
      <c r="E41" s="47">
        <v>1.7078741606124008</v>
      </c>
      <c r="F41" s="47">
        <v>1.6989968424026223</v>
      </c>
      <c r="G41" s="47">
        <v>1.7002717297479273</v>
      </c>
      <c r="H41" s="47">
        <v>1.7054531459172688</v>
      </c>
      <c r="I41" s="47">
        <v>1.7106964831312903</v>
      </c>
      <c r="J41" s="47">
        <v>1.7074404950322464</v>
      </c>
      <c r="K41" s="47">
        <v>1.7188239280792186</v>
      </c>
      <c r="L41" s="47">
        <v>1.7285383916666659</v>
      </c>
      <c r="M41" s="47">
        <v>1.7298966875850537</v>
      </c>
      <c r="N41" s="47">
        <v>1.7366677939874582</v>
      </c>
    </row>
    <row r="43" spans="1:14" x14ac:dyDescent="0.25">
      <c r="A43" s="48" t="s">
        <v>31</v>
      </c>
      <c r="B43" s="48"/>
      <c r="C43" s="49">
        <v>88.430534746423263</v>
      </c>
      <c r="D43" s="49">
        <v>91.073639676511561</v>
      </c>
      <c r="E43" s="49">
        <v>90.465447102902758</v>
      </c>
      <c r="F43" s="49">
        <v>89.2260032265864</v>
      </c>
      <c r="G43" s="49">
        <v>90.075929401587459</v>
      </c>
      <c r="H43" s="49">
        <v>87.551644239867471</v>
      </c>
      <c r="I43" s="49">
        <v>87.592877196972552</v>
      </c>
      <c r="J43" s="49">
        <v>87.004820790930381</v>
      </c>
      <c r="K43" s="49">
        <v>86.273841444484404</v>
      </c>
      <c r="L43" s="49">
        <v>85.770391695759017</v>
      </c>
      <c r="M43" s="49">
        <v>83.893051427941657</v>
      </c>
      <c r="N43" s="49">
        <v>83.59758017271389</v>
      </c>
    </row>
    <row r="44" spans="1:14" x14ac:dyDescent="0.25">
      <c r="A44" s="19" t="s">
        <v>47</v>
      </c>
      <c r="B44" s="19"/>
      <c r="C44" s="50">
        <v>89.56096116341719</v>
      </c>
      <c r="D44" s="50">
        <v>91.073639676511576</v>
      </c>
      <c r="E44" s="50">
        <v>90.248859718532316</v>
      </c>
      <c r="F44" s="50">
        <v>88.826044547028332</v>
      </c>
      <c r="G44" s="50">
        <v>89.497652030769387</v>
      </c>
      <c r="H44" s="50">
        <v>86.799272914891986</v>
      </c>
      <c r="I44" s="50">
        <v>86.70469209194512</v>
      </c>
      <c r="J44" s="50">
        <v>85.977339813137334</v>
      </c>
      <c r="K44" s="50">
        <v>85.14039785213933</v>
      </c>
      <c r="L44" s="50">
        <v>84.540336851879772</v>
      </c>
      <c r="M44" s="50">
        <v>82.592001145682431</v>
      </c>
      <c r="N44" s="50">
        <v>82.224336006589667</v>
      </c>
    </row>
    <row r="45" spans="1:14" x14ac:dyDescent="0.25">
      <c r="A45" s="51" t="s">
        <v>48</v>
      </c>
      <c r="B45" s="51"/>
      <c r="C45" s="52">
        <v>87.483316427279945</v>
      </c>
      <c r="D45" s="52">
        <v>91.073639676511547</v>
      </c>
      <c r="E45" s="52">
        <v>90.654770771622481</v>
      </c>
      <c r="F45" s="52">
        <v>89.581349002504567</v>
      </c>
      <c r="G45" s="52">
        <v>90.593516790492217</v>
      </c>
      <c r="H45" s="52">
        <v>88.230913633209099</v>
      </c>
      <c r="I45" s="52">
        <v>88.402823642370137</v>
      </c>
      <c r="J45" s="52">
        <v>87.950894917397719</v>
      </c>
      <c r="K45" s="52">
        <v>87.332880370159529</v>
      </c>
      <c r="L45" s="52">
        <v>86.932028903562312</v>
      </c>
      <c r="M45" s="52">
        <v>85.132088796316054</v>
      </c>
      <c r="N45" s="52">
        <v>84.924159384887503</v>
      </c>
    </row>
    <row r="47" spans="1:14" x14ac:dyDescent="0.25">
      <c r="A47" s="48" t="s">
        <v>32</v>
      </c>
      <c r="B47" s="48"/>
      <c r="C47" s="49">
        <v>80.997796817534521</v>
      </c>
      <c r="D47" s="49">
        <v>80.63431563918239</v>
      </c>
      <c r="E47" s="49">
        <v>80.718687304212111</v>
      </c>
      <c r="F47" s="49">
        <v>80.881693506937751</v>
      </c>
      <c r="G47" s="49">
        <v>80.766821004568826</v>
      </c>
      <c r="H47" s="49">
        <v>81.112640847641188</v>
      </c>
      <c r="I47" s="49">
        <v>81.110226502180595</v>
      </c>
      <c r="J47" s="49">
        <v>81.190397522881085</v>
      </c>
      <c r="K47" s="49">
        <v>81.285399774026843</v>
      </c>
      <c r="L47" s="49">
        <v>81.353654071398921</v>
      </c>
      <c r="M47" s="49">
        <v>81.612959285733439</v>
      </c>
      <c r="N47" s="49">
        <v>81.65038837885686</v>
      </c>
    </row>
    <row r="48" spans="1:14" x14ac:dyDescent="0.25">
      <c r="A48" s="19" t="s">
        <v>45</v>
      </c>
      <c r="B48" s="19"/>
      <c r="C48" s="50">
        <v>78.823756607832507</v>
      </c>
      <c r="D48" s="50">
        <v>78.612525566636791</v>
      </c>
      <c r="E48" s="50">
        <v>78.73475112405356</v>
      </c>
      <c r="F48" s="50">
        <v>78.943134028671565</v>
      </c>
      <c r="G48" s="50">
        <v>78.85139382233811</v>
      </c>
      <c r="H48" s="50">
        <v>79.242222601775694</v>
      </c>
      <c r="I48" s="50">
        <v>79.261309688529451</v>
      </c>
      <c r="J48" s="50">
        <v>79.370006266059804</v>
      </c>
      <c r="K48" s="50">
        <v>79.492374358403779</v>
      </c>
      <c r="L48" s="50">
        <v>79.581790895021427</v>
      </c>
      <c r="M48" s="50">
        <v>79.872824033359009</v>
      </c>
      <c r="N48" s="50">
        <v>79.934080028539853</v>
      </c>
    </row>
    <row r="49" spans="1:14" x14ac:dyDescent="0.25">
      <c r="A49" s="51" t="s">
        <v>46</v>
      </c>
      <c r="B49" s="51"/>
      <c r="C49" s="52">
        <v>82.886611081960851</v>
      </c>
      <c r="D49" s="52">
        <v>82.445253329034202</v>
      </c>
      <c r="E49" s="52">
        <v>82.509416043926393</v>
      </c>
      <c r="F49" s="52">
        <v>82.653250242979823</v>
      </c>
      <c r="G49" s="52">
        <v>82.538475403158529</v>
      </c>
      <c r="H49" s="52">
        <v>82.845124710417167</v>
      </c>
      <c r="I49" s="52">
        <v>82.830970470841123</v>
      </c>
      <c r="J49" s="52">
        <v>82.898657236522197</v>
      </c>
      <c r="K49" s="52">
        <v>82.980518730761275</v>
      </c>
      <c r="L49" s="52">
        <v>83.037001111783752</v>
      </c>
      <c r="M49" s="52">
        <v>83.266835892526586</v>
      </c>
      <c r="N49" s="52">
        <v>83.299519999879024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7840-2449-44CE-A657-E21065A3116E}">
  <sheetPr codeName="Sheet25"/>
  <dimension ref="A1:N53"/>
  <sheetViews>
    <sheetView workbookViewId="0">
      <selection activeCell="A23" sqref="A23:B2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119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3287.4300045967102</v>
      </c>
      <c r="D8" s="21">
        <v>3269.3934095659579</v>
      </c>
      <c r="E8" s="21">
        <v>3249.1117717035931</v>
      </c>
      <c r="F8" s="21">
        <v>3228.4739036573014</v>
      </c>
      <c r="G8" s="21">
        <v>3207.781861070865</v>
      </c>
      <c r="H8" s="21">
        <v>3185.0141802002595</v>
      </c>
      <c r="I8" s="21">
        <v>3163.118219677845</v>
      </c>
      <c r="J8" s="21">
        <v>3141.0038326581471</v>
      </c>
      <c r="K8" s="21">
        <v>3118.2512171281796</v>
      </c>
      <c r="L8" s="21">
        <v>3095.8935808998799</v>
      </c>
      <c r="M8" s="21">
        <v>3073.1538545210083</v>
      </c>
      <c r="N8" s="21">
        <v>3050.4537646288845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18.434441813594422</v>
      </c>
      <c r="D10" s="26">
        <f t="shared" ref="D10:N10" si="0">SUM(D11:D12)</f>
        <v>18.206860429594617</v>
      </c>
      <c r="E10" s="26">
        <f t="shared" si="0"/>
        <v>18.05547578688784</v>
      </c>
      <c r="F10" s="26">
        <f t="shared" si="0"/>
        <v>17.738641718405436</v>
      </c>
      <c r="G10" s="26">
        <f t="shared" si="0"/>
        <v>17.541258102761009</v>
      </c>
      <c r="H10" s="26">
        <f t="shared" si="0"/>
        <v>17.351378486798442</v>
      </c>
      <c r="I10" s="26">
        <f t="shared" si="0"/>
        <v>17.114836095668561</v>
      </c>
      <c r="J10" s="26">
        <f t="shared" si="0"/>
        <v>16.760582064848329</v>
      </c>
      <c r="K10" s="26">
        <f t="shared" si="0"/>
        <v>16.54517668877109</v>
      </c>
      <c r="L10" s="26">
        <f t="shared" si="0"/>
        <v>16.314461168973178</v>
      </c>
      <c r="M10" s="26">
        <f t="shared" si="0"/>
        <v>15.97735163073707</v>
      </c>
      <c r="N10" s="26">
        <f t="shared" si="0"/>
        <v>15.655661676587282</v>
      </c>
    </row>
    <row r="11" spans="1:14" x14ac:dyDescent="0.25">
      <c r="A11" s="64" t="s">
        <v>34</v>
      </c>
      <c r="B11" s="18"/>
      <c r="C11" s="22">
        <v>9.4193529442269739</v>
      </c>
      <c r="D11" s="22">
        <v>9.3451142028007776</v>
      </c>
      <c r="E11" s="22">
        <v>9.2185354685000203</v>
      </c>
      <c r="F11" s="22">
        <v>9.06908033801359</v>
      </c>
      <c r="G11" s="22">
        <v>8.9796905838197674</v>
      </c>
      <c r="H11" s="22">
        <v>8.8935718499686072</v>
      </c>
      <c r="I11" s="22">
        <v>8.7440896240786561</v>
      </c>
      <c r="J11" s="22">
        <v>8.5652219611303888</v>
      </c>
      <c r="K11" s="22">
        <v>8.4555675976373799</v>
      </c>
      <c r="L11" s="22">
        <v>8.3957460986528627</v>
      </c>
      <c r="M11" s="22">
        <v>8.2244690802849618</v>
      </c>
      <c r="N11" s="22">
        <v>8.0323584848998895</v>
      </c>
    </row>
    <row r="12" spans="1:14" x14ac:dyDescent="0.25">
      <c r="A12" s="27" t="s">
        <v>35</v>
      </c>
      <c r="B12" s="28"/>
      <c r="C12" s="29">
        <v>9.0150888693674478</v>
      </c>
      <c r="D12" s="29">
        <v>8.8617462267938389</v>
      </c>
      <c r="E12" s="29">
        <v>8.8369403183878195</v>
      </c>
      <c r="F12" s="29">
        <v>8.6695613803918459</v>
      </c>
      <c r="G12" s="29">
        <v>8.5615675189412421</v>
      </c>
      <c r="H12" s="29">
        <v>8.4578066368298348</v>
      </c>
      <c r="I12" s="29">
        <v>8.3707464715899054</v>
      </c>
      <c r="J12" s="29">
        <v>8.19536010371794</v>
      </c>
      <c r="K12" s="29">
        <v>8.0896090911337097</v>
      </c>
      <c r="L12" s="29">
        <v>7.9187150703203155</v>
      </c>
      <c r="M12" s="29">
        <v>7.7528825504521084</v>
      </c>
      <c r="N12" s="29">
        <v>7.623303191687393</v>
      </c>
    </row>
    <row r="13" spans="1:14" x14ac:dyDescent="0.25">
      <c r="A13" s="67" t="s">
        <v>36</v>
      </c>
      <c r="B13" s="18"/>
      <c r="C13" s="26">
        <f>SUM(C14:C15)</f>
        <v>49.189089513445595</v>
      </c>
      <c r="D13" s="26">
        <f t="shared" ref="D13:N13" si="1">SUM(D14:D15)</f>
        <v>51.58116956444961</v>
      </c>
      <c r="E13" s="26">
        <f t="shared" si="1"/>
        <v>52.192661998240183</v>
      </c>
      <c r="F13" s="26">
        <f t="shared" si="1"/>
        <v>52.428905784070054</v>
      </c>
      <c r="G13" s="26">
        <f t="shared" si="1"/>
        <v>53.522940670680129</v>
      </c>
      <c r="H13" s="26">
        <f t="shared" si="1"/>
        <v>52.450185566778515</v>
      </c>
      <c r="I13" s="26">
        <f t="shared" si="1"/>
        <v>53.251535960663517</v>
      </c>
      <c r="J13" s="26">
        <f t="shared" si="1"/>
        <v>53.323877276448371</v>
      </c>
      <c r="K13" s="26">
        <f t="shared" si="1"/>
        <v>53.294641900078012</v>
      </c>
      <c r="L13" s="26">
        <f t="shared" si="1"/>
        <v>53.474062891743856</v>
      </c>
      <c r="M13" s="26">
        <f t="shared" si="1"/>
        <v>52.891780271214579</v>
      </c>
      <c r="N13" s="26">
        <f t="shared" si="1"/>
        <v>53.258756296390949</v>
      </c>
    </row>
    <row r="14" spans="1:14" x14ac:dyDescent="0.25">
      <c r="A14" s="64" t="s">
        <v>37</v>
      </c>
      <c r="B14" s="18"/>
      <c r="C14" s="22">
        <v>23.185142956982403</v>
      </c>
      <c r="D14" s="22">
        <v>24.705078491200396</v>
      </c>
      <c r="E14" s="22">
        <v>25.436949360467718</v>
      </c>
      <c r="F14" s="22">
        <v>25.863436958064668</v>
      </c>
      <c r="G14" s="22">
        <v>26.690114064621827</v>
      </c>
      <c r="H14" s="22">
        <v>26.396379379155075</v>
      </c>
      <c r="I14" s="22">
        <v>26.885633092988517</v>
      </c>
      <c r="J14" s="22">
        <v>27.018704086128484</v>
      </c>
      <c r="K14" s="22">
        <v>27.166610059667612</v>
      </c>
      <c r="L14" s="22">
        <v>27.356086479896785</v>
      </c>
      <c r="M14" s="22">
        <v>27.105504848978896</v>
      </c>
      <c r="N14" s="22">
        <v>27.287761440528698</v>
      </c>
    </row>
    <row r="15" spans="1:14" x14ac:dyDescent="0.25">
      <c r="A15" s="65" t="s">
        <v>38</v>
      </c>
      <c r="B15" s="12"/>
      <c r="C15" s="23">
        <v>26.003946556463188</v>
      </c>
      <c r="D15" s="23">
        <v>26.876091073249217</v>
      </c>
      <c r="E15" s="23">
        <v>26.755712637772465</v>
      </c>
      <c r="F15" s="23">
        <v>26.565468826005382</v>
      </c>
      <c r="G15" s="23">
        <v>26.832826606058301</v>
      </c>
      <c r="H15" s="23">
        <v>26.05380618762344</v>
      </c>
      <c r="I15" s="23">
        <v>26.365902867674997</v>
      </c>
      <c r="J15" s="23">
        <v>26.305173190319888</v>
      </c>
      <c r="K15" s="23">
        <v>26.128031840410401</v>
      </c>
      <c r="L15" s="23">
        <v>26.117976411847071</v>
      </c>
      <c r="M15" s="23">
        <v>25.786275422235683</v>
      </c>
      <c r="N15" s="23">
        <v>25.970994855862251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-30.754647699851173</v>
      </c>
      <c r="D17" s="32">
        <f t="shared" ref="D17:N17" si="2">D10-D13</f>
        <v>-33.374309134854997</v>
      </c>
      <c r="E17" s="32">
        <f t="shared" si="2"/>
        <v>-34.137186211352343</v>
      </c>
      <c r="F17" s="32">
        <f t="shared" si="2"/>
        <v>-34.690264065664621</v>
      </c>
      <c r="G17" s="32">
        <f t="shared" si="2"/>
        <v>-35.981682567919123</v>
      </c>
      <c r="H17" s="32">
        <f t="shared" si="2"/>
        <v>-35.098807079980077</v>
      </c>
      <c r="I17" s="32">
        <f t="shared" si="2"/>
        <v>-36.136699864994952</v>
      </c>
      <c r="J17" s="32">
        <f t="shared" si="2"/>
        <v>-36.563295211600042</v>
      </c>
      <c r="K17" s="32">
        <f t="shared" si="2"/>
        <v>-36.749465211306926</v>
      </c>
      <c r="L17" s="32">
        <f t="shared" si="2"/>
        <v>-37.159601722770674</v>
      </c>
      <c r="M17" s="32">
        <f t="shared" si="2"/>
        <v>-36.91442864047751</v>
      </c>
      <c r="N17" s="32">
        <f t="shared" si="2"/>
        <v>-37.60309461980367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177.77840390826441</v>
      </c>
      <c r="D19" s="26">
        <f t="shared" ref="D19:N19" si="3">SUM(D20:D21)</f>
        <v>178.0099983485095</v>
      </c>
      <c r="E19" s="26">
        <f t="shared" si="3"/>
        <v>178.29728276748884</v>
      </c>
      <c r="F19" s="26">
        <f t="shared" si="3"/>
        <v>178.31965871214081</v>
      </c>
      <c r="G19" s="26">
        <f t="shared" si="3"/>
        <v>178.05323825220492</v>
      </c>
      <c r="H19" s="26">
        <f t="shared" si="3"/>
        <v>177.87405570935763</v>
      </c>
      <c r="I19" s="26">
        <f t="shared" si="3"/>
        <v>178.32007820755732</v>
      </c>
      <c r="J19" s="26">
        <f t="shared" si="3"/>
        <v>178.25916174048189</v>
      </c>
      <c r="K19" s="26">
        <f t="shared" si="3"/>
        <v>178.43518430607105</v>
      </c>
      <c r="L19" s="26">
        <f t="shared" si="3"/>
        <v>178.43742433724873</v>
      </c>
      <c r="M19" s="26">
        <f t="shared" si="3"/>
        <v>178.30264447052187</v>
      </c>
      <c r="N19" s="26">
        <f t="shared" si="3"/>
        <v>178.21646197124542</v>
      </c>
    </row>
    <row r="20" spans="1:14" x14ac:dyDescent="0.25">
      <c r="A20" s="76" t="s">
        <v>40</v>
      </c>
      <c r="B20" s="76"/>
      <c r="C20" s="22">
        <v>88.971973833851337</v>
      </c>
      <c r="D20" s="22">
        <v>89.148392263809768</v>
      </c>
      <c r="E20" s="22">
        <v>88.959793531970121</v>
      </c>
      <c r="F20" s="22">
        <v>89.040591585484023</v>
      </c>
      <c r="G20" s="22">
        <v>89.158258844766024</v>
      </c>
      <c r="H20" s="22">
        <v>88.961059422754644</v>
      </c>
      <c r="I20" s="22">
        <v>89.033447947944197</v>
      </c>
      <c r="J20" s="22">
        <v>89.098010925001503</v>
      </c>
      <c r="K20" s="22">
        <v>89.158160134778143</v>
      </c>
      <c r="L20" s="22">
        <v>89.324125691180797</v>
      </c>
      <c r="M20" s="22">
        <v>89.098430701928137</v>
      </c>
      <c r="N20" s="22">
        <v>89.149164036358059</v>
      </c>
    </row>
    <row r="21" spans="1:14" x14ac:dyDescent="0.25">
      <c r="A21" s="27" t="s">
        <v>41</v>
      </c>
      <c r="B21" s="27"/>
      <c r="C21" s="29">
        <v>88.806430074413086</v>
      </c>
      <c r="D21" s="29">
        <v>88.861606084699744</v>
      </c>
      <c r="E21" s="29">
        <v>89.337489235518717</v>
      </c>
      <c r="F21" s="29">
        <v>89.279067126656784</v>
      </c>
      <c r="G21" s="29">
        <v>88.894979407438896</v>
      </c>
      <c r="H21" s="29">
        <v>88.91299628660299</v>
      </c>
      <c r="I21" s="29">
        <v>89.286630259613119</v>
      </c>
      <c r="J21" s="29">
        <v>89.161150815480383</v>
      </c>
      <c r="K21" s="29">
        <v>89.277024171292908</v>
      </c>
      <c r="L21" s="29">
        <v>89.113298646067932</v>
      </c>
      <c r="M21" s="29">
        <v>89.204213768593732</v>
      </c>
      <c r="N21" s="29">
        <v>89.067297934887364</v>
      </c>
    </row>
    <row r="22" spans="1:14" x14ac:dyDescent="0.25">
      <c r="A22" s="79" t="s">
        <v>44</v>
      </c>
      <c r="B22" s="79"/>
      <c r="C22" s="26">
        <f>SUM(C23:C24)</f>
        <v>165.06035123916502</v>
      </c>
      <c r="D22" s="26">
        <f t="shared" ref="D22:N22" si="4">SUM(D23:D24)</f>
        <v>164.91732707602017</v>
      </c>
      <c r="E22" s="26">
        <f t="shared" si="4"/>
        <v>164.7979646024281</v>
      </c>
      <c r="F22" s="26">
        <f t="shared" si="4"/>
        <v>164.32143723291261</v>
      </c>
      <c r="G22" s="26">
        <f t="shared" si="4"/>
        <v>164.83923655489127</v>
      </c>
      <c r="H22" s="26">
        <f t="shared" si="4"/>
        <v>164.67120915179186</v>
      </c>
      <c r="I22" s="26">
        <f t="shared" si="4"/>
        <v>164.29776536226075</v>
      </c>
      <c r="J22" s="26">
        <f t="shared" si="4"/>
        <v>164.44848205884887</v>
      </c>
      <c r="K22" s="26">
        <f t="shared" si="4"/>
        <v>164.04335532306436</v>
      </c>
      <c r="L22" s="26">
        <f t="shared" si="4"/>
        <v>164.01754899334873</v>
      </c>
      <c r="M22" s="26">
        <f t="shared" si="4"/>
        <v>164.08830572216829</v>
      </c>
      <c r="N22" s="26">
        <f t="shared" si="4"/>
        <v>164.18343669631213</v>
      </c>
    </row>
    <row r="23" spans="1:14" x14ac:dyDescent="0.25">
      <c r="A23" s="76" t="s">
        <v>42</v>
      </c>
      <c r="B23" s="76"/>
      <c r="C23" s="23">
        <v>82.454372305013393</v>
      </c>
      <c r="D23" s="22">
        <v>82.181371466733992</v>
      </c>
      <c r="E23" s="22">
        <v>82.432715798501846</v>
      </c>
      <c r="F23" s="22">
        <v>82.146378334451057</v>
      </c>
      <c r="G23" s="22">
        <v>82.413648848656337</v>
      </c>
      <c r="H23" s="22">
        <v>82.291498223779698</v>
      </c>
      <c r="I23" s="22">
        <v>82.355689907857268</v>
      </c>
      <c r="J23" s="22">
        <v>82.366366876352771</v>
      </c>
      <c r="K23" s="22">
        <v>82.07359833491472</v>
      </c>
      <c r="L23" s="22">
        <v>81.962577963495363</v>
      </c>
      <c r="M23" s="22">
        <v>82.148451507637205</v>
      </c>
      <c r="N23" s="22">
        <v>81.949321398119153</v>
      </c>
    </row>
    <row r="24" spans="1:14" x14ac:dyDescent="0.25">
      <c r="A24" s="65" t="s">
        <v>43</v>
      </c>
      <c r="B24" s="65"/>
      <c r="C24" s="23">
        <v>82.605978934151608</v>
      </c>
      <c r="D24" s="23">
        <v>82.735955609286194</v>
      </c>
      <c r="E24" s="23">
        <v>82.365248803926249</v>
      </c>
      <c r="F24" s="23">
        <v>82.175058898461572</v>
      </c>
      <c r="G24" s="23">
        <v>82.425587706234921</v>
      </c>
      <c r="H24" s="23">
        <v>82.379710928012145</v>
      </c>
      <c r="I24" s="23">
        <v>81.942075454403493</v>
      </c>
      <c r="J24" s="23">
        <v>82.082115182496096</v>
      </c>
      <c r="K24" s="23">
        <v>81.969756988149655</v>
      </c>
      <c r="L24" s="23">
        <v>82.054971029853377</v>
      </c>
      <c r="M24" s="23">
        <v>81.939854214531096</v>
      </c>
      <c r="N24" s="23">
        <v>82.234115298192975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12.718052669099393</v>
      </c>
      <c r="D26" s="32">
        <f t="shared" ref="D26:N26" si="5">D19-D22</f>
        <v>13.092671272489326</v>
      </c>
      <c r="E26" s="32">
        <f t="shared" si="5"/>
        <v>13.499318165060743</v>
      </c>
      <c r="F26" s="32">
        <f t="shared" si="5"/>
        <v>13.998221479228192</v>
      </c>
      <c r="G26" s="32">
        <f t="shared" si="5"/>
        <v>13.214001697313648</v>
      </c>
      <c r="H26" s="32">
        <f t="shared" si="5"/>
        <v>13.202846557565778</v>
      </c>
      <c r="I26" s="32">
        <f t="shared" si="5"/>
        <v>14.022312845296568</v>
      </c>
      <c r="J26" s="32">
        <f t="shared" si="5"/>
        <v>13.810679681633019</v>
      </c>
      <c r="K26" s="32">
        <f t="shared" si="5"/>
        <v>14.39182898300669</v>
      </c>
      <c r="L26" s="32">
        <f t="shared" si="5"/>
        <v>14.419875343900003</v>
      </c>
      <c r="M26" s="32">
        <f t="shared" si="5"/>
        <v>14.214338748353583</v>
      </c>
      <c r="N26" s="32">
        <f t="shared" si="5"/>
        <v>14.033025274933294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-18.03659503075178</v>
      </c>
      <c r="D30" s="32">
        <f t="shared" ref="D30:N30" si="6">D17+D26+D28</f>
        <v>-20.28163786236567</v>
      </c>
      <c r="E30" s="32">
        <f t="shared" si="6"/>
        <v>-20.637868046291601</v>
      </c>
      <c r="F30" s="32">
        <f t="shared" si="6"/>
        <v>-20.692042586436429</v>
      </c>
      <c r="G30" s="32">
        <f t="shared" si="6"/>
        <v>-22.767680870605474</v>
      </c>
      <c r="H30" s="32">
        <f t="shared" si="6"/>
        <v>-21.895960522414299</v>
      </c>
      <c r="I30" s="32">
        <f t="shared" si="6"/>
        <v>-22.114387019698384</v>
      </c>
      <c r="J30" s="32">
        <f t="shared" si="6"/>
        <v>-22.752615529967024</v>
      </c>
      <c r="K30" s="32">
        <f t="shared" si="6"/>
        <v>-22.357636228300237</v>
      </c>
      <c r="L30" s="32">
        <f t="shared" si="6"/>
        <v>-22.739726378870671</v>
      </c>
      <c r="M30" s="32">
        <f t="shared" si="6"/>
        <v>-22.700089892123927</v>
      </c>
      <c r="N30" s="32">
        <f t="shared" si="6"/>
        <v>-23.570069344870376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3269.3934095659579</v>
      </c>
      <c r="D32" s="21">
        <v>3249.1117717035931</v>
      </c>
      <c r="E32" s="21">
        <v>3228.4739036573014</v>
      </c>
      <c r="F32" s="21">
        <v>3207.781861070865</v>
      </c>
      <c r="G32" s="21">
        <v>3185.0141802002595</v>
      </c>
      <c r="H32" s="21">
        <v>3163.118219677845</v>
      </c>
      <c r="I32" s="21">
        <v>3141.0038326581471</v>
      </c>
      <c r="J32" s="21">
        <v>3118.2512171281796</v>
      </c>
      <c r="K32" s="21">
        <v>3095.8935808998799</v>
      </c>
      <c r="L32" s="21">
        <v>3073.1538545210083</v>
      </c>
      <c r="M32" s="21">
        <v>3050.4537646288845</v>
      </c>
      <c r="N32" s="21">
        <v>3026.8836952840143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-5.4865335552490846E-3</v>
      </c>
      <c r="D34" s="39">
        <f t="shared" ref="D34:N34" si="7">(D32/D8)-1</f>
        <v>-6.203486494779864E-3</v>
      </c>
      <c r="E34" s="39">
        <f t="shared" si="7"/>
        <v>-6.351849211844951E-3</v>
      </c>
      <c r="F34" s="39">
        <f t="shared" si="7"/>
        <v>-6.4092333417953284E-3</v>
      </c>
      <c r="G34" s="39">
        <f t="shared" si="7"/>
        <v>-7.097640006918926E-3</v>
      </c>
      <c r="H34" s="39">
        <f t="shared" si="7"/>
        <v>-6.8746822725410661E-3</v>
      </c>
      <c r="I34" s="39">
        <f t="shared" si="7"/>
        <v>-6.9913248522055493E-3</v>
      </c>
      <c r="J34" s="39">
        <f t="shared" si="7"/>
        <v>-7.2437401360037068E-3</v>
      </c>
      <c r="K34" s="39">
        <f t="shared" si="7"/>
        <v>-7.1699278446495374E-3</v>
      </c>
      <c r="L34" s="39">
        <f t="shared" si="7"/>
        <v>-7.3451253360788948E-3</v>
      </c>
      <c r="M34" s="39">
        <f t="shared" si="7"/>
        <v>-7.3865777526006537E-3</v>
      </c>
      <c r="N34" s="39">
        <f t="shared" si="7"/>
        <v>-7.7267420402085119E-3</v>
      </c>
    </row>
    <row r="35" spans="1:14" ht="15.75" thickBot="1" x14ac:dyDescent="0.3">
      <c r="A35" s="40" t="s">
        <v>15</v>
      </c>
      <c r="B35" s="41"/>
      <c r="C35" s="42">
        <f>(C32/$C$8)-1</f>
        <v>-5.4865335552490846E-3</v>
      </c>
      <c r="D35" s="42">
        <f t="shared" ref="D35:N35" si="8">(D32/$C$8)-1</f>
        <v>-1.1655984413215803E-2</v>
      </c>
      <c r="E35" s="42">
        <f t="shared" si="8"/>
        <v>-1.7933796569652327E-2</v>
      </c>
      <c r="F35" s="42">
        <f t="shared" si="8"/>
        <v>-2.4228088024528471E-2</v>
      </c>
      <c r="G35" s="42">
        <f t="shared" si="8"/>
        <v>-3.115376578459339E-2</v>
      </c>
      <c r="H35" s="42">
        <f t="shared" si="8"/>
        <v>-3.7814275815772236E-2</v>
      </c>
      <c r="I35" s="42">
        <f t="shared" si="8"/>
        <v>-4.454122878169875E-2</v>
      </c>
      <c r="J35" s="42">
        <f t="shared" si="8"/>
        <v>-5.1462323831069634E-2</v>
      </c>
      <c r="K35" s="42">
        <f t="shared" si="8"/>
        <v>-5.8263270527132427E-2</v>
      </c>
      <c r="L35" s="42">
        <f t="shared" si="8"/>
        <v>-6.5180444838699669E-2</v>
      </c>
      <c r="M35" s="42">
        <f t="shared" si="8"/>
        <v>-7.2085562167550132E-2</v>
      </c>
      <c r="N35" s="42">
        <f t="shared" si="8"/>
        <v>-7.9255317664066571E-2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1.2433343344828363</v>
      </c>
      <c r="D41" s="47">
        <v>1.240344543802814</v>
      </c>
      <c r="E41" s="47">
        <v>1.2438204071685959</v>
      </c>
      <c r="F41" s="47">
        <v>1.2367168919805536</v>
      </c>
      <c r="G41" s="47">
        <v>1.2382628186265561</v>
      </c>
      <c r="H41" s="47">
        <v>1.2421362345505778</v>
      </c>
      <c r="I41" s="47">
        <v>1.2465675295070786</v>
      </c>
      <c r="J41" s="47">
        <v>1.2444696831741566</v>
      </c>
      <c r="K41" s="47">
        <v>1.2524899099318523</v>
      </c>
      <c r="L41" s="47">
        <v>1.2595541849860019</v>
      </c>
      <c r="M41" s="47">
        <v>1.2613528193313821</v>
      </c>
      <c r="N41" s="47">
        <v>1.2659762475917853</v>
      </c>
    </row>
    <row r="43" spans="1:14" x14ac:dyDescent="0.25">
      <c r="A43" s="48" t="s">
        <v>31</v>
      </c>
      <c r="B43" s="48"/>
      <c r="C43" s="49">
        <v>101.49427826184561</v>
      </c>
      <c r="D43" s="49">
        <v>104.45692759372143</v>
      </c>
      <c r="E43" s="49">
        <v>103.70623276284833</v>
      </c>
      <c r="F43" s="49">
        <v>102.2439953345792</v>
      </c>
      <c r="G43" s="49">
        <v>103.17158872162538</v>
      </c>
      <c r="H43" s="49">
        <v>100.24909423141193</v>
      </c>
      <c r="I43" s="49">
        <v>100.29192611839723</v>
      </c>
      <c r="J43" s="49">
        <v>99.594145609019506</v>
      </c>
      <c r="K43" s="49">
        <v>98.761509380463053</v>
      </c>
      <c r="L43" s="49">
        <v>98.202022355006775</v>
      </c>
      <c r="M43" s="49">
        <v>96.104480793313598</v>
      </c>
      <c r="N43" s="49">
        <v>95.785356670976455</v>
      </c>
    </row>
    <row r="44" spans="1:14" x14ac:dyDescent="0.25">
      <c r="A44" s="19" t="s">
        <v>47</v>
      </c>
      <c r="B44" s="19"/>
      <c r="C44" s="50">
        <v>102.80115145211163</v>
      </c>
      <c r="D44" s="50">
        <v>104.45692759372142</v>
      </c>
      <c r="E44" s="50">
        <v>103.44904761676354</v>
      </c>
      <c r="F44" s="50">
        <v>101.77888661349895</v>
      </c>
      <c r="G44" s="50">
        <v>102.52160960976006</v>
      </c>
      <c r="H44" s="50">
        <v>99.431953240230044</v>
      </c>
      <c r="I44" s="50">
        <v>99.313661511703785</v>
      </c>
      <c r="J44" s="50">
        <v>98.484990871081564</v>
      </c>
      <c r="K44" s="50">
        <v>97.565259372793662</v>
      </c>
      <c r="L44" s="50">
        <v>96.921424842741246</v>
      </c>
      <c r="M44" s="50">
        <v>94.749360027007427</v>
      </c>
      <c r="N44" s="50">
        <v>94.349976862242059</v>
      </c>
    </row>
    <row r="45" spans="1:14" x14ac:dyDescent="0.25">
      <c r="A45" s="51" t="s">
        <v>48</v>
      </c>
      <c r="B45" s="51"/>
      <c r="C45" s="52">
        <v>100.35677492526007</v>
      </c>
      <c r="D45" s="52">
        <v>104.45692759372146</v>
      </c>
      <c r="E45" s="52">
        <v>103.95193009742174</v>
      </c>
      <c r="F45" s="52">
        <v>102.70091500259502</v>
      </c>
      <c r="G45" s="52">
        <v>103.82633875508972</v>
      </c>
      <c r="H45" s="52">
        <v>101.09079128268144</v>
      </c>
      <c r="I45" s="52">
        <v>101.30952174607533</v>
      </c>
      <c r="J45" s="52">
        <v>100.75969934844989</v>
      </c>
      <c r="K45" s="52">
        <v>100.03681822810618</v>
      </c>
      <c r="L45" s="52">
        <v>99.580119874940252</v>
      </c>
      <c r="M45" s="52">
        <v>97.571355216048431</v>
      </c>
      <c r="N45" s="52">
        <v>97.341328127060365</v>
      </c>
    </row>
    <row r="47" spans="1:14" x14ac:dyDescent="0.25">
      <c r="A47" s="48" t="s">
        <v>32</v>
      </c>
      <c r="B47" s="48"/>
      <c r="C47" s="49">
        <v>79.320402581615596</v>
      </c>
      <c r="D47" s="49">
        <v>78.948056104775446</v>
      </c>
      <c r="E47" s="49">
        <v>79.028943283317759</v>
      </c>
      <c r="F47" s="49">
        <v>79.193680200964067</v>
      </c>
      <c r="G47" s="49">
        <v>79.08399697169159</v>
      </c>
      <c r="H47" s="49">
        <v>79.436365760391624</v>
      </c>
      <c r="I47" s="49">
        <v>79.442042116003563</v>
      </c>
      <c r="J47" s="49">
        <v>79.533744807241334</v>
      </c>
      <c r="K47" s="49">
        <v>79.637620644275202</v>
      </c>
      <c r="L47" s="49">
        <v>79.706846652653994</v>
      </c>
      <c r="M47" s="49">
        <v>79.970775894593729</v>
      </c>
      <c r="N47" s="49">
        <v>80.021117580718538</v>
      </c>
    </row>
    <row r="48" spans="1:14" x14ac:dyDescent="0.25">
      <c r="A48" s="19" t="s">
        <v>45</v>
      </c>
      <c r="B48" s="19"/>
      <c r="C48" s="50">
        <v>77.05537968608229</v>
      </c>
      <c r="D48" s="50">
        <v>76.846601127403773</v>
      </c>
      <c r="E48" s="50">
        <v>76.973270242873866</v>
      </c>
      <c r="F48" s="50">
        <v>77.186394751171662</v>
      </c>
      <c r="G48" s="50">
        <v>77.097659267113684</v>
      </c>
      <c r="H48" s="50">
        <v>77.49489810963955</v>
      </c>
      <c r="I48" s="50">
        <v>77.517903008529174</v>
      </c>
      <c r="J48" s="50">
        <v>77.630822083051669</v>
      </c>
      <c r="K48" s="50">
        <v>77.757379370670364</v>
      </c>
      <c r="L48" s="50">
        <v>77.850811870214301</v>
      </c>
      <c r="M48" s="50">
        <v>78.146899891799677</v>
      </c>
      <c r="N48" s="50">
        <v>78.211922136749607</v>
      </c>
    </row>
    <row r="49" spans="1:14" x14ac:dyDescent="0.25">
      <c r="A49" s="51" t="s">
        <v>46</v>
      </c>
      <c r="B49" s="51"/>
      <c r="C49" s="52">
        <v>81.334448241293089</v>
      </c>
      <c r="D49" s="52">
        <v>80.89673234882433</v>
      </c>
      <c r="E49" s="52">
        <v>80.965637486618448</v>
      </c>
      <c r="F49" s="52">
        <v>81.114155161300545</v>
      </c>
      <c r="G49" s="52">
        <v>81.00265570616817</v>
      </c>
      <c r="H49" s="52">
        <v>81.315489318966229</v>
      </c>
      <c r="I49" s="52">
        <v>81.305419241381628</v>
      </c>
      <c r="J49" s="52">
        <v>81.377195812290921</v>
      </c>
      <c r="K49" s="52">
        <v>81.463133146902607</v>
      </c>
      <c r="L49" s="52">
        <v>81.523541111960682</v>
      </c>
      <c r="M49" s="52">
        <v>81.758463652132633</v>
      </c>
      <c r="N49" s="52">
        <v>81.79532236938698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6CC97-576C-458D-A507-62270AC074ED}">
  <sheetPr codeName="Sheet26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120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1738</v>
      </c>
      <c r="D8" s="21">
        <v>1757.0439856848582</v>
      </c>
      <c r="E8" s="21">
        <v>1775.3823735725514</v>
      </c>
      <c r="F8" s="21">
        <v>1793.9799612486381</v>
      </c>
      <c r="G8" s="21">
        <v>1812.0716769516644</v>
      </c>
      <c r="H8" s="21">
        <v>1829.3824880836405</v>
      </c>
      <c r="I8" s="21">
        <v>1846.8312546400909</v>
      </c>
      <c r="J8" s="21">
        <v>1864.7163149051223</v>
      </c>
      <c r="K8" s="21">
        <v>1881.7265897313234</v>
      </c>
      <c r="L8" s="21">
        <v>1898.8769747827657</v>
      </c>
      <c r="M8" s="21">
        <v>1915.6956905649427</v>
      </c>
      <c r="N8" s="21">
        <v>1932.0524163049308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13.247229074083601</v>
      </c>
      <c r="D10" s="26">
        <f t="shared" ref="D10:N10" si="0">SUM(D11:D12)</f>
        <v>13.264978301130919</v>
      </c>
      <c r="E10" s="26">
        <f t="shared" si="0"/>
        <v>13.327538864213626</v>
      </c>
      <c r="F10" s="26">
        <f t="shared" si="0"/>
        <v>13.240407966664394</v>
      </c>
      <c r="G10" s="26">
        <f t="shared" si="0"/>
        <v>13.202593524283394</v>
      </c>
      <c r="H10" s="26">
        <f t="shared" si="0"/>
        <v>13.220254458613638</v>
      </c>
      <c r="I10" s="26">
        <f t="shared" si="0"/>
        <v>13.197979954546218</v>
      </c>
      <c r="J10" s="26">
        <f t="shared" si="0"/>
        <v>13.116556898247062</v>
      </c>
      <c r="K10" s="26">
        <f t="shared" si="0"/>
        <v>13.154709302573389</v>
      </c>
      <c r="L10" s="26">
        <f t="shared" si="0"/>
        <v>13.217368995876193</v>
      </c>
      <c r="M10" s="26">
        <f t="shared" si="0"/>
        <v>13.263500015644643</v>
      </c>
      <c r="N10" s="26">
        <f t="shared" si="0"/>
        <v>13.336961312862018</v>
      </c>
    </row>
    <row r="11" spans="1:14" x14ac:dyDescent="0.25">
      <c r="A11" s="64" t="s">
        <v>34</v>
      </c>
      <c r="B11" s="18"/>
      <c r="C11" s="22">
        <v>6.7688692418014886</v>
      </c>
      <c r="D11" s="22">
        <v>6.808572933323835</v>
      </c>
      <c r="E11" s="22">
        <v>6.8046054935195261</v>
      </c>
      <c r="F11" s="22">
        <v>6.7693076766504898</v>
      </c>
      <c r="G11" s="22">
        <v>6.7586488983561974</v>
      </c>
      <c r="H11" s="22">
        <v>6.7761349907734294</v>
      </c>
      <c r="I11" s="22">
        <v>6.7429403900953693</v>
      </c>
      <c r="J11" s="22">
        <v>6.7030023637964078</v>
      </c>
      <c r="K11" s="22">
        <v>6.7228374666236537</v>
      </c>
      <c r="L11" s="22">
        <v>6.8019208867666956</v>
      </c>
      <c r="M11" s="22">
        <v>6.8274923339091673</v>
      </c>
      <c r="N11" s="22">
        <v>6.8427164930598483</v>
      </c>
    </row>
    <row r="12" spans="1:14" x14ac:dyDescent="0.25">
      <c r="A12" s="27" t="s">
        <v>35</v>
      </c>
      <c r="B12" s="28"/>
      <c r="C12" s="29">
        <v>6.4783598322821119</v>
      </c>
      <c r="D12" s="29">
        <v>6.4564053678070836</v>
      </c>
      <c r="E12" s="29">
        <v>6.5229333706940995</v>
      </c>
      <c r="F12" s="29">
        <v>6.4711002900139043</v>
      </c>
      <c r="G12" s="29">
        <v>6.4439446259271964</v>
      </c>
      <c r="H12" s="29">
        <v>6.4441194678402089</v>
      </c>
      <c r="I12" s="29">
        <v>6.4550395644508489</v>
      </c>
      <c r="J12" s="29">
        <v>6.4135545344506539</v>
      </c>
      <c r="K12" s="29">
        <v>6.4318718359497353</v>
      </c>
      <c r="L12" s="29">
        <v>6.415448109109497</v>
      </c>
      <c r="M12" s="29">
        <v>6.4360076817354761</v>
      </c>
      <c r="N12" s="29">
        <v>6.4942448198021694</v>
      </c>
    </row>
    <row r="13" spans="1:14" x14ac:dyDescent="0.25">
      <c r="A13" s="67" t="s">
        <v>36</v>
      </c>
      <c r="B13" s="18"/>
      <c r="C13" s="26">
        <f>SUM(C14:C15)</f>
        <v>18.880113718107534</v>
      </c>
      <c r="D13" s="26">
        <f t="shared" ref="D13:N13" si="1">SUM(D14:D15)</f>
        <v>19.840179943982839</v>
      </c>
      <c r="E13" s="26">
        <f t="shared" si="1"/>
        <v>20.287665717932803</v>
      </c>
      <c r="F13" s="26">
        <f t="shared" si="1"/>
        <v>20.435821650118363</v>
      </c>
      <c r="G13" s="26">
        <f t="shared" si="1"/>
        <v>21.232995625023527</v>
      </c>
      <c r="H13" s="26">
        <f t="shared" si="1"/>
        <v>21.147019346727287</v>
      </c>
      <c r="I13" s="26">
        <f t="shared" si="1"/>
        <v>21.67578647624795</v>
      </c>
      <c r="J13" s="26">
        <f t="shared" si="1"/>
        <v>22.046909348879439</v>
      </c>
      <c r="K13" s="26">
        <f t="shared" si="1"/>
        <v>22.491976130912683</v>
      </c>
      <c r="L13" s="26">
        <f t="shared" si="1"/>
        <v>22.918038262634028</v>
      </c>
      <c r="M13" s="26">
        <f t="shared" si="1"/>
        <v>22.899131426092382</v>
      </c>
      <c r="N13" s="26">
        <f t="shared" si="1"/>
        <v>23.474371841342595</v>
      </c>
    </row>
    <row r="14" spans="1:14" x14ac:dyDescent="0.25">
      <c r="A14" s="64" t="s">
        <v>37</v>
      </c>
      <c r="B14" s="18"/>
      <c r="C14" s="22">
        <v>9.2608882991322652</v>
      </c>
      <c r="D14" s="22">
        <v>9.6440287093187145</v>
      </c>
      <c r="E14" s="22">
        <v>9.8937946728505075</v>
      </c>
      <c r="F14" s="22">
        <v>9.9586801020211464</v>
      </c>
      <c r="G14" s="22">
        <v>10.342133948949421</v>
      </c>
      <c r="H14" s="22">
        <v>10.335166194924827</v>
      </c>
      <c r="I14" s="22">
        <v>10.608380384598211</v>
      </c>
      <c r="J14" s="22">
        <v>10.826667921268402</v>
      </c>
      <c r="K14" s="22">
        <v>11.093612916225769</v>
      </c>
      <c r="L14" s="22">
        <v>11.30402728960788</v>
      </c>
      <c r="M14" s="22">
        <v>11.316636231768342</v>
      </c>
      <c r="N14" s="22">
        <v>11.600534099256036</v>
      </c>
    </row>
    <row r="15" spans="1:14" x14ac:dyDescent="0.25">
      <c r="A15" s="65" t="s">
        <v>38</v>
      </c>
      <c r="B15" s="12"/>
      <c r="C15" s="23">
        <v>9.6192254189752688</v>
      </c>
      <c r="D15" s="23">
        <v>10.196151234664125</v>
      </c>
      <c r="E15" s="23">
        <v>10.393871045082298</v>
      </c>
      <c r="F15" s="23">
        <v>10.477141548097219</v>
      </c>
      <c r="G15" s="23">
        <v>10.890861676074104</v>
      </c>
      <c r="H15" s="23">
        <v>10.81185315180246</v>
      </c>
      <c r="I15" s="23">
        <v>11.067406091649737</v>
      </c>
      <c r="J15" s="23">
        <v>11.220241427611038</v>
      </c>
      <c r="K15" s="23">
        <v>11.398363214686913</v>
      </c>
      <c r="L15" s="23">
        <v>11.614010973026149</v>
      </c>
      <c r="M15" s="23">
        <v>11.582495194324038</v>
      </c>
      <c r="N15" s="23">
        <v>11.873837742086561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-5.6328846440239335</v>
      </c>
      <c r="D17" s="32">
        <f t="shared" ref="D17:N17" si="2">D10-D13</f>
        <v>-6.5752016428519209</v>
      </c>
      <c r="E17" s="32">
        <f t="shared" si="2"/>
        <v>-6.9601268537191778</v>
      </c>
      <c r="F17" s="32">
        <f t="shared" si="2"/>
        <v>-7.1954136834539693</v>
      </c>
      <c r="G17" s="32">
        <f t="shared" si="2"/>
        <v>-8.0304021007401332</v>
      </c>
      <c r="H17" s="32">
        <f t="shared" si="2"/>
        <v>-7.9267648881136488</v>
      </c>
      <c r="I17" s="32">
        <f t="shared" si="2"/>
        <v>-8.4778065217017318</v>
      </c>
      <c r="J17" s="32">
        <f t="shared" si="2"/>
        <v>-8.9303524506323768</v>
      </c>
      <c r="K17" s="32">
        <f t="shared" si="2"/>
        <v>-9.3372668283392937</v>
      </c>
      <c r="L17" s="32">
        <f t="shared" si="2"/>
        <v>-9.7006692667578349</v>
      </c>
      <c r="M17" s="32">
        <f t="shared" si="2"/>
        <v>-9.6356314104477381</v>
      </c>
      <c r="N17" s="32">
        <f t="shared" si="2"/>
        <v>-10.137410528480578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121.26252898386683</v>
      </c>
      <c r="D19" s="26">
        <f t="shared" ref="D19:N19" si="3">SUM(D20:D21)</f>
        <v>121.4923004698214</v>
      </c>
      <c r="E19" s="26">
        <f t="shared" si="3"/>
        <v>121.74347738394373</v>
      </c>
      <c r="F19" s="26">
        <f t="shared" si="3"/>
        <v>121.87072776615223</v>
      </c>
      <c r="G19" s="26">
        <f t="shared" si="3"/>
        <v>121.63907800747114</v>
      </c>
      <c r="H19" s="26">
        <f t="shared" si="3"/>
        <v>121.76879996827478</v>
      </c>
      <c r="I19" s="26">
        <f t="shared" si="3"/>
        <v>122.23912466314448</v>
      </c>
      <c r="J19" s="26">
        <f t="shared" si="3"/>
        <v>122.29914233822714</v>
      </c>
      <c r="K19" s="26">
        <f t="shared" si="3"/>
        <v>122.37613717835646</v>
      </c>
      <c r="L19" s="26">
        <f t="shared" si="3"/>
        <v>122.40681611093542</v>
      </c>
      <c r="M19" s="26">
        <f t="shared" si="3"/>
        <v>122.3299167175375</v>
      </c>
      <c r="N19" s="26">
        <f t="shared" si="3"/>
        <v>122.38255284039556</v>
      </c>
    </row>
    <row r="20" spans="1:14" x14ac:dyDescent="0.25">
      <c r="A20" s="76" t="s">
        <v>40</v>
      </c>
      <c r="B20" s="76"/>
      <c r="C20" s="22">
        <v>60.780106007810978</v>
      </c>
      <c r="D20" s="22">
        <v>61.03732819983172</v>
      </c>
      <c r="E20" s="22">
        <v>60.91202577856847</v>
      </c>
      <c r="F20" s="22">
        <v>61.022415205282847</v>
      </c>
      <c r="G20" s="22">
        <v>60.91547910698354</v>
      </c>
      <c r="H20" s="22">
        <v>60.995497795456451</v>
      </c>
      <c r="I20" s="22">
        <v>61.072994633352124</v>
      </c>
      <c r="J20" s="22">
        <v>61.125446253298954</v>
      </c>
      <c r="K20" s="22">
        <v>61.18808423807242</v>
      </c>
      <c r="L20" s="22">
        <v>61.258735627736918</v>
      </c>
      <c r="M20" s="22">
        <v>61.140926179101236</v>
      </c>
      <c r="N20" s="22">
        <v>61.253075223144911</v>
      </c>
    </row>
    <row r="21" spans="1:14" x14ac:dyDescent="0.25">
      <c r="A21" s="27" t="s">
        <v>41</v>
      </c>
      <c r="B21" s="27"/>
      <c r="C21" s="29">
        <v>60.482422976055851</v>
      </c>
      <c r="D21" s="29">
        <v>60.454972269989682</v>
      </c>
      <c r="E21" s="29">
        <v>60.831451605375257</v>
      </c>
      <c r="F21" s="29">
        <v>60.848312560869381</v>
      </c>
      <c r="G21" s="29">
        <v>60.723598900487609</v>
      </c>
      <c r="H21" s="29">
        <v>60.773302172818326</v>
      </c>
      <c r="I21" s="29">
        <v>61.166130029792356</v>
      </c>
      <c r="J21" s="29">
        <v>61.173696084928181</v>
      </c>
      <c r="K21" s="29">
        <v>61.188052940284031</v>
      </c>
      <c r="L21" s="29">
        <v>61.148080483198505</v>
      </c>
      <c r="M21" s="29">
        <v>61.188990538436265</v>
      </c>
      <c r="N21" s="29">
        <v>61.129477617250657</v>
      </c>
    </row>
    <row r="22" spans="1:14" x14ac:dyDescent="0.25">
      <c r="A22" s="79" t="s">
        <v>44</v>
      </c>
      <c r="B22" s="79"/>
      <c r="C22" s="26">
        <f>SUM(C23:C24)</f>
        <v>96.585658654984769</v>
      </c>
      <c r="D22" s="26">
        <f t="shared" ref="D22:N22" si="4">SUM(D23:D24)</f>
        <v>96.578710939275936</v>
      </c>
      <c r="E22" s="26">
        <f t="shared" si="4"/>
        <v>96.185762854137877</v>
      </c>
      <c r="F22" s="26">
        <f t="shared" si="4"/>
        <v>96.583598379671997</v>
      </c>
      <c r="G22" s="26">
        <f t="shared" si="4"/>
        <v>96.2978647747548</v>
      </c>
      <c r="H22" s="26">
        <f t="shared" si="4"/>
        <v>96.393268523711129</v>
      </c>
      <c r="I22" s="26">
        <f t="shared" si="4"/>
        <v>95.876257876411444</v>
      </c>
      <c r="J22" s="26">
        <f t="shared" si="4"/>
        <v>96.358515061393433</v>
      </c>
      <c r="K22" s="26">
        <f t="shared" si="4"/>
        <v>95.888485298574807</v>
      </c>
      <c r="L22" s="26">
        <f t="shared" si="4"/>
        <v>95.887431062000871</v>
      </c>
      <c r="M22" s="26">
        <f t="shared" si="4"/>
        <v>96.337559567101465</v>
      </c>
      <c r="N22" s="26">
        <f t="shared" si="4"/>
        <v>96.194771292083487</v>
      </c>
    </row>
    <row r="23" spans="1:14" x14ac:dyDescent="0.25">
      <c r="A23" s="76" t="s">
        <v>42</v>
      </c>
      <c r="B23" s="76"/>
      <c r="C23" s="23">
        <v>48.33875057342636</v>
      </c>
      <c r="D23" s="22">
        <v>48.51934404209517</v>
      </c>
      <c r="E23" s="22">
        <v>48.290368480435269</v>
      </c>
      <c r="F23" s="22">
        <v>48.504752310968215</v>
      </c>
      <c r="G23" s="22">
        <v>48.282774769549171</v>
      </c>
      <c r="H23" s="22">
        <v>48.242917669892172</v>
      </c>
      <c r="I23" s="22">
        <v>48.153964662574246</v>
      </c>
      <c r="J23" s="22">
        <v>48.380660983702242</v>
      </c>
      <c r="K23" s="22">
        <v>48.159735307387258</v>
      </c>
      <c r="L23" s="22">
        <v>48.102332944988468</v>
      </c>
      <c r="M23" s="22">
        <v>48.326947099930692</v>
      </c>
      <c r="N23" s="22">
        <v>48.216097191962263</v>
      </c>
    </row>
    <row r="24" spans="1:14" x14ac:dyDescent="0.25">
      <c r="A24" s="65" t="s">
        <v>43</v>
      </c>
      <c r="B24" s="65"/>
      <c r="C24" s="23">
        <v>48.246908081558402</v>
      </c>
      <c r="D24" s="23">
        <v>48.059366897180773</v>
      </c>
      <c r="E24" s="23">
        <v>47.895394373702608</v>
      </c>
      <c r="F24" s="23">
        <v>48.078846068703783</v>
      </c>
      <c r="G24" s="23">
        <v>48.015090005205622</v>
      </c>
      <c r="H24" s="23">
        <v>48.150350853818956</v>
      </c>
      <c r="I24" s="23">
        <v>47.722293213837197</v>
      </c>
      <c r="J24" s="23">
        <v>47.977854077691191</v>
      </c>
      <c r="K24" s="23">
        <v>47.728749991187556</v>
      </c>
      <c r="L24" s="23">
        <v>47.785098117012403</v>
      </c>
      <c r="M24" s="23">
        <v>48.01061246717078</v>
      </c>
      <c r="N24" s="23">
        <v>47.978674100121225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24.67687032888206</v>
      </c>
      <c r="D26" s="32">
        <f t="shared" ref="D26:N26" si="5">D19-D22</f>
        <v>24.913589530545465</v>
      </c>
      <c r="E26" s="32">
        <f t="shared" si="5"/>
        <v>25.55771452980585</v>
      </c>
      <c r="F26" s="32">
        <f t="shared" si="5"/>
        <v>25.287129386480231</v>
      </c>
      <c r="G26" s="32">
        <f t="shared" si="5"/>
        <v>25.341213232716342</v>
      </c>
      <c r="H26" s="32">
        <f t="shared" si="5"/>
        <v>25.375531444563649</v>
      </c>
      <c r="I26" s="32">
        <f t="shared" si="5"/>
        <v>26.362866786733036</v>
      </c>
      <c r="J26" s="32">
        <f t="shared" si="5"/>
        <v>25.940627276833709</v>
      </c>
      <c r="K26" s="32">
        <f t="shared" si="5"/>
        <v>26.487651879781652</v>
      </c>
      <c r="L26" s="32">
        <f t="shared" si="5"/>
        <v>26.519385048934552</v>
      </c>
      <c r="M26" s="32">
        <f t="shared" si="5"/>
        <v>25.992357150436035</v>
      </c>
      <c r="N26" s="32">
        <f t="shared" si="5"/>
        <v>26.187781548312074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19.043985684858129</v>
      </c>
      <c r="D30" s="32">
        <f t="shared" ref="D30:N30" si="6">D17+D26+D28</f>
        <v>18.338387887693543</v>
      </c>
      <c r="E30" s="32">
        <f t="shared" si="6"/>
        <v>18.597587676086672</v>
      </c>
      <c r="F30" s="32">
        <f t="shared" si="6"/>
        <v>18.09171570302626</v>
      </c>
      <c r="G30" s="32">
        <f t="shared" si="6"/>
        <v>17.310811131976209</v>
      </c>
      <c r="H30" s="32">
        <f t="shared" si="6"/>
        <v>17.44876655645</v>
      </c>
      <c r="I30" s="32">
        <f t="shared" si="6"/>
        <v>17.885060265031306</v>
      </c>
      <c r="J30" s="32">
        <f t="shared" si="6"/>
        <v>17.010274826201332</v>
      </c>
      <c r="K30" s="32">
        <f t="shared" si="6"/>
        <v>17.150385051442356</v>
      </c>
      <c r="L30" s="32">
        <f t="shared" si="6"/>
        <v>16.818715782176717</v>
      </c>
      <c r="M30" s="32">
        <f t="shared" si="6"/>
        <v>16.356725739988299</v>
      </c>
      <c r="N30" s="32">
        <f t="shared" si="6"/>
        <v>16.050371019831495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1757.0439856848582</v>
      </c>
      <c r="D32" s="21">
        <v>1775.3823735725514</v>
      </c>
      <c r="E32" s="21">
        <v>1793.9799612486381</v>
      </c>
      <c r="F32" s="21">
        <v>1812.0716769516644</v>
      </c>
      <c r="G32" s="21">
        <v>1829.3824880836405</v>
      </c>
      <c r="H32" s="21">
        <v>1846.8312546400909</v>
      </c>
      <c r="I32" s="21">
        <v>1864.7163149051223</v>
      </c>
      <c r="J32" s="21">
        <v>1881.7265897313234</v>
      </c>
      <c r="K32" s="21">
        <v>1898.8769747827657</v>
      </c>
      <c r="L32" s="21">
        <v>1915.6956905649427</v>
      </c>
      <c r="M32" s="21">
        <v>1932.0524163049308</v>
      </c>
      <c r="N32" s="21">
        <v>1948.1027873247624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1.0957414087950701E-2</v>
      </c>
      <c r="D34" s="39">
        <f t="shared" ref="D34:N34" si="7">(D32/D8)-1</f>
        <v>1.0437068187877596E-2</v>
      </c>
      <c r="E34" s="39">
        <f t="shared" si="7"/>
        <v>1.0475257585588871E-2</v>
      </c>
      <c r="F34" s="39">
        <f t="shared" si="7"/>
        <v>1.0084681040937626E-2</v>
      </c>
      <c r="G34" s="39">
        <f t="shared" si="7"/>
        <v>9.553049888786358E-3</v>
      </c>
      <c r="H34" s="39">
        <f t="shared" si="7"/>
        <v>9.5380636198878488E-3</v>
      </c>
      <c r="I34" s="39">
        <f t="shared" si="7"/>
        <v>9.6841875618554063E-3</v>
      </c>
      <c r="J34" s="39">
        <f t="shared" si="7"/>
        <v>9.1221783658104183E-3</v>
      </c>
      <c r="K34" s="39">
        <f t="shared" si="7"/>
        <v>9.1141747929974759E-3</v>
      </c>
      <c r="L34" s="39">
        <f t="shared" si="7"/>
        <v>8.8571908583499059E-3</v>
      </c>
      <c r="M34" s="39">
        <f t="shared" si="7"/>
        <v>8.5382693193638559E-3</v>
      </c>
      <c r="N34" s="39">
        <f t="shared" si="7"/>
        <v>8.3074200701698242E-3</v>
      </c>
    </row>
    <row r="35" spans="1:14" ht="15.75" thickBot="1" x14ac:dyDescent="0.3">
      <c r="A35" s="40" t="s">
        <v>15</v>
      </c>
      <c r="B35" s="41"/>
      <c r="C35" s="42">
        <f>(C32/$C$8)-1</f>
        <v>1.0957414087950701E-2</v>
      </c>
      <c r="D35" s="42">
        <f t="shared" ref="D35:N35" si="8">(D32/$C$8)-1</f>
        <v>2.1508845553827038E-2</v>
      </c>
      <c r="E35" s="42">
        <f t="shared" si="8"/>
        <v>3.2209413836960854E-2</v>
      </c>
      <c r="F35" s="42">
        <f t="shared" si="8"/>
        <v>4.2618916542960017E-2</v>
      </c>
      <c r="G35" s="42">
        <f t="shared" si="8"/>
        <v>5.2579107067687314E-2</v>
      </c>
      <c r="H35" s="42">
        <f t="shared" si="8"/>
        <v>6.2618673555863591E-2</v>
      </c>
      <c r="I35" s="42">
        <f t="shared" si="8"/>
        <v>7.2909272097308575E-2</v>
      </c>
      <c r="J35" s="42">
        <f t="shared" si="8"/>
        <v>8.2696541847711913E-2</v>
      </c>
      <c r="K35" s="42">
        <f t="shared" si="8"/>
        <v>9.2564427377885838E-2</v>
      </c>
      <c r="L35" s="42">
        <f t="shared" si="8"/>
        <v>0.10224147903621561</v>
      </c>
      <c r="M35" s="42">
        <f t="shared" si="8"/>
        <v>0.11165271363920071</v>
      </c>
      <c r="N35" s="42">
        <f t="shared" si="8"/>
        <v>0.12088767970354564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1.5243513743117956</v>
      </c>
      <c r="D41" s="47">
        <v>1.5208281913310249</v>
      </c>
      <c r="E41" s="47">
        <v>1.5262798344077466</v>
      </c>
      <c r="F41" s="47">
        <v>1.5183228297300138</v>
      </c>
      <c r="G41" s="47">
        <v>1.5175177416928876</v>
      </c>
      <c r="H41" s="47">
        <v>1.5243296967162057</v>
      </c>
      <c r="I41" s="47">
        <v>1.5282143868263429</v>
      </c>
      <c r="J41" s="47">
        <v>1.5252935489797821</v>
      </c>
      <c r="K41" s="47">
        <v>1.5362475372973596</v>
      </c>
      <c r="L41" s="47">
        <v>1.5432603642183229</v>
      </c>
      <c r="M41" s="47">
        <v>1.5471683153104736</v>
      </c>
      <c r="N41" s="47">
        <v>1.5525099220621377</v>
      </c>
    </row>
    <row r="43" spans="1:14" x14ac:dyDescent="0.25">
      <c r="A43" s="48" t="s">
        <v>31</v>
      </c>
      <c r="B43" s="48"/>
      <c r="C43" s="49">
        <v>93.239773916434274</v>
      </c>
      <c r="D43" s="49">
        <v>95.88279467532621</v>
      </c>
      <c r="E43" s="49">
        <v>95.151261910983706</v>
      </c>
      <c r="F43" s="49">
        <v>93.775208868347335</v>
      </c>
      <c r="G43" s="49">
        <v>94.604842948458781</v>
      </c>
      <c r="H43" s="49">
        <v>91.874724731470039</v>
      </c>
      <c r="I43" s="49">
        <v>91.888747410542891</v>
      </c>
      <c r="J43" s="49">
        <v>91.198107442393862</v>
      </c>
      <c r="K43" s="49">
        <v>90.422307819271879</v>
      </c>
      <c r="L43" s="49">
        <v>89.889181426508898</v>
      </c>
      <c r="M43" s="49">
        <v>87.923387993510204</v>
      </c>
      <c r="N43" s="49">
        <v>87.629712235546791</v>
      </c>
    </row>
    <row r="44" spans="1:14" x14ac:dyDescent="0.25">
      <c r="A44" s="19" t="s">
        <v>47</v>
      </c>
      <c r="B44" s="19"/>
      <c r="C44" s="50">
        <v>94.356009044537871</v>
      </c>
      <c r="D44" s="50">
        <v>95.882794675326238</v>
      </c>
      <c r="E44" s="50">
        <v>94.93759533398584</v>
      </c>
      <c r="F44" s="50">
        <v>93.383049303488846</v>
      </c>
      <c r="G44" s="50">
        <v>94.021602033517112</v>
      </c>
      <c r="H44" s="50">
        <v>91.120656659915326</v>
      </c>
      <c r="I44" s="50">
        <v>90.968379124898888</v>
      </c>
      <c r="J44" s="50">
        <v>90.168385880256636</v>
      </c>
      <c r="K44" s="50">
        <v>89.326301291439719</v>
      </c>
      <c r="L44" s="50">
        <v>88.661949891679782</v>
      </c>
      <c r="M44" s="50">
        <v>86.610699420507387</v>
      </c>
      <c r="N44" s="50">
        <v>86.239118903745194</v>
      </c>
    </row>
    <row r="45" spans="1:14" x14ac:dyDescent="0.25">
      <c r="A45" s="51" t="s">
        <v>48</v>
      </c>
      <c r="B45" s="51"/>
      <c r="C45" s="52">
        <v>92.189792760521811</v>
      </c>
      <c r="D45" s="52">
        <v>95.882794675326195</v>
      </c>
      <c r="E45" s="52">
        <v>95.355543807599688</v>
      </c>
      <c r="F45" s="52">
        <v>94.151027924403436</v>
      </c>
      <c r="G45" s="52">
        <v>95.16543571842557</v>
      </c>
      <c r="H45" s="52">
        <v>92.607306813581033</v>
      </c>
      <c r="I45" s="52">
        <v>92.788595142274858</v>
      </c>
      <c r="J45" s="52">
        <v>92.214253604579397</v>
      </c>
      <c r="K45" s="52">
        <v>91.515149623405975</v>
      </c>
      <c r="L45" s="52">
        <v>91.116728947850135</v>
      </c>
      <c r="M45" s="52">
        <v>89.244954608774577</v>
      </c>
      <c r="N45" s="52">
        <v>89.032300832372954</v>
      </c>
    </row>
    <row r="47" spans="1:14" x14ac:dyDescent="0.25">
      <c r="A47" s="48" t="s">
        <v>32</v>
      </c>
      <c r="B47" s="48"/>
      <c r="C47" s="49">
        <v>80.40444105905965</v>
      </c>
      <c r="D47" s="49">
        <v>80.060250277820856</v>
      </c>
      <c r="E47" s="49">
        <v>80.13391635401338</v>
      </c>
      <c r="F47" s="49">
        <v>80.310453473787874</v>
      </c>
      <c r="G47" s="49">
        <v>80.206566335733555</v>
      </c>
      <c r="H47" s="49">
        <v>80.552333653222831</v>
      </c>
      <c r="I47" s="49">
        <v>80.550460239379845</v>
      </c>
      <c r="J47" s="49">
        <v>80.631849848572699</v>
      </c>
      <c r="K47" s="49">
        <v>80.720845142662171</v>
      </c>
      <c r="L47" s="49">
        <v>80.793586275394816</v>
      </c>
      <c r="M47" s="49">
        <v>81.055387148521874</v>
      </c>
      <c r="N47" s="49">
        <v>81.10191090191951</v>
      </c>
    </row>
    <row r="48" spans="1:14" x14ac:dyDescent="0.25">
      <c r="A48" s="19" t="s">
        <v>45</v>
      </c>
      <c r="B48" s="19"/>
      <c r="C48" s="50">
        <v>78.29421816912766</v>
      </c>
      <c r="D48" s="50">
        <v>77.951048498726166</v>
      </c>
      <c r="E48" s="50">
        <v>78.074934314511793</v>
      </c>
      <c r="F48" s="50">
        <v>78.285066755792258</v>
      </c>
      <c r="G48" s="50">
        <v>78.194497317646508</v>
      </c>
      <c r="H48" s="50">
        <v>78.587661561411466</v>
      </c>
      <c r="I48" s="50">
        <v>78.608241543261855</v>
      </c>
      <c r="J48" s="50">
        <v>78.718518905370402</v>
      </c>
      <c r="K48" s="50">
        <v>78.842449803896884</v>
      </c>
      <c r="L48" s="50">
        <v>78.933375652258334</v>
      </c>
      <c r="M48" s="50">
        <v>79.226240295109235</v>
      </c>
      <c r="N48" s="50">
        <v>79.288918477052135</v>
      </c>
    </row>
    <row r="49" spans="1:14" x14ac:dyDescent="0.25">
      <c r="A49" s="51" t="s">
        <v>46</v>
      </c>
      <c r="B49" s="51"/>
      <c r="C49" s="52">
        <v>82.304726324801848</v>
      </c>
      <c r="D49" s="52">
        <v>81.8650277975471</v>
      </c>
      <c r="E49" s="52">
        <v>81.93095684360253</v>
      </c>
      <c r="F49" s="52">
        <v>82.076484825276395</v>
      </c>
      <c r="G49" s="52">
        <v>81.96302425971524</v>
      </c>
      <c r="H49" s="52">
        <v>82.271839280632932</v>
      </c>
      <c r="I49" s="52">
        <v>82.259249239545994</v>
      </c>
      <c r="J49" s="52">
        <v>82.328450939333422</v>
      </c>
      <c r="K49" s="52">
        <v>82.411813678432367</v>
      </c>
      <c r="L49" s="52">
        <v>82.469759006543541</v>
      </c>
      <c r="M49" s="52">
        <v>82.701383191691249</v>
      </c>
      <c r="N49" s="52">
        <v>82.735642046302743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911E-77B3-4F7B-B8A3-C27285F5BFB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121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5403</v>
      </c>
      <c r="D8" s="21">
        <v>5402.7085826734128</v>
      </c>
      <c r="E8" s="21">
        <v>5398.0633399755152</v>
      </c>
      <c r="F8" s="21">
        <v>5392.2490127270621</v>
      </c>
      <c r="G8" s="21">
        <v>5385.211260113706</v>
      </c>
      <c r="H8" s="21">
        <v>5374.0549066981412</v>
      </c>
      <c r="I8" s="21">
        <v>5363.0218591041403</v>
      </c>
      <c r="J8" s="21">
        <v>5349.9175631528142</v>
      </c>
      <c r="K8" s="21">
        <v>5334.8300021309378</v>
      </c>
      <c r="L8" s="21">
        <v>5318.9448785680643</v>
      </c>
      <c r="M8" s="21">
        <v>5300.6246123101137</v>
      </c>
      <c r="N8" s="21">
        <v>5280.9230476136336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71" t="s">
        <v>33</v>
      </c>
      <c r="B10" s="25"/>
      <c r="C10" s="26">
        <f>SUM(C11:C12)</f>
        <v>23.725501696099784</v>
      </c>
      <c r="D10" s="26">
        <f t="shared" ref="D10:N10" si="0">SUM(D11:D12)</f>
        <v>23.071343924450836</v>
      </c>
      <c r="E10" s="26">
        <f t="shared" si="0"/>
        <v>22.571693570412286</v>
      </c>
      <c r="F10" s="26">
        <f t="shared" si="0"/>
        <v>21.94922338829528</v>
      </c>
      <c r="G10" s="26">
        <f t="shared" si="0"/>
        <v>21.415625130571247</v>
      </c>
      <c r="H10" s="26">
        <f t="shared" si="0"/>
        <v>20.888609475699841</v>
      </c>
      <c r="I10" s="26">
        <f t="shared" si="0"/>
        <v>20.432821375829541</v>
      </c>
      <c r="J10" s="26">
        <f t="shared" si="0"/>
        <v>19.896636308051217</v>
      </c>
      <c r="K10" s="26">
        <f t="shared" si="0"/>
        <v>19.628390633721974</v>
      </c>
      <c r="L10" s="26">
        <f t="shared" si="0"/>
        <v>19.314924492312553</v>
      </c>
      <c r="M10" s="26">
        <f t="shared" si="0"/>
        <v>18.909974197267161</v>
      </c>
      <c r="N10" s="26">
        <f t="shared" si="0"/>
        <v>18.605269783553862</v>
      </c>
    </row>
    <row r="11" spans="1:14" x14ac:dyDescent="0.25">
      <c r="A11" s="68" t="s">
        <v>34</v>
      </c>
      <c r="B11" s="18"/>
      <c r="C11" s="22">
        <v>12.122898892963265</v>
      </c>
      <c r="D11" s="22">
        <v>11.841928739983615</v>
      </c>
      <c r="E11" s="22">
        <v>11.524368574882356</v>
      </c>
      <c r="F11" s="22">
        <v>11.22178763320502</v>
      </c>
      <c r="G11" s="22">
        <v>10.963049868203894</v>
      </c>
      <c r="H11" s="22">
        <v>10.706604628526517</v>
      </c>
      <c r="I11" s="22">
        <v>10.439271541038053</v>
      </c>
      <c r="J11" s="22">
        <v>10.167851307250332</v>
      </c>
      <c r="K11" s="22">
        <v>10.031272978118681</v>
      </c>
      <c r="L11" s="22">
        <v>9.9398441831783888</v>
      </c>
      <c r="M11" s="22">
        <v>9.7340599173653874</v>
      </c>
      <c r="N11" s="22">
        <v>9.5456966110395118</v>
      </c>
    </row>
    <row r="12" spans="1:14" x14ac:dyDescent="0.25">
      <c r="A12" s="27" t="s">
        <v>35</v>
      </c>
      <c r="B12" s="28"/>
      <c r="C12" s="29">
        <v>11.602602803136518</v>
      </c>
      <c r="D12" s="29">
        <v>11.229415184467221</v>
      </c>
      <c r="E12" s="29">
        <v>11.04732499552993</v>
      </c>
      <c r="F12" s="29">
        <v>10.72743575509026</v>
      </c>
      <c r="G12" s="29">
        <v>10.452575262367352</v>
      </c>
      <c r="H12" s="29">
        <v>10.182004847173324</v>
      </c>
      <c r="I12" s="29">
        <v>9.9935498347914873</v>
      </c>
      <c r="J12" s="29">
        <v>9.7287850008008849</v>
      </c>
      <c r="K12" s="29">
        <v>9.5971176556032933</v>
      </c>
      <c r="L12" s="29">
        <v>9.3750803091341641</v>
      </c>
      <c r="M12" s="29">
        <v>9.1759142799017734</v>
      </c>
      <c r="N12" s="29">
        <v>9.0595731725143498</v>
      </c>
    </row>
    <row r="13" spans="1:14" x14ac:dyDescent="0.25">
      <c r="A13" s="71" t="s">
        <v>36</v>
      </c>
      <c r="B13" s="18"/>
      <c r="C13" s="26">
        <f>SUM(C14:C15)</f>
        <v>78.950650277369604</v>
      </c>
      <c r="D13" s="26">
        <f t="shared" ref="D13:N13" si="1">SUM(D14:D15)</f>
        <v>83.107786900332314</v>
      </c>
      <c r="E13" s="26">
        <f t="shared" si="1"/>
        <v>84.604247584475658</v>
      </c>
      <c r="F13" s="26">
        <f t="shared" si="1"/>
        <v>85.365336717402599</v>
      </c>
      <c r="G13" s="26">
        <f t="shared" si="1"/>
        <v>88.437665663235734</v>
      </c>
      <c r="H13" s="26">
        <f t="shared" si="1"/>
        <v>87.919492131976057</v>
      </c>
      <c r="I13" s="26">
        <f t="shared" si="1"/>
        <v>90.042619376054802</v>
      </c>
      <c r="J13" s="26">
        <f t="shared" si="1"/>
        <v>91.989509775703212</v>
      </c>
      <c r="K13" s="26">
        <f t="shared" si="1"/>
        <v>93.479502752316563</v>
      </c>
      <c r="L13" s="26">
        <f t="shared" si="1"/>
        <v>95.638334365242798</v>
      </c>
      <c r="M13" s="26">
        <f t="shared" si="1"/>
        <v>95.895369684036424</v>
      </c>
      <c r="N13" s="26">
        <f t="shared" si="1"/>
        <v>97.836213424402033</v>
      </c>
    </row>
    <row r="14" spans="1:14" x14ac:dyDescent="0.25">
      <c r="A14" s="68" t="s">
        <v>37</v>
      </c>
      <c r="B14" s="18"/>
      <c r="C14" s="22">
        <v>37.390842659846911</v>
      </c>
      <c r="D14" s="22">
        <v>39.313666933676217</v>
      </c>
      <c r="E14" s="22">
        <v>40.236216402050403</v>
      </c>
      <c r="F14" s="22">
        <v>40.994111546360877</v>
      </c>
      <c r="G14" s="22">
        <v>42.675524930211559</v>
      </c>
      <c r="H14" s="22">
        <v>42.589848660537541</v>
      </c>
      <c r="I14" s="22">
        <v>43.841766146454979</v>
      </c>
      <c r="J14" s="22">
        <v>44.716713105055092</v>
      </c>
      <c r="K14" s="22">
        <v>45.49386023342489</v>
      </c>
      <c r="L14" s="22">
        <v>46.512383083977831</v>
      </c>
      <c r="M14" s="22">
        <v>46.741629358808211</v>
      </c>
      <c r="N14" s="22">
        <v>47.814130205936152</v>
      </c>
    </row>
    <row r="15" spans="1:14" x14ac:dyDescent="0.25">
      <c r="A15" s="69" t="s">
        <v>38</v>
      </c>
      <c r="B15" s="12"/>
      <c r="C15" s="23">
        <v>41.559807617522694</v>
      </c>
      <c r="D15" s="23">
        <v>43.794119966656091</v>
      </c>
      <c r="E15" s="23">
        <v>44.368031182425256</v>
      </c>
      <c r="F15" s="23">
        <v>44.371225171041722</v>
      </c>
      <c r="G15" s="23">
        <v>45.762140733024175</v>
      </c>
      <c r="H15" s="23">
        <v>45.329643471438509</v>
      </c>
      <c r="I15" s="23">
        <v>46.200853229599815</v>
      </c>
      <c r="J15" s="23">
        <v>47.27279667064812</v>
      </c>
      <c r="K15" s="23">
        <v>47.985642518891666</v>
      </c>
      <c r="L15" s="23">
        <v>49.125951281264967</v>
      </c>
      <c r="M15" s="23">
        <v>49.153740325228213</v>
      </c>
      <c r="N15" s="23">
        <v>50.02208321846588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70" t="s">
        <v>10</v>
      </c>
      <c r="B17" s="15"/>
      <c r="C17" s="32">
        <f>C10-C13</f>
        <v>-55.225148581269821</v>
      </c>
      <c r="D17" s="32">
        <f t="shared" ref="D17:N17" si="2">D10-D13</f>
        <v>-60.036442975881478</v>
      </c>
      <c r="E17" s="32">
        <f t="shared" si="2"/>
        <v>-62.032554014063372</v>
      </c>
      <c r="F17" s="32">
        <f t="shared" si="2"/>
        <v>-63.416113329107318</v>
      </c>
      <c r="G17" s="32">
        <f t="shared" si="2"/>
        <v>-67.022040532664491</v>
      </c>
      <c r="H17" s="32">
        <f t="shared" si="2"/>
        <v>-67.030882656276219</v>
      </c>
      <c r="I17" s="32">
        <f t="shared" si="2"/>
        <v>-69.609798000225254</v>
      </c>
      <c r="J17" s="32">
        <f t="shared" si="2"/>
        <v>-72.092873467651998</v>
      </c>
      <c r="K17" s="32">
        <f t="shared" si="2"/>
        <v>-73.851112118594585</v>
      </c>
      <c r="L17" s="32">
        <f t="shared" si="2"/>
        <v>-76.323409872930242</v>
      </c>
      <c r="M17" s="32">
        <f t="shared" si="2"/>
        <v>-76.985395486769264</v>
      </c>
      <c r="N17" s="32">
        <f t="shared" si="2"/>
        <v>-79.230943640848167</v>
      </c>
    </row>
    <row r="18" spans="1:14" x14ac:dyDescent="0.25">
      <c r="A18" s="69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278.37167171579227</v>
      </c>
      <c r="D19" s="26">
        <f t="shared" ref="D19:N19" si="3">SUM(D20:D21)</f>
        <v>278.65705803878075</v>
      </c>
      <c r="E19" s="26">
        <f t="shared" si="3"/>
        <v>279.00909658211879</v>
      </c>
      <c r="F19" s="26">
        <f t="shared" si="3"/>
        <v>279.12842723475961</v>
      </c>
      <c r="G19" s="26">
        <f t="shared" si="3"/>
        <v>278.97450445429507</v>
      </c>
      <c r="H19" s="26">
        <f t="shared" si="3"/>
        <v>278.64347003583754</v>
      </c>
      <c r="I19" s="26">
        <f t="shared" si="3"/>
        <v>279.32056801441956</v>
      </c>
      <c r="J19" s="26">
        <f t="shared" si="3"/>
        <v>279.41952896543347</v>
      </c>
      <c r="K19" s="26">
        <f t="shared" si="3"/>
        <v>279.66223813309136</v>
      </c>
      <c r="L19" s="26">
        <f t="shared" si="3"/>
        <v>279.64050792137834</v>
      </c>
      <c r="M19" s="26">
        <f t="shared" si="3"/>
        <v>279.20037451937549</v>
      </c>
      <c r="N19" s="26">
        <f t="shared" si="3"/>
        <v>279.93650308902176</v>
      </c>
    </row>
    <row r="20" spans="1:14" x14ac:dyDescent="0.25">
      <c r="A20" s="76" t="s">
        <v>40</v>
      </c>
      <c r="B20" s="76"/>
      <c r="C20" s="22">
        <v>139.69640250695576</v>
      </c>
      <c r="D20" s="22">
        <v>139.80804435619112</v>
      </c>
      <c r="E20" s="22">
        <v>139.61173581732928</v>
      </c>
      <c r="F20" s="22">
        <v>139.74982169447796</v>
      </c>
      <c r="G20" s="22">
        <v>140.01762573549112</v>
      </c>
      <c r="H20" s="22">
        <v>139.5528616202775</v>
      </c>
      <c r="I20" s="22">
        <v>139.8269911644343</v>
      </c>
      <c r="J20" s="22">
        <v>139.91200783555465</v>
      </c>
      <c r="K20" s="22">
        <v>140.03436228219101</v>
      </c>
      <c r="L20" s="22">
        <v>140.20468584778399</v>
      </c>
      <c r="M20" s="22">
        <v>139.78774790780159</v>
      </c>
      <c r="N20" s="22">
        <v>140.37674357922231</v>
      </c>
    </row>
    <row r="21" spans="1:14" x14ac:dyDescent="0.25">
      <c r="A21" s="27" t="s">
        <v>41</v>
      </c>
      <c r="B21" s="27"/>
      <c r="C21" s="29">
        <v>138.67526920883651</v>
      </c>
      <c r="D21" s="29">
        <v>138.84901368258963</v>
      </c>
      <c r="E21" s="29">
        <v>139.39736076478951</v>
      </c>
      <c r="F21" s="29">
        <v>139.37860554028165</v>
      </c>
      <c r="G21" s="29">
        <v>138.95687871880395</v>
      </c>
      <c r="H21" s="29">
        <v>139.09060841556004</v>
      </c>
      <c r="I21" s="29">
        <v>139.49357684998523</v>
      </c>
      <c r="J21" s="29">
        <v>139.50752112987882</v>
      </c>
      <c r="K21" s="29">
        <v>139.62787585090035</v>
      </c>
      <c r="L21" s="29">
        <v>139.43582207359435</v>
      </c>
      <c r="M21" s="29">
        <v>139.41262661157393</v>
      </c>
      <c r="N21" s="29">
        <v>139.55975950979945</v>
      </c>
    </row>
    <row r="22" spans="1:14" x14ac:dyDescent="0.25">
      <c r="A22" s="79" t="s">
        <v>44</v>
      </c>
      <c r="B22" s="79"/>
      <c r="C22" s="26">
        <f>SUM(C23:C24)</f>
        <v>223.4379404611098</v>
      </c>
      <c r="D22" s="26">
        <f t="shared" ref="D22:N22" si="4">SUM(D23:D24)</f>
        <v>223.26585776079668</v>
      </c>
      <c r="E22" s="26">
        <f t="shared" si="4"/>
        <v>222.79086981650875</v>
      </c>
      <c r="F22" s="26">
        <f t="shared" si="4"/>
        <v>222.75006651900748</v>
      </c>
      <c r="G22" s="26">
        <f t="shared" si="4"/>
        <v>223.10881733719566</v>
      </c>
      <c r="H22" s="26">
        <f t="shared" si="4"/>
        <v>222.64563497356181</v>
      </c>
      <c r="I22" s="26">
        <f t="shared" si="4"/>
        <v>222.815065965522</v>
      </c>
      <c r="J22" s="26">
        <f t="shared" si="4"/>
        <v>222.41421651965641</v>
      </c>
      <c r="K22" s="26">
        <f t="shared" si="4"/>
        <v>221.69624957737079</v>
      </c>
      <c r="L22" s="26">
        <f t="shared" si="4"/>
        <v>221.63736430639818</v>
      </c>
      <c r="M22" s="26">
        <f t="shared" si="4"/>
        <v>221.91654372908792</v>
      </c>
      <c r="N22" s="26">
        <f t="shared" si="4"/>
        <v>222.10725679402947</v>
      </c>
    </row>
    <row r="23" spans="1:14" x14ac:dyDescent="0.25">
      <c r="A23" s="76" t="s">
        <v>42</v>
      </c>
      <c r="B23" s="76"/>
      <c r="C23" s="23">
        <v>111.51229707446201</v>
      </c>
      <c r="D23" s="22">
        <v>111.01563181623165</v>
      </c>
      <c r="E23" s="22">
        <v>111.27344870059412</v>
      </c>
      <c r="F23" s="22">
        <v>111.50716495752094</v>
      </c>
      <c r="G23" s="22">
        <v>111.47068298863218</v>
      </c>
      <c r="H23" s="22">
        <v>111.08734180700561</v>
      </c>
      <c r="I23" s="22">
        <v>111.41646521830341</v>
      </c>
      <c r="J23" s="22">
        <v>111.39383352953962</v>
      </c>
      <c r="K23" s="22">
        <v>110.81367838968858</v>
      </c>
      <c r="L23" s="22">
        <v>110.53093078621805</v>
      </c>
      <c r="M23" s="22">
        <v>110.95541866496986</v>
      </c>
      <c r="N23" s="22">
        <v>110.83986884924906</v>
      </c>
    </row>
    <row r="24" spans="1:14" x14ac:dyDescent="0.25">
      <c r="A24" s="69" t="s">
        <v>43</v>
      </c>
      <c r="B24" s="69"/>
      <c r="C24" s="23">
        <v>111.92564338664781</v>
      </c>
      <c r="D24" s="23">
        <v>112.25022594456505</v>
      </c>
      <c r="E24" s="23">
        <v>111.51742111591462</v>
      </c>
      <c r="F24" s="23">
        <v>111.24290156148652</v>
      </c>
      <c r="G24" s="23">
        <v>111.63813434856347</v>
      </c>
      <c r="H24" s="23">
        <v>111.5582931665562</v>
      </c>
      <c r="I24" s="23">
        <v>111.39860074721858</v>
      </c>
      <c r="J24" s="23">
        <v>111.02038299011677</v>
      </c>
      <c r="K24" s="23">
        <v>110.8825711876822</v>
      </c>
      <c r="L24" s="23">
        <v>111.10643352018012</v>
      </c>
      <c r="M24" s="23">
        <v>110.96112506411806</v>
      </c>
      <c r="N24" s="23">
        <v>111.26738794478041</v>
      </c>
    </row>
    <row r="25" spans="1:14" x14ac:dyDescent="0.25">
      <c r="A25" s="69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54.933731254682471</v>
      </c>
      <c r="D26" s="32">
        <f t="shared" ref="D26:N26" si="5">D19-D22</f>
        <v>55.391200277984069</v>
      </c>
      <c r="E26" s="32">
        <f t="shared" si="5"/>
        <v>56.218226765610041</v>
      </c>
      <c r="F26" s="32">
        <f t="shared" si="5"/>
        <v>56.378360715752137</v>
      </c>
      <c r="G26" s="32">
        <f t="shared" si="5"/>
        <v>55.865687117099412</v>
      </c>
      <c r="H26" s="32">
        <f t="shared" si="5"/>
        <v>55.997835062275726</v>
      </c>
      <c r="I26" s="32">
        <f t="shared" si="5"/>
        <v>56.505502048897569</v>
      </c>
      <c r="J26" s="32">
        <f t="shared" si="5"/>
        <v>57.005312445777065</v>
      </c>
      <c r="K26" s="32">
        <f t="shared" si="5"/>
        <v>57.965988555720571</v>
      </c>
      <c r="L26" s="32">
        <f t="shared" si="5"/>
        <v>58.003143614980161</v>
      </c>
      <c r="M26" s="32">
        <f t="shared" si="5"/>
        <v>57.283830790287567</v>
      </c>
      <c r="N26" s="32">
        <f t="shared" si="5"/>
        <v>57.829246294992288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-0.29141732658735009</v>
      </c>
      <c r="D30" s="32">
        <f t="shared" ref="D30:N30" si="6">D17+D26+D28</f>
        <v>-4.6452426978974088</v>
      </c>
      <c r="E30" s="32">
        <f t="shared" si="6"/>
        <v>-5.8143272484533313</v>
      </c>
      <c r="F30" s="32">
        <f t="shared" si="6"/>
        <v>-7.0377526133551811</v>
      </c>
      <c r="G30" s="32">
        <f t="shared" si="6"/>
        <v>-11.156353415565079</v>
      </c>
      <c r="H30" s="32">
        <f t="shared" si="6"/>
        <v>-11.033047594000493</v>
      </c>
      <c r="I30" s="32">
        <f t="shared" si="6"/>
        <v>-13.104295951327686</v>
      </c>
      <c r="J30" s="32">
        <f t="shared" si="6"/>
        <v>-15.087561021874933</v>
      </c>
      <c r="K30" s="32">
        <f t="shared" si="6"/>
        <v>-15.885123562874014</v>
      </c>
      <c r="L30" s="32">
        <f t="shared" si="6"/>
        <v>-18.320266257950081</v>
      </c>
      <c r="M30" s="32">
        <f t="shared" si="6"/>
        <v>-19.701564696481697</v>
      </c>
      <c r="N30" s="32">
        <f t="shared" si="6"/>
        <v>-21.401697345855879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5402.7085826734128</v>
      </c>
      <c r="D32" s="21">
        <v>5398.0633399755152</v>
      </c>
      <c r="E32" s="21">
        <v>5392.2490127270621</v>
      </c>
      <c r="F32" s="21">
        <v>5385.211260113706</v>
      </c>
      <c r="G32" s="21">
        <v>5374.0549066981412</v>
      </c>
      <c r="H32" s="21">
        <v>5363.0218591041403</v>
      </c>
      <c r="I32" s="21">
        <v>5349.9175631528142</v>
      </c>
      <c r="J32" s="21">
        <v>5334.8300021309378</v>
      </c>
      <c r="K32" s="21">
        <v>5318.9448785680643</v>
      </c>
      <c r="L32" s="21">
        <v>5300.6246123101137</v>
      </c>
      <c r="M32" s="21">
        <v>5280.9230476136336</v>
      </c>
      <c r="N32" s="21">
        <v>5259.5213502677771</v>
      </c>
    </row>
    <row r="33" spans="1:14" ht="16.5" thickTop="1" thickBot="1" x14ac:dyDescent="0.3">
      <c r="A33" s="69"/>
      <c r="B33" s="69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-5.3936207030758077E-5</v>
      </c>
      <c r="D34" s="39">
        <f t="shared" ref="D34:N34" si="7">(D32/D8)-1</f>
        <v>-8.5979886325815436E-4</v>
      </c>
      <c r="E34" s="39">
        <f t="shared" si="7"/>
        <v>-1.077113565043808E-3</v>
      </c>
      <c r="F34" s="39">
        <f t="shared" si="7"/>
        <v>-1.3051609072105563E-3</v>
      </c>
      <c r="G34" s="39">
        <f t="shared" si="7"/>
        <v>-2.0716649499334938E-3</v>
      </c>
      <c r="H34" s="39">
        <f t="shared" si="7"/>
        <v>-2.0530210028649742E-3</v>
      </c>
      <c r="I34" s="39">
        <f t="shared" si="7"/>
        <v>-2.4434537646123022E-3</v>
      </c>
      <c r="J34" s="39">
        <f t="shared" si="7"/>
        <v>-2.8201483188807774E-3</v>
      </c>
      <c r="K34" s="39">
        <f t="shared" si="7"/>
        <v>-2.977625070813561E-3</v>
      </c>
      <c r="L34" s="39">
        <f t="shared" si="7"/>
        <v>-3.4443421912059291E-3</v>
      </c>
      <c r="M34" s="39">
        <f t="shared" si="7"/>
        <v>-3.7168383233034952E-3</v>
      </c>
      <c r="N34" s="39">
        <f t="shared" si="7"/>
        <v>-4.0526432884735453E-3</v>
      </c>
    </row>
    <row r="35" spans="1:14" ht="15.75" thickBot="1" x14ac:dyDescent="0.3">
      <c r="A35" s="40" t="s">
        <v>15</v>
      </c>
      <c r="B35" s="41"/>
      <c r="C35" s="42">
        <f>(C32/$C$8)-1</f>
        <v>-5.3936207030758077E-5</v>
      </c>
      <c r="D35" s="42">
        <f t="shared" ref="D35:N35" si="8">(D32/$C$8)-1</f>
        <v>-9.1368869599939284E-4</v>
      </c>
      <c r="E35" s="42">
        <f t="shared" si="8"/>
        <v>-1.9898181145544536E-3</v>
      </c>
      <c r="F35" s="42">
        <f t="shared" si="8"/>
        <v>-3.2923819889494332E-3</v>
      </c>
      <c r="G35" s="42">
        <f t="shared" si="8"/>
        <v>-5.3572262265146886E-3</v>
      </c>
      <c r="H35" s="42">
        <f t="shared" si="8"/>
        <v>-7.3992487314195055E-3</v>
      </c>
      <c r="I35" s="42">
        <f t="shared" si="8"/>
        <v>-9.8246227738637559E-3</v>
      </c>
      <c r="J35" s="42">
        <f t="shared" si="8"/>
        <v>-1.2617064199345163E-2</v>
      </c>
      <c r="K35" s="42">
        <f t="shared" si="8"/>
        <v>-1.5557120383478784E-2</v>
      </c>
      <c r="L35" s="42">
        <f t="shared" si="8"/>
        <v>-1.8947878528574158E-2</v>
      </c>
      <c r="M35" s="42">
        <f t="shared" si="8"/>
        <v>-2.2594290650817417E-2</v>
      </c>
      <c r="N35" s="42">
        <f t="shared" si="8"/>
        <v>-2.6555367338927049E-2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1.2217921451566782</v>
      </c>
      <c r="D41" s="47">
        <v>1.2180927897323157</v>
      </c>
      <c r="E41" s="47">
        <v>1.2207044952203896</v>
      </c>
      <c r="F41" s="47">
        <v>1.2154341945345855</v>
      </c>
      <c r="G41" s="47">
        <v>1.2174079553613537</v>
      </c>
      <c r="H41" s="47">
        <v>1.2207819443310897</v>
      </c>
      <c r="I41" s="47">
        <v>1.2250042344792302</v>
      </c>
      <c r="J41" s="47">
        <v>1.221669098072816</v>
      </c>
      <c r="K41" s="47">
        <v>1.2312261219492913</v>
      </c>
      <c r="L41" s="47">
        <v>1.238691205532072</v>
      </c>
      <c r="M41" s="47">
        <v>1.2397153282736102</v>
      </c>
      <c r="N41" s="47">
        <v>1.2454615307171273</v>
      </c>
    </row>
    <row r="43" spans="1:14" x14ac:dyDescent="0.25">
      <c r="A43" s="48" t="s">
        <v>31</v>
      </c>
      <c r="B43" s="48"/>
      <c r="C43" s="49">
        <v>76.795042537006779</v>
      </c>
      <c r="D43" s="49">
        <v>79.092854428430385</v>
      </c>
      <c r="E43" s="49">
        <v>78.572441058195821</v>
      </c>
      <c r="F43" s="49">
        <v>77.50136253881638</v>
      </c>
      <c r="G43" s="49">
        <v>78.262367687200779</v>
      </c>
      <c r="H43" s="49">
        <v>76.101861783883209</v>
      </c>
      <c r="I43" s="49">
        <v>76.171280418883939</v>
      </c>
      <c r="J43" s="49">
        <v>75.696265389195077</v>
      </c>
      <c r="K43" s="49">
        <v>75.112673660179837</v>
      </c>
      <c r="L43" s="49">
        <v>74.742601279069305</v>
      </c>
      <c r="M43" s="49">
        <v>73.209150059343173</v>
      </c>
      <c r="N43" s="49">
        <v>73.038687235577441</v>
      </c>
    </row>
    <row r="44" spans="1:14" x14ac:dyDescent="0.25">
      <c r="A44" s="19" t="s">
        <v>47</v>
      </c>
      <c r="B44" s="19"/>
      <c r="C44" s="50">
        <v>77.757418120847149</v>
      </c>
      <c r="D44" s="50">
        <v>79.092854428430329</v>
      </c>
      <c r="E44" s="50">
        <v>78.391270375675902</v>
      </c>
      <c r="F44" s="50">
        <v>77.163567811202952</v>
      </c>
      <c r="G44" s="50">
        <v>77.773162874546315</v>
      </c>
      <c r="H44" s="50">
        <v>75.476865370305958</v>
      </c>
      <c r="I44" s="50">
        <v>75.426404564157394</v>
      </c>
      <c r="J44" s="50">
        <v>74.841032674576354</v>
      </c>
      <c r="K44" s="50">
        <v>74.156639204806297</v>
      </c>
      <c r="L44" s="50">
        <v>73.705322369353468</v>
      </c>
      <c r="M44" s="50">
        <v>72.10723642354661</v>
      </c>
      <c r="N44" s="50">
        <v>71.883325638465465</v>
      </c>
    </row>
    <row r="45" spans="1:14" x14ac:dyDescent="0.25">
      <c r="A45" s="51" t="s">
        <v>48</v>
      </c>
      <c r="B45" s="51"/>
      <c r="C45" s="52">
        <v>75.949338344928719</v>
      </c>
      <c r="D45" s="52">
        <v>79.092854428430371</v>
      </c>
      <c r="E45" s="52">
        <v>78.737465634936171</v>
      </c>
      <c r="F45" s="52">
        <v>77.816086646729133</v>
      </c>
      <c r="G45" s="52">
        <v>78.724154475939741</v>
      </c>
      <c r="H45" s="52">
        <v>76.698587604242533</v>
      </c>
      <c r="I45" s="52">
        <v>76.891854892814763</v>
      </c>
      <c r="J45" s="52">
        <v>76.52344077071993</v>
      </c>
      <c r="K45" s="52">
        <v>76.042108895412127</v>
      </c>
      <c r="L45" s="52">
        <v>75.751966243127029</v>
      </c>
      <c r="M45" s="52">
        <v>74.288689918992617</v>
      </c>
      <c r="N45" s="52">
        <v>74.178310189064447</v>
      </c>
    </row>
    <row r="47" spans="1:14" x14ac:dyDescent="0.25">
      <c r="A47" s="48" t="s">
        <v>32</v>
      </c>
      <c r="B47" s="48"/>
      <c r="C47" s="49">
        <v>82.678128580780324</v>
      </c>
      <c r="D47" s="49">
        <v>82.321588838050474</v>
      </c>
      <c r="E47" s="49">
        <v>82.407781195871436</v>
      </c>
      <c r="F47" s="49">
        <v>82.566333748429827</v>
      </c>
      <c r="G47" s="49">
        <v>82.449198496606471</v>
      </c>
      <c r="H47" s="49">
        <v>82.788692336092808</v>
      </c>
      <c r="I47" s="49">
        <v>82.778897046367533</v>
      </c>
      <c r="J47" s="49">
        <v>82.861853821057139</v>
      </c>
      <c r="K47" s="49">
        <v>82.957564646215161</v>
      </c>
      <c r="L47" s="49">
        <v>83.024262676837012</v>
      </c>
      <c r="M47" s="49">
        <v>83.277332676459011</v>
      </c>
      <c r="N47" s="49">
        <v>83.315638613700926</v>
      </c>
    </row>
    <row r="48" spans="1:14" x14ac:dyDescent="0.25">
      <c r="A48" s="19" t="s">
        <v>45</v>
      </c>
      <c r="B48" s="19"/>
      <c r="C48" s="50">
        <v>80.634139798063501</v>
      </c>
      <c r="D48" s="50">
        <v>80.419631805358335</v>
      </c>
      <c r="E48" s="50">
        <v>80.53743263698999</v>
      </c>
      <c r="F48" s="50">
        <v>80.741354481035984</v>
      </c>
      <c r="G48" s="50">
        <v>80.646055920776035</v>
      </c>
      <c r="H48" s="50">
        <v>81.031211231009991</v>
      </c>
      <c r="I48" s="50">
        <v>81.046070988342876</v>
      </c>
      <c r="J48" s="50">
        <v>81.150535122946394</v>
      </c>
      <c r="K48" s="50">
        <v>81.268765985231866</v>
      </c>
      <c r="L48" s="50">
        <v>81.354095380858681</v>
      </c>
      <c r="M48" s="50">
        <v>81.640741767119962</v>
      </c>
      <c r="N48" s="50">
        <v>81.698087637235858</v>
      </c>
    </row>
    <row r="49" spans="1:14" x14ac:dyDescent="0.25">
      <c r="A49" s="51" t="s">
        <v>46</v>
      </c>
      <c r="B49" s="51"/>
      <c r="C49" s="52">
        <v>84.481953875868172</v>
      </c>
      <c r="D49" s="52">
        <v>84.033831228286573</v>
      </c>
      <c r="E49" s="52">
        <v>84.093274468769806</v>
      </c>
      <c r="F49" s="52">
        <v>84.232970985656664</v>
      </c>
      <c r="G49" s="52">
        <v>84.113952771866664</v>
      </c>
      <c r="H49" s="52">
        <v>84.415876397146164</v>
      </c>
      <c r="I49" s="52">
        <v>84.397213015774483</v>
      </c>
      <c r="J49" s="52">
        <v>84.460916665768664</v>
      </c>
      <c r="K49" s="52">
        <v>84.538897971748213</v>
      </c>
      <c r="L49" s="52">
        <v>84.591472491020127</v>
      </c>
      <c r="M49" s="52">
        <v>84.817333230986733</v>
      </c>
      <c r="N49" s="52">
        <v>84.845668300833736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sheetPr codeName="Sheet3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97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112549.99999666214</v>
      </c>
      <c r="D8" s="21">
        <v>112471</v>
      </c>
      <c r="E8" s="21">
        <v>112321</v>
      </c>
      <c r="F8" s="21">
        <v>112169</v>
      </c>
      <c r="G8" s="21">
        <v>112011</v>
      </c>
      <c r="H8" s="21">
        <v>111780</v>
      </c>
      <c r="I8" s="21">
        <v>111571.99999999996</v>
      </c>
      <c r="J8" s="21">
        <v>111350</v>
      </c>
      <c r="K8" s="21">
        <v>111114</v>
      </c>
      <c r="L8" s="21">
        <v>110869.99999999999</v>
      </c>
      <c r="M8" s="21">
        <v>110612</v>
      </c>
      <c r="N8" s="21">
        <v>110348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912.00000000000045</v>
      </c>
      <c r="D10" s="26">
        <f t="shared" ref="D10:N10" si="0">SUM(D11:D12)</f>
        <v>904</v>
      </c>
      <c r="E10" s="26">
        <f t="shared" si="0"/>
        <v>899.00000000000023</v>
      </c>
      <c r="F10" s="26">
        <f t="shared" si="0"/>
        <v>888</v>
      </c>
      <c r="G10" s="26">
        <f t="shared" si="0"/>
        <v>881.00000000000023</v>
      </c>
      <c r="H10" s="26">
        <f t="shared" si="0"/>
        <v>876.00000000000023</v>
      </c>
      <c r="I10" s="26">
        <f t="shared" si="0"/>
        <v>871</v>
      </c>
      <c r="J10" s="26">
        <f t="shared" si="0"/>
        <v>861</v>
      </c>
      <c r="K10" s="26">
        <f t="shared" si="0"/>
        <v>859.00000000000023</v>
      </c>
      <c r="L10" s="26">
        <f t="shared" si="0"/>
        <v>854.99999999999989</v>
      </c>
      <c r="M10" s="26">
        <f t="shared" si="0"/>
        <v>847</v>
      </c>
      <c r="N10" s="26">
        <f t="shared" si="0"/>
        <v>842</v>
      </c>
    </row>
    <row r="11" spans="1:14" x14ac:dyDescent="0.25">
      <c r="A11" s="17" t="s">
        <v>34</v>
      </c>
      <c r="B11" s="18"/>
      <c r="C11" s="22">
        <v>466.00000000000023</v>
      </c>
      <c r="D11" s="22">
        <v>464</v>
      </c>
      <c r="E11" s="22">
        <v>459.00000000000011</v>
      </c>
      <c r="F11" s="22">
        <v>453.99999999999989</v>
      </c>
      <c r="G11" s="22">
        <v>451.00000000000023</v>
      </c>
      <c r="H11" s="22">
        <v>449.00000000000011</v>
      </c>
      <c r="I11" s="22">
        <v>444.99999999999994</v>
      </c>
      <c r="J11" s="22">
        <v>439.99999999999994</v>
      </c>
      <c r="K11" s="22">
        <v>439.00000000000011</v>
      </c>
      <c r="L11" s="22">
        <v>439.99999999999989</v>
      </c>
      <c r="M11" s="22">
        <v>436.00000000000011</v>
      </c>
      <c r="N11" s="22">
        <v>432.00000000000006</v>
      </c>
    </row>
    <row r="12" spans="1:14" x14ac:dyDescent="0.25">
      <c r="A12" s="27" t="s">
        <v>35</v>
      </c>
      <c r="B12" s="28"/>
      <c r="C12" s="29">
        <v>446.00000000000017</v>
      </c>
      <c r="D12" s="29">
        <v>439.99999999999994</v>
      </c>
      <c r="E12" s="29">
        <v>440.00000000000006</v>
      </c>
      <c r="F12" s="29">
        <v>434.00000000000006</v>
      </c>
      <c r="G12" s="29">
        <v>430.00000000000006</v>
      </c>
      <c r="H12" s="29">
        <v>427.00000000000011</v>
      </c>
      <c r="I12" s="29">
        <v>426</v>
      </c>
      <c r="J12" s="29">
        <v>421</v>
      </c>
      <c r="K12" s="29">
        <v>420.00000000000006</v>
      </c>
      <c r="L12" s="29">
        <v>415</v>
      </c>
      <c r="M12" s="29">
        <v>410.99999999999994</v>
      </c>
      <c r="N12" s="29">
        <v>410</v>
      </c>
    </row>
    <row r="13" spans="1:14" x14ac:dyDescent="0.25">
      <c r="A13" s="24" t="s">
        <v>36</v>
      </c>
      <c r="B13" s="18"/>
      <c r="C13" s="26">
        <f>SUM(C14:C15)</f>
        <v>1421.9999999999955</v>
      </c>
      <c r="D13" s="26">
        <f t="shared" ref="D13:N13" si="1">SUM(D14:D15)</f>
        <v>1494.0000000000011</v>
      </c>
      <c r="E13" s="26">
        <f t="shared" si="1"/>
        <v>1508.9999999999923</v>
      </c>
      <c r="F13" s="26">
        <f t="shared" si="1"/>
        <v>1512.9999999999986</v>
      </c>
      <c r="G13" s="26">
        <f t="shared" si="1"/>
        <v>1555.0000000000014</v>
      </c>
      <c r="H13" s="26">
        <f t="shared" si="1"/>
        <v>1534.9999999999998</v>
      </c>
      <c r="I13" s="26">
        <f t="shared" si="1"/>
        <v>1562.9999999999986</v>
      </c>
      <c r="J13" s="26">
        <f t="shared" si="1"/>
        <v>1578.0000000000014</v>
      </c>
      <c r="K13" s="26">
        <f t="shared" si="1"/>
        <v>1590.9999999999982</v>
      </c>
      <c r="L13" s="26">
        <f t="shared" si="1"/>
        <v>1608.0000000000009</v>
      </c>
      <c r="M13" s="26">
        <f t="shared" si="1"/>
        <v>1598.9999999999975</v>
      </c>
      <c r="N13" s="26">
        <f t="shared" si="1"/>
        <v>1621.9999999999986</v>
      </c>
    </row>
    <row r="14" spans="1:14" x14ac:dyDescent="0.25">
      <c r="A14" s="17" t="s">
        <v>37</v>
      </c>
      <c r="B14" s="18"/>
      <c r="C14" s="22">
        <v>697.45119171055285</v>
      </c>
      <c r="D14" s="22">
        <v>727.39684401187549</v>
      </c>
      <c r="E14" s="22">
        <v>737.05329478630495</v>
      </c>
      <c r="F14" s="22">
        <v>740.28531774800365</v>
      </c>
      <c r="G14" s="22">
        <v>761.8744630404841</v>
      </c>
      <c r="H14" s="22">
        <v>754.17228958420151</v>
      </c>
      <c r="I14" s="22">
        <v>769.10614178296578</v>
      </c>
      <c r="J14" s="22">
        <v>776.73742824733085</v>
      </c>
      <c r="K14" s="22">
        <v>784.37614098515769</v>
      </c>
      <c r="L14" s="22">
        <v>793.18298889082928</v>
      </c>
      <c r="M14" s="22">
        <v>790.37512201142658</v>
      </c>
      <c r="N14" s="22">
        <v>801.99903750020303</v>
      </c>
    </row>
    <row r="15" spans="1:14" x14ac:dyDescent="0.25">
      <c r="A15" s="10" t="s">
        <v>38</v>
      </c>
      <c r="B15" s="12"/>
      <c r="C15" s="23">
        <v>724.5488082894426</v>
      </c>
      <c r="D15" s="23">
        <v>766.60315598812565</v>
      </c>
      <c r="E15" s="23">
        <v>771.94670521368721</v>
      </c>
      <c r="F15" s="23">
        <v>772.7146822519951</v>
      </c>
      <c r="G15" s="23">
        <v>793.12553695951715</v>
      </c>
      <c r="H15" s="23">
        <v>780.82771041579826</v>
      </c>
      <c r="I15" s="23">
        <v>793.89385821703274</v>
      </c>
      <c r="J15" s="23">
        <v>801.26257175267051</v>
      </c>
      <c r="K15" s="23">
        <v>806.62385901484049</v>
      </c>
      <c r="L15" s="23">
        <v>814.81701110917152</v>
      </c>
      <c r="M15" s="23">
        <v>808.62487798857092</v>
      </c>
      <c r="N15" s="23">
        <v>820.00096249979549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-509.999999999995</v>
      </c>
      <c r="D17" s="32">
        <f t="shared" ref="D17:N17" si="2">D10-D13</f>
        <v>-590.00000000000114</v>
      </c>
      <c r="E17" s="32">
        <f t="shared" si="2"/>
        <v>-609.99999999999204</v>
      </c>
      <c r="F17" s="32">
        <f t="shared" si="2"/>
        <v>-624.99999999999864</v>
      </c>
      <c r="G17" s="32">
        <f t="shared" si="2"/>
        <v>-674.00000000000114</v>
      </c>
      <c r="H17" s="32">
        <f t="shared" si="2"/>
        <v>-658.99999999999955</v>
      </c>
      <c r="I17" s="32">
        <f t="shared" si="2"/>
        <v>-691.99999999999864</v>
      </c>
      <c r="J17" s="32">
        <f t="shared" si="2"/>
        <v>-717.00000000000136</v>
      </c>
      <c r="K17" s="32">
        <f t="shared" si="2"/>
        <v>-731.99999999999795</v>
      </c>
      <c r="L17" s="32">
        <f t="shared" si="2"/>
        <v>-753.00000000000102</v>
      </c>
      <c r="M17" s="32">
        <f t="shared" si="2"/>
        <v>-751.9999999999975</v>
      </c>
      <c r="N17" s="32">
        <f t="shared" si="2"/>
        <v>-779.99999999999864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5957.465829115964</v>
      </c>
      <c r="D19" s="26">
        <f t="shared" ref="D19:N19" si="3">SUM(D20:D21)</f>
        <v>5961.9658274470348</v>
      </c>
      <c r="E19" s="26">
        <f t="shared" si="3"/>
        <v>5970.965827447033</v>
      </c>
      <c r="F19" s="26">
        <f t="shared" si="3"/>
        <v>5975.4658274470348</v>
      </c>
      <c r="G19" s="26">
        <f t="shared" si="3"/>
        <v>5963.4658274470357</v>
      </c>
      <c r="H19" s="26">
        <f t="shared" si="3"/>
        <v>5967.4658274470357</v>
      </c>
      <c r="I19" s="26">
        <f t="shared" si="3"/>
        <v>5976.9658274470357</v>
      </c>
      <c r="J19" s="26">
        <f t="shared" si="3"/>
        <v>5982.4658274470348</v>
      </c>
      <c r="K19" s="26">
        <f t="shared" si="3"/>
        <v>5985.9658274470348</v>
      </c>
      <c r="L19" s="26">
        <f t="shared" si="3"/>
        <v>5989.4658274470366</v>
      </c>
      <c r="M19" s="26">
        <f t="shared" si="3"/>
        <v>5985.9658274470357</v>
      </c>
      <c r="N19" s="26">
        <f t="shared" si="3"/>
        <v>5987.9658274470357</v>
      </c>
    </row>
    <row r="20" spans="1:14" x14ac:dyDescent="0.25">
      <c r="A20" s="76" t="s">
        <v>40</v>
      </c>
      <c r="B20" s="76"/>
      <c r="C20" s="22">
        <v>2982.708510651677</v>
      </c>
      <c r="D20" s="22">
        <v>2987.6813357294554</v>
      </c>
      <c r="E20" s="22">
        <v>2982.5095611166707</v>
      </c>
      <c r="F20" s="22">
        <v>2985.1255725975197</v>
      </c>
      <c r="G20" s="22">
        <v>2984.9201452437592</v>
      </c>
      <c r="H20" s="22">
        <v>2984.5690585156185</v>
      </c>
      <c r="I20" s="22">
        <v>2984.5359846150004</v>
      </c>
      <c r="J20" s="22">
        <v>2989.8516278471825</v>
      </c>
      <c r="K20" s="22">
        <v>2991.6709842160967</v>
      </c>
      <c r="L20" s="22">
        <v>2998.0744081689327</v>
      </c>
      <c r="M20" s="22">
        <v>2990.670474729231</v>
      </c>
      <c r="N20" s="22">
        <v>2996.9824324736201</v>
      </c>
    </row>
    <row r="21" spans="1:14" x14ac:dyDescent="0.25">
      <c r="A21" s="27" t="s">
        <v>41</v>
      </c>
      <c r="B21" s="27"/>
      <c r="C21" s="29">
        <v>2974.757318464287</v>
      </c>
      <c r="D21" s="29">
        <v>2974.2844917175794</v>
      </c>
      <c r="E21" s="29">
        <v>2988.4562663303618</v>
      </c>
      <c r="F21" s="29">
        <v>2990.3402548495151</v>
      </c>
      <c r="G21" s="29">
        <v>2978.5456822032766</v>
      </c>
      <c r="H21" s="29">
        <v>2982.8967689314172</v>
      </c>
      <c r="I21" s="29">
        <v>2992.4298428320353</v>
      </c>
      <c r="J21" s="29">
        <v>2992.6141995998523</v>
      </c>
      <c r="K21" s="29">
        <v>2994.2948432309386</v>
      </c>
      <c r="L21" s="29">
        <v>2991.391419278104</v>
      </c>
      <c r="M21" s="29">
        <v>2995.2953527178047</v>
      </c>
      <c r="N21" s="29">
        <v>2990.9833949734157</v>
      </c>
    </row>
    <row r="22" spans="1:14" x14ac:dyDescent="0.25">
      <c r="A22" s="79" t="s">
        <v>44</v>
      </c>
      <c r="B22" s="79"/>
      <c r="C22" s="26">
        <f>SUM(C23:C24)</f>
        <v>5526.4658257781084</v>
      </c>
      <c r="D22" s="26">
        <f t="shared" ref="D22:N22" si="4">SUM(D23:D24)</f>
        <v>5521.9658274470366</v>
      </c>
      <c r="E22" s="26">
        <f t="shared" si="4"/>
        <v>5512.9658274470403</v>
      </c>
      <c r="F22" s="26">
        <f t="shared" si="4"/>
        <v>5508.4658274470366</v>
      </c>
      <c r="G22" s="26">
        <f t="shared" si="4"/>
        <v>5520.4658274470376</v>
      </c>
      <c r="H22" s="26">
        <f t="shared" si="4"/>
        <v>5516.4658274470348</v>
      </c>
      <c r="I22" s="26">
        <f t="shared" si="4"/>
        <v>5506.9658274470366</v>
      </c>
      <c r="J22" s="26">
        <f t="shared" si="4"/>
        <v>5501.4658274470366</v>
      </c>
      <c r="K22" s="26">
        <f t="shared" si="4"/>
        <v>5497.9658274470366</v>
      </c>
      <c r="L22" s="26">
        <f t="shared" si="4"/>
        <v>5494.4658274470348</v>
      </c>
      <c r="M22" s="26">
        <f t="shared" si="4"/>
        <v>5497.9658274470376</v>
      </c>
      <c r="N22" s="26">
        <f t="shared" si="4"/>
        <v>5495.9658274470357</v>
      </c>
    </row>
    <row r="23" spans="1:14" x14ac:dyDescent="0.25">
      <c r="A23" s="76" t="s">
        <v>42</v>
      </c>
      <c r="B23" s="76"/>
      <c r="C23" s="23">
        <v>2759.2573167953583</v>
      </c>
      <c r="D23" s="22">
        <v>2754.2844917175803</v>
      </c>
      <c r="E23" s="22">
        <v>2759.4562663303655</v>
      </c>
      <c r="F23" s="22">
        <v>2756.840254849516</v>
      </c>
      <c r="G23" s="22">
        <v>2757.0456822032775</v>
      </c>
      <c r="H23" s="22">
        <v>2757.3967689314172</v>
      </c>
      <c r="I23" s="22">
        <v>2757.4298428320349</v>
      </c>
      <c r="J23" s="22">
        <v>2752.1141995998537</v>
      </c>
      <c r="K23" s="22">
        <v>2750.2948432309386</v>
      </c>
      <c r="L23" s="22">
        <v>2743.8914192781031</v>
      </c>
      <c r="M23" s="22">
        <v>2751.2953527178051</v>
      </c>
      <c r="N23" s="22">
        <v>2744.9833949734157</v>
      </c>
    </row>
    <row r="24" spans="1:14" x14ac:dyDescent="0.25">
      <c r="A24" s="10" t="s">
        <v>43</v>
      </c>
      <c r="B24" s="10"/>
      <c r="C24" s="23">
        <v>2767.2085089827497</v>
      </c>
      <c r="D24" s="23">
        <v>2767.6813357294559</v>
      </c>
      <c r="E24" s="23">
        <v>2753.5095611166753</v>
      </c>
      <c r="F24" s="23">
        <v>2751.6255725975202</v>
      </c>
      <c r="G24" s="23">
        <v>2763.4201452437601</v>
      </c>
      <c r="H24" s="23">
        <v>2759.0690585156176</v>
      </c>
      <c r="I24" s="23">
        <v>2749.5359846150013</v>
      </c>
      <c r="J24" s="23">
        <v>2749.3516278471834</v>
      </c>
      <c r="K24" s="23">
        <v>2747.6709842160976</v>
      </c>
      <c r="L24" s="23">
        <v>2750.5744081689318</v>
      </c>
      <c r="M24" s="23">
        <v>2746.6704747292324</v>
      </c>
      <c r="N24" s="23">
        <v>2750.9824324736201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431.00000333785556</v>
      </c>
      <c r="D26" s="32">
        <f t="shared" ref="D26:N26" si="5">D19-D22</f>
        <v>439.99999999999818</v>
      </c>
      <c r="E26" s="32">
        <f t="shared" si="5"/>
        <v>457.99999999999272</v>
      </c>
      <c r="F26" s="32">
        <f t="shared" si="5"/>
        <v>466.99999999999818</v>
      </c>
      <c r="G26" s="32">
        <f t="shared" si="5"/>
        <v>442.99999999999818</v>
      </c>
      <c r="H26" s="32">
        <f t="shared" si="5"/>
        <v>451.00000000000091</v>
      </c>
      <c r="I26" s="32">
        <f t="shared" si="5"/>
        <v>469.99999999999909</v>
      </c>
      <c r="J26" s="32">
        <f t="shared" si="5"/>
        <v>480.99999999999818</v>
      </c>
      <c r="K26" s="32">
        <f t="shared" si="5"/>
        <v>487.99999999999818</v>
      </c>
      <c r="L26" s="32">
        <f t="shared" si="5"/>
        <v>495.00000000000182</v>
      </c>
      <c r="M26" s="32">
        <f t="shared" si="5"/>
        <v>487.99999999999818</v>
      </c>
      <c r="N26" s="32">
        <f t="shared" si="5"/>
        <v>492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-78.999996662139438</v>
      </c>
      <c r="D30" s="32">
        <f t="shared" ref="D30:N30" si="6">D17+D26+D28</f>
        <v>-150.00000000000296</v>
      </c>
      <c r="E30" s="32">
        <f t="shared" si="6"/>
        <v>-151.99999999999932</v>
      </c>
      <c r="F30" s="32">
        <f t="shared" si="6"/>
        <v>-158.00000000000045</v>
      </c>
      <c r="G30" s="32">
        <f t="shared" si="6"/>
        <v>-231.00000000000296</v>
      </c>
      <c r="H30" s="32">
        <f t="shared" si="6"/>
        <v>-207.99999999999864</v>
      </c>
      <c r="I30" s="32">
        <f t="shared" si="6"/>
        <v>-221.99999999999955</v>
      </c>
      <c r="J30" s="32">
        <f t="shared" si="6"/>
        <v>-236.00000000000318</v>
      </c>
      <c r="K30" s="32">
        <f t="shared" si="6"/>
        <v>-243.99999999999977</v>
      </c>
      <c r="L30" s="32">
        <f t="shared" si="6"/>
        <v>-257.9999999999992</v>
      </c>
      <c r="M30" s="32">
        <f t="shared" si="6"/>
        <v>-263.99999999999932</v>
      </c>
      <c r="N30" s="32">
        <f t="shared" si="6"/>
        <v>-287.99999999999864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112471</v>
      </c>
      <c r="D32" s="21">
        <v>112321</v>
      </c>
      <c r="E32" s="21">
        <v>112169</v>
      </c>
      <c r="F32" s="21">
        <v>112011</v>
      </c>
      <c r="G32" s="21">
        <v>111780</v>
      </c>
      <c r="H32" s="21">
        <v>111571.99999999996</v>
      </c>
      <c r="I32" s="21">
        <v>111350</v>
      </c>
      <c r="J32" s="21">
        <v>111114</v>
      </c>
      <c r="K32" s="21">
        <v>110869.99999999999</v>
      </c>
      <c r="L32" s="21">
        <v>110612</v>
      </c>
      <c r="M32" s="21">
        <v>110348</v>
      </c>
      <c r="N32" s="21">
        <v>110060.00000000004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-7.0191023246990447E-4</v>
      </c>
      <c r="D34" s="39">
        <f t="shared" ref="D34:N34" si="7">(D32/D8)-1</f>
        <v>-1.3336771256590163E-3</v>
      </c>
      <c r="E34" s="39">
        <f t="shared" si="7"/>
        <v>-1.3532643049830595E-3</v>
      </c>
      <c r="F34" s="39">
        <f t="shared" si="7"/>
        <v>-1.4085888257896473E-3</v>
      </c>
      <c r="G34" s="39">
        <f t="shared" si="7"/>
        <v>-2.0622974529287408E-3</v>
      </c>
      <c r="H34" s="39">
        <f t="shared" si="7"/>
        <v>-1.8607979960640897E-3</v>
      </c>
      <c r="I34" s="39">
        <f t="shared" si="7"/>
        <v>-1.989746531387393E-3</v>
      </c>
      <c r="J34" s="39">
        <f t="shared" si="7"/>
        <v>-2.1194431971262029E-3</v>
      </c>
      <c r="K34" s="39">
        <f t="shared" si="7"/>
        <v>-2.195942905484638E-3</v>
      </c>
      <c r="L34" s="39">
        <f t="shared" si="7"/>
        <v>-2.3270496978441413E-3</v>
      </c>
      <c r="M34" s="39">
        <f t="shared" si="7"/>
        <v>-2.3867211514121411E-3</v>
      </c>
      <c r="N34" s="39">
        <f t="shared" si="7"/>
        <v>-2.6099249646568401E-3</v>
      </c>
    </row>
    <row r="35" spans="1:14" ht="15.75" thickBot="1" x14ac:dyDescent="0.3">
      <c r="A35" s="40" t="s">
        <v>15</v>
      </c>
      <c r="B35" s="41"/>
      <c r="C35" s="42">
        <f>(C32/$C$8)-1</f>
        <v>-7.0191023246990447E-4</v>
      </c>
      <c r="D35" s="42">
        <f t="shared" ref="D35:N35" si="8">(D32/$C$8)-1</f>
        <v>-2.0346512365075897E-3</v>
      </c>
      <c r="E35" s="42">
        <f t="shared" si="8"/>
        <v>-3.3851621205991389E-3</v>
      </c>
      <c r="F35" s="42">
        <f t="shared" si="8"/>
        <v>-4.7889826448522799E-3</v>
      </c>
      <c r="G35" s="42">
        <f t="shared" si="8"/>
        <v>-6.841403791070455E-3</v>
      </c>
      <c r="H35" s="42">
        <f t="shared" si="8"/>
        <v>-8.6894713166698612E-3</v>
      </c>
      <c r="I35" s="42">
        <f t="shared" si="8"/>
        <v>-1.0661928002645316E-2</v>
      </c>
      <c r="J35" s="42">
        <f t="shared" si="8"/>
        <v>-1.275877384899804E-2</v>
      </c>
      <c r="K35" s="42">
        <f t="shared" si="8"/>
        <v>-1.4926699215566219E-2</v>
      </c>
      <c r="L35" s="42">
        <f t="shared" si="8"/>
        <v>-1.7219013742511002E-2</v>
      </c>
      <c r="M35" s="42">
        <f t="shared" si="8"/>
        <v>-1.9564637909617488E-2</v>
      </c>
      <c r="N35" s="42">
        <f t="shared" si="8"/>
        <v>-2.2123500637369564E-2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1.5642845065916999</v>
      </c>
      <c r="D41" s="47">
        <v>1.5610047749208895</v>
      </c>
      <c r="E41" s="47">
        <v>1.5646193176602097</v>
      </c>
      <c r="F41" s="47">
        <v>1.5576897701280024</v>
      </c>
      <c r="G41" s="47">
        <v>1.5590542049785368</v>
      </c>
      <c r="H41" s="47">
        <v>1.5647123441414346</v>
      </c>
      <c r="I41" s="47">
        <v>1.5704676276433343</v>
      </c>
      <c r="J41" s="47">
        <v>1.5674939409416053</v>
      </c>
      <c r="K41" s="47">
        <v>1.5792805675855406</v>
      </c>
      <c r="L41" s="47">
        <v>1.5881752357026744</v>
      </c>
      <c r="M41" s="47">
        <v>1.5900118905480061</v>
      </c>
      <c r="N41" s="47">
        <v>1.59778098191629</v>
      </c>
    </row>
    <row r="43" spans="1:14" x14ac:dyDescent="0.25">
      <c r="A43" s="48" t="s">
        <v>31</v>
      </c>
      <c r="B43" s="48"/>
      <c r="C43" s="49">
        <v>92.236224531620692</v>
      </c>
      <c r="D43" s="49">
        <v>94.787021371434633</v>
      </c>
      <c r="E43" s="49">
        <v>94.00712704901278</v>
      </c>
      <c r="F43" s="49">
        <v>92.604953766229102</v>
      </c>
      <c r="G43" s="49">
        <v>93.388813903963452</v>
      </c>
      <c r="H43" s="49">
        <v>90.677925434720109</v>
      </c>
      <c r="I43" s="49">
        <v>90.639380730648696</v>
      </c>
      <c r="J43" s="49">
        <v>89.936085062447802</v>
      </c>
      <c r="K43" s="49">
        <v>89.134117779348273</v>
      </c>
      <c r="L43" s="49">
        <v>88.57372364389667</v>
      </c>
      <c r="M43" s="49">
        <v>86.640717378534632</v>
      </c>
      <c r="N43" s="49">
        <v>86.312517669690081</v>
      </c>
    </row>
    <row r="44" spans="1:14" x14ac:dyDescent="0.25">
      <c r="A44" s="19" t="s">
        <v>47</v>
      </c>
      <c r="B44" s="19"/>
      <c r="C44" s="50">
        <v>93.156778010425754</v>
      </c>
      <c r="D44" s="50">
        <v>94.65259841056141</v>
      </c>
      <c r="E44" s="50">
        <v>93.725573871010141</v>
      </c>
      <c r="F44" s="50">
        <v>92.181468145754963</v>
      </c>
      <c r="G44" s="50">
        <v>92.826792915094472</v>
      </c>
      <c r="H44" s="50">
        <v>89.987637337446074</v>
      </c>
      <c r="I44" s="50">
        <v>89.827587970252353</v>
      </c>
      <c r="J44" s="50">
        <v>89.023715272357364</v>
      </c>
      <c r="K44" s="50">
        <v>88.145943614157105</v>
      </c>
      <c r="L44" s="50">
        <v>87.507154908651287</v>
      </c>
      <c r="M44" s="50">
        <v>85.52403936198688</v>
      </c>
      <c r="N44" s="50">
        <v>85.12974326781864</v>
      </c>
    </row>
    <row r="45" spans="1:14" x14ac:dyDescent="0.25">
      <c r="A45" s="51" t="s">
        <v>48</v>
      </c>
      <c r="B45" s="51"/>
      <c r="C45" s="52">
        <v>91.367122656878109</v>
      </c>
      <c r="D45" s="52">
        <v>94.914923044647878</v>
      </c>
      <c r="E45" s="52">
        <v>94.277536661651112</v>
      </c>
      <c r="F45" s="52">
        <v>93.014332135269157</v>
      </c>
      <c r="G45" s="52">
        <v>93.935135967719617</v>
      </c>
      <c r="H45" s="52">
        <v>91.354778120232282</v>
      </c>
      <c r="I45" s="52">
        <v>91.439943189338379</v>
      </c>
      <c r="J45" s="52">
        <v>90.838559263087632</v>
      </c>
      <c r="K45" s="52">
        <v>90.116518975859137</v>
      </c>
      <c r="L45" s="52">
        <v>89.637247165776728</v>
      </c>
      <c r="M45" s="52">
        <v>87.760738451508217</v>
      </c>
      <c r="N45" s="52">
        <v>87.501555997352895</v>
      </c>
    </row>
    <row r="47" spans="1:14" x14ac:dyDescent="0.25">
      <c r="A47" s="48" t="s">
        <v>32</v>
      </c>
      <c r="B47" s="48"/>
      <c r="C47" s="49">
        <v>80.388247040934729</v>
      </c>
      <c r="D47" s="49">
        <v>80.065462686602785</v>
      </c>
      <c r="E47" s="49">
        <v>80.174536342024012</v>
      </c>
      <c r="F47" s="49">
        <v>80.354213101665422</v>
      </c>
      <c r="G47" s="49">
        <v>80.248553006516033</v>
      </c>
      <c r="H47" s="49">
        <v>80.602867419003644</v>
      </c>
      <c r="I47" s="49">
        <v>80.605107557543974</v>
      </c>
      <c r="J47" s="49">
        <v>80.70150774304021</v>
      </c>
      <c r="K47" s="49">
        <v>80.809908097018251</v>
      </c>
      <c r="L47" s="49">
        <v>80.889762774741911</v>
      </c>
      <c r="M47" s="49">
        <v>81.154300844146022</v>
      </c>
      <c r="N47" s="49">
        <v>81.200082767323707</v>
      </c>
    </row>
    <row r="48" spans="1:14" x14ac:dyDescent="0.25">
      <c r="A48" s="19" t="s">
        <v>45</v>
      </c>
      <c r="B48" s="19"/>
      <c r="C48" s="50">
        <v>78.234454804770635</v>
      </c>
      <c r="D48" s="50">
        <v>78.044228689013224</v>
      </c>
      <c r="E48" s="50">
        <v>78.1751017085315</v>
      </c>
      <c r="F48" s="50">
        <v>78.383584784026965</v>
      </c>
      <c r="G48" s="50">
        <v>78.283884439978081</v>
      </c>
      <c r="H48" s="50">
        <v>78.683879212444893</v>
      </c>
      <c r="I48" s="50">
        <v>78.704992352304942</v>
      </c>
      <c r="J48" s="50">
        <v>78.823484479762953</v>
      </c>
      <c r="K48" s="50">
        <v>78.945528717043757</v>
      </c>
      <c r="L48" s="50">
        <v>79.043178905167281</v>
      </c>
      <c r="M48" s="50">
        <v>79.338223121448095</v>
      </c>
      <c r="N48" s="50">
        <v>79.40078603684502</v>
      </c>
    </row>
    <row r="49" spans="1:14" x14ac:dyDescent="0.25">
      <c r="A49" s="51" t="s">
        <v>46</v>
      </c>
      <c r="B49" s="51"/>
      <c r="C49" s="52">
        <v>82.351314194273712</v>
      </c>
      <c r="D49" s="52">
        <v>81.934055883453965</v>
      </c>
      <c r="E49" s="52">
        <v>82.024079078526157</v>
      </c>
      <c r="F49" s="52">
        <v>82.179682706356644</v>
      </c>
      <c r="G49" s="52">
        <v>82.072573841648662</v>
      </c>
      <c r="H49" s="52">
        <v>82.385326182581267</v>
      </c>
      <c r="I49" s="52">
        <v>82.374231500740436</v>
      </c>
      <c r="J49" s="52">
        <v>82.453702026838215</v>
      </c>
      <c r="K49" s="52">
        <v>82.548954933462468</v>
      </c>
      <c r="L49" s="52">
        <v>82.614963219511466</v>
      </c>
      <c r="M49" s="52">
        <v>82.851789373155469</v>
      </c>
      <c r="N49" s="52">
        <v>82.884744331505402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sheetPr codeName="Sheet4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98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7771.8499908447266</v>
      </c>
      <c r="D8" s="21">
        <v>7799.093585368827</v>
      </c>
      <c r="E8" s="21">
        <v>7818.6920824512545</v>
      </c>
      <c r="F8" s="21">
        <v>7835.3107077390259</v>
      </c>
      <c r="G8" s="21">
        <v>7850.2224905642834</v>
      </c>
      <c r="H8" s="21">
        <v>7858.5984923903898</v>
      </c>
      <c r="I8" s="21">
        <v>7868.0194843689214</v>
      </c>
      <c r="J8" s="21">
        <v>7875.0377528135105</v>
      </c>
      <c r="K8" s="21">
        <v>7880.3455080166168</v>
      </c>
      <c r="L8" s="21">
        <v>7883.8507380460724</v>
      </c>
      <c r="M8" s="21">
        <v>7886.0619089880711</v>
      </c>
      <c r="N8" s="21">
        <v>7887.8364837414601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41.919113877084619</v>
      </c>
      <c r="D10" s="26">
        <f t="shared" ref="D10:N10" si="0">SUM(D11:D12)</f>
        <v>42.000120673619534</v>
      </c>
      <c r="E10" s="26">
        <f t="shared" si="0"/>
        <v>42.165241098666698</v>
      </c>
      <c r="F10" s="26">
        <f t="shared" si="0"/>
        <v>42.12174272120118</v>
      </c>
      <c r="G10" s="26">
        <f t="shared" si="0"/>
        <v>42.27999151595003</v>
      </c>
      <c r="H10" s="26">
        <f t="shared" si="0"/>
        <v>42.481744461384523</v>
      </c>
      <c r="I10" s="26">
        <f t="shared" si="0"/>
        <v>42.774090167057437</v>
      </c>
      <c r="J10" s="26">
        <f t="shared" si="0"/>
        <v>42.798855498818988</v>
      </c>
      <c r="K10" s="26">
        <f t="shared" si="0"/>
        <v>43.184845016518302</v>
      </c>
      <c r="L10" s="26">
        <f t="shared" si="0"/>
        <v>43.376718127712913</v>
      </c>
      <c r="M10" s="26">
        <f t="shared" si="0"/>
        <v>43.237437160260221</v>
      </c>
      <c r="N10" s="26">
        <f t="shared" si="0"/>
        <v>43.175345336263128</v>
      </c>
    </row>
    <row r="11" spans="1:14" x14ac:dyDescent="0.25">
      <c r="A11" s="20" t="s">
        <v>34</v>
      </c>
      <c r="B11" s="18"/>
      <c r="C11" s="22">
        <v>21.41919634508929</v>
      </c>
      <c r="D11" s="22">
        <v>21.55758406256578</v>
      </c>
      <c r="E11" s="22">
        <v>21.528193174958858</v>
      </c>
      <c r="F11" s="22">
        <v>21.535215310163665</v>
      </c>
      <c r="G11" s="22">
        <v>21.643900310662271</v>
      </c>
      <c r="H11" s="22">
        <v>21.774318793563527</v>
      </c>
      <c r="I11" s="22">
        <v>21.853582232308334</v>
      </c>
      <c r="J11" s="22">
        <v>21.871656700906335</v>
      </c>
      <c r="K11" s="22">
        <v>22.070019746509356</v>
      </c>
      <c r="L11" s="22">
        <v>22.322521609583251</v>
      </c>
      <c r="M11" s="22">
        <v>22.256815350499949</v>
      </c>
      <c r="N11" s="22">
        <v>22.151721122643316</v>
      </c>
    </row>
    <row r="12" spans="1:14" x14ac:dyDescent="0.25">
      <c r="A12" s="27" t="s">
        <v>35</v>
      </c>
      <c r="B12" s="28"/>
      <c r="C12" s="29">
        <v>20.49991753199533</v>
      </c>
      <c r="D12" s="29">
        <v>20.442536611053754</v>
      </c>
      <c r="E12" s="29">
        <v>20.63704792370784</v>
      </c>
      <c r="F12" s="29">
        <v>20.586527411037515</v>
      </c>
      <c r="G12" s="29">
        <v>20.636091205287759</v>
      </c>
      <c r="H12" s="29">
        <v>20.707425667820996</v>
      </c>
      <c r="I12" s="29">
        <v>20.920507934749104</v>
      </c>
      <c r="J12" s="29">
        <v>20.927198797912652</v>
      </c>
      <c r="K12" s="29">
        <v>21.114825270008946</v>
      </c>
      <c r="L12" s="29">
        <v>21.054196518129661</v>
      </c>
      <c r="M12" s="29">
        <v>20.980621809760272</v>
      </c>
      <c r="N12" s="29">
        <v>21.023624213619811</v>
      </c>
    </row>
    <row r="13" spans="1:14" x14ac:dyDescent="0.25">
      <c r="A13" s="33" t="s">
        <v>36</v>
      </c>
      <c r="B13" s="18"/>
      <c r="C13" s="26">
        <f>SUM(C14:C15)</f>
        <v>112.27251067890722</v>
      </c>
      <c r="D13" s="26">
        <f t="shared" ref="D13:N13" si="1">SUM(D14:D15)</f>
        <v>120.55111099774001</v>
      </c>
      <c r="E13" s="26">
        <f t="shared" si="1"/>
        <v>124.25087944392911</v>
      </c>
      <c r="F13" s="26">
        <f t="shared" si="1"/>
        <v>126.47747069888672</v>
      </c>
      <c r="G13" s="26">
        <f t="shared" si="1"/>
        <v>131.67154320976942</v>
      </c>
      <c r="H13" s="26">
        <f t="shared" si="1"/>
        <v>131.7987529020956</v>
      </c>
      <c r="I13" s="26">
        <f t="shared" si="1"/>
        <v>135.4894561085718</v>
      </c>
      <c r="J13" s="26">
        <f t="shared" si="1"/>
        <v>137.91724309828018</v>
      </c>
      <c r="K13" s="26">
        <f t="shared" si="1"/>
        <v>140.3600684972248</v>
      </c>
      <c r="L13" s="26">
        <f t="shared" si="1"/>
        <v>142.26872024974631</v>
      </c>
      <c r="M13" s="26">
        <f t="shared" si="1"/>
        <v>142.16784228748014</v>
      </c>
      <c r="N13" s="26">
        <f t="shared" si="1"/>
        <v>144.8107387414185</v>
      </c>
    </row>
    <row r="14" spans="1:14" x14ac:dyDescent="0.25">
      <c r="A14" s="20" t="s">
        <v>37</v>
      </c>
      <c r="B14" s="18"/>
      <c r="C14" s="22">
        <v>56.630570466075554</v>
      </c>
      <c r="D14" s="22">
        <v>60.276525842670068</v>
      </c>
      <c r="E14" s="22">
        <v>62.219335557254013</v>
      </c>
      <c r="F14" s="22">
        <v>63.430159854688412</v>
      </c>
      <c r="G14" s="22">
        <v>65.876849339810335</v>
      </c>
      <c r="H14" s="22">
        <v>65.79811955730753</v>
      </c>
      <c r="I14" s="22">
        <v>67.575027383154293</v>
      </c>
      <c r="J14" s="22">
        <v>68.690030672868517</v>
      </c>
      <c r="K14" s="22">
        <v>69.640975104890302</v>
      </c>
      <c r="L14" s="22">
        <v>70.521493539639067</v>
      </c>
      <c r="M14" s="22">
        <v>70.390479278903243</v>
      </c>
      <c r="N14" s="22">
        <v>71.574894791017329</v>
      </c>
    </row>
    <row r="15" spans="1:14" x14ac:dyDescent="0.25">
      <c r="A15" s="10" t="s">
        <v>38</v>
      </c>
      <c r="B15" s="12"/>
      <c r="C15" s="23">
        <v>55.64194021283167</v>
      </c>
      <c r="D15" s="23">
        <v>60.274585155069943</v>
      </c>
      <c r="E15" s="23">
        <v>62.031543886675095</v>
      </c>
      <c r="F15" s="23">
        <v>63.047310844198307</v>
      </c>
      <c r="G15" s="23">
        <v>65.79469386995909</v>
      </c>
      <c r="H15" s="23">
        <v>66.000633344788071</v>
      </c>
      <c r="I15" s="23">
        <v>67.914428725417494</v>
      </c>
      <c r="J15" s="23">
        <v>69.227212425411665</v>
      </c>
      <c r="K15" s="23">
        <v>70.719093392334486</v>
      </c>
      <c r="L15" s="23">
        <v>71.747226710107228</v>
      </c>
      <c r="M15" s="23">
        <v>71.777363008576884</v>
      </c>
      <c r="N15" s="23">
        <v>73.235843950401176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-70.353396801822612</v>
      </c>
      <c r="D17" s="32">
        <f t="shared" ref="D17:N17" si="2">D10-D13</f>
        <v>-78.550990324120477</v>
      </c>
      <c r="E17" s="32">
        <f t="shared" si="2"/>
        <v>-82.08563834526241</v>
      </c>
      <c r="F17" s="32">
        <f t="shared" si="2"/>
        <v>-84.355727977685547</v>
      </c>
      <c r="G17" s="32">
        <f t="shared" si="2"/>
        <v>-89.391551693819395</v>
      </c>
      <c r="H17" s="32">
        <f t="shared" si="2"/>
        <v>-89.317008440711078</v>
      </c>
      <c r="I17" s="32">
        <f t="shared" si="2"/>
        <v>-92.715365941514364</v>
      </c>
      <c r="J17" s="32">
        <f t="shared" si="2"/>
        <v>-95.118387599461187</v>
      </c>
      <c r="K17" s="32">
        <f t="shared" si="2"/>
        <v>-97.175223480706507</v>
      </c>
      <c r="L17" s="32">
        <f t="shared" si="2"/>
        <v>-98.892002122033404</v>
      </c>
      <c r="M17" s="32">
        <f t="shared" si="2"/>
        <v>-98.930405127219927</v>
      </c>
      <c r="N17" s="32">
        <f t="shared" si="2"/>
        <v>-101.63539340515538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346.30131368017618</v>
      </c>
      <c r="D19" s="26">
        <f t="shared" ref="D19:N19" si="3">SUM(D20:D21)</f>
        <v>346.60545949465228</v>
      </c>
      <c r="E19" s="26">
        <f t="shared" si="3"/>
        <v>347.0921089739374</v>
      </c>
      <c r="F19" s="26">
        <f t="shared" si="3"/>
        <v>347.42191410955297</v>
      </c>
      <c r="G19" s="26">
        <f t="shared" si="3"/>
        <v>346.58517721435686</v>
      </c>
      <c r="H19" s="26">
        <f t="shared" si="3"/>
        <v>347.33120643303494</v>
      </c>
      <c r="I19" s="26">
        <f t="shared" si="3"/>
        <v>347.83040562372264</v>
      </c>
      <c r="J19" s="26">
        <f t="shared" si="3"/>
        <v>348.62837418479353</v>
      </c>
      <c r="K19" s="26">
        <f t="shared" si="3"/>
        <v>348.77571632304148</v>
      </c>
      <c r="L19" s="26">
        <f t="shared" si="3"/>
        <v>348.83710762720284</v>
      </c>
      <c r="M19" s="26">
        <f t="shared" si="3"/>
        <v>348.60918814558278</v>
      </c>
      <c r="N19" s="26">
        <f t="shared" si="3"/>
        <v>348.87059702287951</v>
      </c>
    </row>
    <row r="20" spans="1:14" x14ac:dyDescent="0.25">
      <c r="A20" s="76" t="s">
        <v>40</v>
      </c>
      <c r="B20" s="76"/>
      <c r="C20" s="22">
        <v>173.64243736997184</v>
      </c>
      <c r="D20" s="22">
        <v>174.00362975528816</v>
      </c>
      <c r="E20" s="22">
        <v>173.63322597741347</v>
      </c>
      <c r="F20" s="22">
        <v>173.8972181052286</v>
      </c>
      <c r="G20" s="22">
        <v>173.80193294971463</v>
      </c>
      <c r="H20" s="22">
        <v>173.8501319600287</v>
      </c>
      <c r="I20" s="22">
        <v>173.75694238387473</v>
      </c>
      <c r="J20" s="22">
        <v>174.38670060581308</v>
      </c>
      <c r="K20" s="22">
        <v>174.40345801774077</v>
      </c>
      <c r="L20" s="22">
        <v>174.78112459246722</v>
      </c>
      <c r="M20" s="22">
        <v>174.3205641220699</v>
      </c>
      <c r="N20" s="22">
        <v>174.75428416033475</v>
      </c>
    </row>
    <row r="21" spans="1:14" x14ac:dyDescent="0.25">
      <c r="A21" s="27" t="s">
        <v>41</v>
      </c>
      <c r="B21" s="27"/>
      <c r="C21" s="29">
        <v>172.65887631020433</v>
      </c>
      <c r="D21" s="29">
        <v>172.60182973936412</v>
      </c>
      <c r="E21" s="29">
        <v>173.45888299652393</v>
      </c>
      <c r="F21" s="29">
        <v>173.52469600432434</v>
      </c>
      <c r="G21" s="29">
        <v>172.78324426464224</v>
      </c>
      <c r="H21" s="29">
        <v>173.48107447300623</v>
      </c>
      <c r="I21" s="29">
        <v>174.07346323984791</v>
      </c>
      <c r="J21" s="29">
        <v>174.24167357898045</v>
      </c>
      <c r="K21" s="29">
        <v>174.37225830530073</v>
      </c>
      <c r="L21" s="29">
        <v>174.05598303473565</v>
      </c>
      <c r="M21" s="29">
        <v>174.28862402351288</v>
      </c>
      <c r="N21" s="29">
        <v>174.11631286254476</v>
      </c>
    </row>
    <row r="22" spans="1:14" x14ac:dyDescent="0.25">
      <c r="A22" s="79" t="s">
        <v>44</v>
      </c>
      <c r="B22" s="79"/>
      <c r="C22" s="26">
        <f>SUM(C23:C24)</f>
        <v>248.7043223542513</v>
      </c>
      <c r="D22" s="26">
        <f t="shared" ref="D22:N22" si="4">SUM(D23:D24)</f>
        <v>248.45597208810602</v>
      </c>
      <c r="E22" s="26">
        <f t="shared" si="4"/>
        <v>248.38784534090249</v>
      </c>
      <c r="F22" s="26">
        <f t="shared" si="4"/>
        <v>248.15440330661002</v>
      </c>
      <c r="G22" s="26">
        <f t="shared" si="4"/>
        <v>248.81762369443251</v>
      </c>
      <c r="H22" s="26">
        <f t="shared" si="4"/>
        <v>248.59320601379096</v>
      </c>
      <c r="I22" s="26">
        <f t="shared" si="4"/>
        <v>248.09677123762052</v>
      </c>
      <c r="J22" s="26">
        <f t="shared" si="4"/>
        <v>248.20223138222593</v>
      </c>
      <c r="K22" s="26">
        <f t="shared" si="4"/>
        <v>248.09526281287981</v>
      </c>
      <c r="L22" s="26">
        <f t="shared" si="4"/>
        <v>247.73393456316953</v>
      </c>
      <c r="M22" s="26">
        <f t="shared" si="4"/>
        <v>247.90420826497288</v>
      </c>
      <c r="N22" s="26">
        <f t="shared" si="4"/>
        <v>247.89779606483069</v>
      </c>
    </row>
    <row r="23" spans="1:14" x14ac:dyDescent="0.25">
      <c r="A23" s="76" t="s">
        <v>42</v>
      </c>
      <c r="B23" s="76"/>
      <c r="C23" s="23">
        <v>124.07974219378211</v>
      </c>
      <c r="D23" s="22">
        <v>123.86224039588303</v>
      </c>
      <c r="E23" s="22">
        <v>124.12704304843382</v>
      </c>
      <c r="F23" s="22">
        <v>124.07483559277254</v>
      </c>
      <c r="G23" s="22">
        <v>124.20095685576621</v>
      </c>
      <c r="H23" s="22">
        <v>123.92183045645989</v>
      </c>
      <c r="I23" s="22">
        <v>123.93540874463493</v>
      </c>
      <c r="J23" s="22">
        <v>123.9703332280674</v>
      </c>
      <c r="K23" s="22">
        <v>123.82352736171896</v>
      </c>
      <c r="L23" s="22">
        <v>123.68910797052344</v>
      </c>
      <c r="M23" s="22">
        <v>123.81060780463889</v>
      </c>
      <c r="N23" s="22">
        <v>123.70005072205737</v>
      </c>
    </row>
    <row r="24" spans="1:14" x14ac:dyDescent="0.25">
      <c r="A24" s="10" t="s">
        <v>43</v>
      </c>
      <c r="B24" s="10"/>
      <c r="C24" s="23">
        <v>124.62458016046921</v>
      </c>
      <c r="D24" s="23">
        <v>124.59373169222299</v>
      </c>
      <c r="E24" s="23">
        <v>124.26080229246867</v>
      </c>
      <c r="F24" s="23">
        <v>124.07956771383748</v>
      </c>
      <c r="G24" s="23">
        <v>124.6166668386663</v>
      </c>
      <c r="H24" s="23">
        <v>124.67137555733106</v>
      </c>
      <c r="I24" s="23">
        <v>124.16136249298559</v>
      </c>
      <c r="J24" s="23">
        <v>124.23189815415851</v>
      </c>
      <c r="K24" s="23">
        <v>124.27173545116086</v>
      </c>
      <c r="L24" s="23">
        <v>124.04482659264609</v>
      </c>
      <c r="M24" s="23">
        <v>124.09360046033399</v>
      </c>
      <c r="N24" s="23">
        <v>124.19774534277332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97.596991325924876</v>
      </c>
      <c r="D26" s="32">
        <f t="shared" ref="D26:N26" si="5">D19-D22</f>
        <v>98.149487406546257</v>
      </c>
      <c r="E26" s="32">
        <f t="shared" si="5"/>
        <v>98.704263633034913</v>
      </c>
      <c r="F26" s="32">
        <f t="shared" si="5"/>
        <v>99.267510802942951</v>
      </c>
      <c r="G26" s="32">
        <f t="shared" si="5"/>
        <v>97.767553519924348</v>
      </c>
      <c r="H26" s="32">
        <f t="shared" si="5"/>
        <v>98.738000419243974</v>
      </c>
      <c r="I26" s="32">
        <f t="shared" si="5"/>
        <v>99.733634386102125</v>
      </c>
      <c r="J26" s="32">
        <f t="shared" si="5"/>
        <v>100.4261428025676</v>
      </c>
      <c r="K26" s="32">
        <f t="shared" si="5"/>
        <v>100.68045351016167</v>
      </c>
      <c r="L26" s="32">
        <f t="shared" si="5"/>
        <v>101.10317306403331</v>
      </c>
      <c r="M26" s="32">
        <f t="shared" si="5"/>
        <v>100.7049798806099</v>
      </c>
      <c r="N26" s="32">
        <f t="shared" si="5"/>
        <v>100.97280095804882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27.243594524102264</v>
      </c>
      <c r="D30" s="32">
        <f t="shared" ref="D30:N30" si="6">D17+D26+D28</f>
        <v>19.59849708242578</v>
      </c>
      <c r="E30" s="32">
        <f t="shared" si="6"/>
        <v>16.618625287772502</v>
      </c>
      <c r="F30" s="32">
        <f t="shared" si="6"/>
        <v>14.911782825257404</v>
      </c>
      <c r="G30" s="32">
        <f t="shared" si="6"/>
        <v>8.3760018261049538</v>
      </c>
      <c r="H30" s="32">
        <f t="shared" si="6"/>
        <v>9.4209919785328964</v>
      </c>
      <c r="I30" s="32">
        <f t="shared" si="6"/>
        <v>7.0182684445877612</v>
      </c>
      <c r="J30" s="32">
        <f t="shared" si="6"/>
        <v>5.3077552031064101</v>
      </c>
      <c r="K30" s="32">
        <f t="shared" si="6"/>
        <v>3.5052300294551628</v>
      </c>
      <c r="L30" s="32">
        <f t="shared" si="6"/>
        <v>2.2111709419999102</v>
      </c>
      <c r="M30" s="32">
        <f t="shared" si="6"/>
        <v>1.7745747533899703</v>
      </c>
      <c r="N30" s="32">
        <f t="shared" si="6"/>
        <v>-0.66259244710656162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7799.093585368827</v>
      </c>
      <c r="D32" s="21">
        <v>7818.6920824512545</v>
      </c>
      <c r="E32" s="21">
        <v>7835.3107077390259</v>
      </c>
      <c r="F32" s="21">
        <v>7850.2224905642834</v>
      </c>
      <c r="G32" s="21">
        <v>7858.5984923903898</v>
      </c>
      <c r="H32" s="21">
        <v>7868.0194843689214</v>
      </c>
      <c r="I32" s="21">
        <v>7875.0377528135105</v>
      </c>
      <c r="J32" s="21">
        <v>7880.3455080166168</v>
      </c>
      <c r="K32" s="21">
        <v>7883.8507380460724</v>
      </c>
      <c r="L32" s="21">
        <v>7886.0619089880711</v>
      </c>
      <c r="M32" s="21">
        <v>7887.8364837414601</v>
      </c>
      <c r="N32" s="21">
        <v>7887.1738912943538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3.5054195019452727E-3</v>
      </c>
      <c r="D34" s="39">
        <f t="shared" ref="D34:N34" si="7">(D32/D8)-1</f>
        <v>2.5129198499675987E-3</v>
      </c>
      <c r="E34" s="39">
        <f t="shared" si="7"/>
        <v>2.1254993945944989E-3</v>
      </c>
      <c r="F34" s="39">
        <f t="shared" si="7"/>
        <v>1.9031514360405843E-3</v>
      </c>
      <c r="G34" s="39">
        <f t="shared" si="7"/>
        <v>1.0669763610107186E-3</v>
      </c>
      <c r="H34" s="39">
        <f t="shared" si="7"/>
        <v>1.1988132473816915E-3</v>
      </c>
      <c r="I34" s="39">
        <f t="shared" si="7"/>
        <v>8.9199937271788876E-4</v>
      </c>
      <c r="J34" s="39">
        <f t="shared" si="7"/>
        <v>6.7399742956286701E-4</v>
      </c>
      <c r="K34" s="39">
        <f t="shared" si="7"/>
        <v>4.4480664279111792E-4</v>
      </c>
      <c r="L34" s="39">
        <f t="shared" si="7"/>
        <v>2.8046839234630028E-4</v>
      </c>
      <c r="M34" s="39">
        <f t="shared" si="7"/>
        <v>2.2502673373203663E-4</v>
      </c>
      <c r="N34" s="39">
        <f t="shared" si="7"/>
        <v>-8.4001798018040752E-5</v>
      </c>
    </row>
    <row r="35" spans="1:14" ht="15.75" thickBot="1" x14ac:dyDescent="0.3">
      <c r="A35" s="40" t="s">
        <v>15</v>
      </c>
      <c r="B35" s="41"/>
      <c r="C35" s="42">
        <f>(C32/$C$8)-1</f>
        <v>3.5054195019452727E-3</v>
      </c>
      <c r="D35" s="42">
        <f t="shared" ref="D35:N35" si="8">(D32/$C$8)-1</f>
        <v>6.0271481901617019E-3</v>
      </c>
      <c r="E35" s="42">
        <f t="shared" si="8"/>
        <v>8.1654582845855916E-3</v>
      </c>
      <c r="F35" s="42">
        <f t="shared" si="8"/>
        <v>1.0084149824286293E-2</v>
      </c>
      <c r="G35" s="42">
        <f t="shared" si="8"/>
        <v>1.1161885734780386E-2</v>
      </c>
      <c r="H35" s="42">
        <f t="shared" si="8"/>
        <v>1.2374079998646703E-2</v>
      </c>
      <c r="I35" s="42">
        <f t="shared" si="8"/>
        <v>1.3277117042961306E-2</v>
      </c>
      <c r="J35" s="42">
        <f t="shared" si="8"/>
        <v>1.3960063215283203E-2</v>
      </c>
      <c r="K35" s="42">
        <f t="shared" si="8"/>
        <v>1.4411079386926318E-2</v>
      </c>
      <c r="L35" s="42">
        <f t="shared" si="8"/>
        <v>1.4695589631540384E-2</v>
      </c>
      <c r="M35" s="42">
        <f t="shared" si="8"/>
        <v>1.4923923265807604E-2</v>
      </c>
      <c r="N35" s="42">
        <f t="shared" si="8"/>
        <v>1.4838667831401642E-2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1.5001627365891037</v>
      </c>
      <c r="D41" s="47">
        <v>1.4976323004334555</v>
      </c>
      <c r="E41" s="47">
        <v>1.5004171476042305</v>
      </c>
      <c r="F41" s="47">
        <v>1.493330197027672</v>
      </c>
      <c r="G41" s="47">
        <v>1.494153011249721</v>
      </c>
      <c r="H41" s="47">
        <v>1.4980774788212727</v>
      </c>
      <c r="I41" s="47">
        <v>1.5039866401543365</v>
      </c>
      <c r="J41" s="47">
        <v>1.5008651898364793</v>
      </c>
      <c r="K41" s="47">
        <v>1.5119499384636468</v>
      </c>
      <c r="L41" s="47">
        <v>1.520424877337444</v>
      </c>
      <c r="M41" s="47">
        <v>1.5217124560587849</v>
      </c>
      <c r="N41" s="47">
        <v>1.5291998593297325</v>
      </c>
    </row>
    <row r="43" spans="1:14" x14ac:dyDescent="0.25">
      <c r="A43" s="48" t="s">
        <v>31</v>
      </c>
      <c r="B43" s="48"/>
      <c r="C43" s="49">
        <v>83.150279801147775</v>
      </c>
      <c r="D43" s="49">
        <v>85.535295281448171</v>
      </c>
      <c r="E43" s="49">
        <v>84.947338884568723</v>
      </c>
      <c r="F43" s="49">
        <v>83.791771625430485</v>
      </c>
      <c r="G43" s="49">
        <v>84.600578123465084</v>
      </c>
      <c r="H43" s="49">
        <v>82.265827541800064</v>
      </c>
      <c r="I43" s="49">
        <v>82.344743049509518</v>
      </c>
      <c r="J43" s="49">
        <v>81.831195018580331</v>
      </c>
      <c r="K43" s="49">
        <v>81.235870582758025</v>
      </c>
      <c r="L43" s="49">
        <v>80.825795916969298</v>
      </c>
      <c r="M43" s="49">
        <v>79.171955076127574</v>
      </c>
      <c r="N43" s="49">
        <v>78.97124392128886</v>
      </c>
    </row>
    <row r="44" spans="1:14" x14ac:dyDescent="0.25">
      <c r="A44" s="19" t="s">
        <v>47</v>
      </c>
      <c r="B44" s="19"/>
      <c r="C44" s="50">
        <v>84.110380828120796</v>
      </c>
      <c r="D44" s="50">
        <v>85.535295281448157</v>
      </c>
      <c r="E44" s="50">
        <v>84.773474456719711</v>
      </c>
      <c r="F44" s="50">
        <v>83.461569092489711</v>
      </c>
      <c r="G44" s="50">
        <v>84.11589332154459</v>
      </c>
      <c r="H44" s="50">
        <v>81.641919055218196</v>
      </c>
      <c r="I44" s="50">
        <v>81.592044561061073</v>
      </c>
      <c r="J44" s="50">
        <v>80.973464961731551</v>
      </c>
      <c r="K44" s="50">
        <v>80.271831320309104</v>
      </c>
      <c r="L44" s="50">
        <v>79.761670790696073</v>
      </c>
      <c r="M44" s="50">
        <v>78.045240483533007</v>
      </c>
      <c r="N44" s="50">
        <v>77.772850550243007</v>
      </c>
    </row>
    <row r="45" spans="1:14" x14ac:dyDescent="0.25">
      <c r="A45" s="51" t="s">
        <v>48</v>
      </c>
      <c r="B45" s="51"/>
      <c r="C45" s="52">
        <v>82.195367804856389</v>
      </c>
      <c r="D45" s="52">
        <v>85.535295281448171</v>
      </c>
      <c r="E45" s="52">
        <v>85.122447548208243</v>
      </c>
      <c r="F45" s="52">
        <v>84.126626455193673</v>
      </c>
      <c r="G45" s="52">
        <v>85.091496684532075</v>
      </c>
      <c r="H45" s="52">
        <v>82.897386509734304</v>
      </c>
      <c r="I45" s="52">
        <v>83.107591206406042</v>
      </c>
      <c r="J45" s="52">
        <v>82.700420580865043</v>
      </c>
      <c r="K45" s="52">
        <v>82.208112602569244</v>
      </c>
      <c r="L45" s="52">
        <v>81.899779318924629</v>
      </c>
      <c r="M45" s="52">
        <v>80.308948250503221</v>
      </c>
      <c r="N45" s="52">
        <v>80.178688925781088</v>
      </c>
    </row>
    <row r="47" spans="1:14" x14ac:dyDescent="0.25">
      <c r="A47" s="48" t="s">
        <v>32</v>
      </c>
      <c r="B47" s="48"/>
      <c r="C47" s="49">
        <v>81.72835351201131</v>
      </c>
      <c r="D47" s="49">
        <v>81.375173360574294</v>
      </c>
      <c r="E47" s="49">
        <v>81.455903571254709</v>
      </c>
      <c r="F47" s="49">
        <v>81.619851589081222</v>
      </c>
      <c r="G47" s="49">
        <v>81.512324131450271</v>
      </c>
      <c r="H47" s="49">
        <v>81.857350000636998</v>
      </c>
      <c r="I47" s="49">
        <v>81.853015967891764</v>
      </c>
      <c r="J47" s="49">
        <v>81.93479887670496</v>
      </c>
      <c r="K47" s="49">
        <v>82.034424592574879</v>
      </c>
      <c r="L47" s="49">
        <v>82.1028224267545</v>
      </c>
      <c r="M47" s="49">
        <v>82.360164090078996</v>
      </c>
      <c r="N47" s="49">
        <v>82.403453640656522</v>
      </c>
    </row>
    <row r="48" spans="1:14" x14ac:dyDescent="0.25">
      <c r="A48" s="19" t="s">
        <v>45</v>
      </c>
      <c r="B48" s="19"/>
      <c r="C48" s="50">
        <v>79.629819915011311</v>
      </c>
      <c r="D48" s="50">
        <v>79.417249553203959</v>
      </c>
      <c r="E48" s="50">
        <v>79.537477995388599</v>
      </c>
      <c r="F48" s="50">
        <v>79.743804555239009</v>
      </c>
      <c r="G48" s="50">
        <v>79.650551365449147</v>
      </c>
      <c r="H48" s="50">
        <v>80.03870206350004</v>
      </c>
      <c r="I48" s="50">
        <v>80.055933124368323</v>
      </c>
      <c r="J48" s="50">
        <v>80.16272311688806</v>
      </c>
      <c r="K48" s="50">
        <v>80.283217733783786</v>
      </c>
      <c r="L48" s="50">
        <v>80.370802520251843</v>
      </c>
      <c r="M48" s="50">
        <v>80.659752291378624</v>
      </c>
      <c r="N48" s="50">
        <v>80.719268102872647</v>
      </c>
    </row>
    <row r="49" spans="1:14" x14ac:dyDescent="0.25">
      <c r="A49" s="51" t="s">
        <v>46</v>
      </c>
      <c r="B49" s="51"/>
      <c r="C49" s="52">
        <v>83.595796982260566</v>
      </c>
      <c r="D49" s="52">
        <v>83.151862677175984</v>
      </c>
      <c r="E49" s="52">
        <v>83.213901280267578</v>
      </c>
      <c r="F49" s="52">
        <v>83.355795422079581</v>
      </c>
      <c r="G49" s="52">
        <v>83.239258017061488</v>
      </c>
      <c r="H49" s="52">
        <v>83.543567356929699</v>
      </c>
      <c r="I49" s="52">
        <v>83.527449795841122</v>
      </c>
      <c r="J49" s="52">
        <v>83.593330875057234</v>
      </c>
      <c r="K49" s="52">
        <v>83.673419628374063</v>
      </c>
      <c r="L49" s="52">
        <v>83.728142552278157</v>
      </c>
      <c r="M49" s="52">
        <v>83.956027074334898</v>
      </c>
      <c r="N49" s="52">
        <v>83.986781510539586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sheetPr codeName="Sheet5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99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5882</v>
      </c>
      <c r="D8" s="21">
        <v>5858.0262800928404</v>
      </c>
      <c r="E8" s="21">
        <v>5830.115685735067</v>
      </c>
      <c r="F8" s="21">
        <v>5802.1631891420266</v>
      </c>
      <c r="G8" s="21">
        <v>5773.3480523326889</v>
      </c>
      <c r="H8" s="21">
        <v>5739.9602386693032</v>
      </c>
      <c r="I8" s="21">
        <v>5707.6292185428447</v>
      </c>
      <c r="J8" s="21">
        <v>5674.6540029261096</v>
      </c>
      <c r="K8" s="21">
        <v>5641.1327543969219</v>
      </c>
      <c r="L8" s="21">
        <v>5606.585555873502</v>
      </c>
      <c r="M8" s="21">
        <v>5571.4539455517488</v>
      </c>
      <c r="N8" s="21">
        <v>5536.3962586531561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66.305681467990922</v>
      </c>
      <c r="D10" s="26">
        <f t="shared" ref="D10:N10" si="0">SUM(D11:D12)</f>
        <v>65.830232192889497</v>
      </c>
      <c r="E10" s="26">
        <f t="shared" si="0"/>
        <v>65.520706108154457</v>
      </c>
      <c r="F10" s="26">
        <f t="shared" si="0"/>
        <v>64.652898813282093</v>
      </c>
      <c r="G10" s="26">
        <f t="shared" si="0"/>
        <v>64.004204670192848</v>
      </c>
      <c r="H10" s="26">
        <f t="shared" si="0"/>
        <v>63.385639816951063</v>
      </c>
      <c r="I10" s="26">
        <f t="shared" si="0"/>
        <v>62.716075481953283</v>
      </c>
      <c r="J10" s="26">
        <f t="shared" si="0"/>
        <v>61.484184564673043</v>
      </c>
      <c r="K10" s="26">
        <f t="shared" si="0"/>
        <v>60.632251381781934</v>
      </c>
      <c r="L10" s="26">
        <f t="shared" si="0"/>
        <v>59.575894429485054</v>
      </c>
      <c r="M10" s="26">
        <f t="shared" si="0"/>
        <v>58.174094718773027</v>
      </c>
      <c r="N10" s="26">
        <f t="shared" si="0"/>
        <v>57.002863890643383</v>
      </c>
    </row>
    <row r="11" spans="1:14" x14ac:dyDescent="0.25">
      <c r="A11" s="20" t="s">
        <v>34</v>
      </c>
      <c r="B11" s="18"/>
      <c r="C11" s="22">
        <v>33.87987671500413</v>
      </c>
      <c r="D11" s="22">
        <v>33.788968736173373</v>
      </c>
      <c r="E11" s="22">
        <v>33.452729814953166</v>
      </c>
      <c r="F11" s="22">
        <v>33.054522591475305</v>
      </c>
      <c r="G11" s="22">
        <v>32.764922027533451</v>
      </c>
      <c r="H11" s="22">
        <v>32.488758308003455</v>
      </c>
      <c r="I11" s="22">
        <v>32.042082192272339</v>
      </c>
      <c r="J11" s="22">
        <v>31.420489208427572</v>
      </c>
      <c r="K11" s="22">
        <v>30.986680275439198</v>
      </c>
      <c r="L11" s="22">
        <v>30.658939823360729</v>
      </c>
      <c r="M11" s="22">
        <v>29.945578863500639</v>
      </c>
      <c r="N11" s="22">
        <v>29.246124941517749</v>
      </c>
    </row>
    <row r="12" spans="1:14" x14ac:dyDescent="0.25">
      <c r="A12" s="27" t="s">
        <v>35</v>
      </c>
      <c r="B12" s="28"/>
      <c r="C12" s="29">
        <v>32.425804752986792</v>
      </c>
      <c r="D12" s="29">
        <v>32.041263456716123</v>
      </c>
      <c r="E12" s="29">
        <v>32.067976293201291</v>
      </c>
      <c r="F12" s="29">
        <v>31.598376221806788</v>
      </c>
      <c r="G12" s="29">
        <v>31.239282642659397</v>
      </c>
      <c r="H12" s="29">
        <v>30.896881508947608</v>
      </c>
      <c r="I12" s="29">
        <v>30.673993289680944</v>
      </c>
      <c r="J12" s="29">
        <v>30.063695356245471</v>
      </c>
      <c r="K12" s="29">
        <v>29.645571106342736</v>
      </c>
      <c r="L12" s="29">
        <v>28.916954606124325</v>
      </c>
      <c r="M12" s="29">
        <v>28.228515855272388</v>
      </c>
      <c r="N12" s="29">
        <v>27.756738949125634</v>
      </c>
    </row>
    <row r="13" spans="1:14" x14ac:dyDescent="0.25">
      <c r="A13" s="33" t="s">
        <v>36</v>
      </c>
      <c r="B13" s="18"/>
      <c r="C13" s="26">
        <f>SUM(C14:C15)</f>
        <v>69.917962541596069</v>
      </c>
      <c r="D13" s="26">
        <f t="shared" ref="D13:N13" si="1">SUM(D14:D15)</f>
        <v>73.953865313707041</v>
      </c>
      <c r="E13" s="26">
        <f t="shared" si="1"/>
        <v>75.014512417578288</v>
      </c>
      <c r="F13" s="26">
        <f t="shared" si="1"/>
        <v>75.351511012453756</v>
      </c>
      <c r="G13" s="26">
        <f t="shared" si="1"/>
        <v>77.62999049393045</v>
      </c>
      <c r="H13" s="26">
        <f t="shared" si="1"/>
        <v>76.540670999589963</v>
      </c>
      <c r="I13" s="26">
        <f t="shared" si="1"/>
        <v>77.468873258470722</v>
      </c>
      <c r="J13" s="26">
        <f t="shared" si="1"/>
        <v>77.638258241467383</v>
      </c>
      <c r="K13" s="26">
        <f t="shared" si="1"/>
        <v>77.658147980745582</v>
      </c>
      <c r="L13" s="26">
        <f t="shared" si="1"/>
        <v>77.724222013545386</v>
      </c>
      <c r="M13" s="26">
        <f t="shared" si="1"/>
        <v>76.506910380082559</v>
      </c>
      <c r="N13" s="26">
        <f t="shared" si="1"/>
        <v>76.772134302288279</v>
      </c>
    </row>
    <row r="14" spans="1:14" x14ac:dyDescent="0.25">
      <c r="A14" s="20" t="s">
        <v>37</v>
      </c>
      <c r="B14" s="18"/>
      <c r="C14" s="22">
        <v>36.349974159508001</v>
      </c>
      <c r="D14" s="22">
        <v>37.961214783857436</v>
      </c>
      <c r="E14" s="22">
        <v>38.611643680110937</v>
      </c>
      <c r="F14" s="22">
        <v>38.91502478631098</v>
      </c>
      <c r="G14" s="22">
        <v>39.996504498135323</v>
      </c>
      <c r="H14" s="22">
        <v>39.454631216402646</v>
      </c>
      <c r="I14" s="22">
        <v>39.852792683169334</v>
      </c>
      <c r="J14" s="22">
        <v>39.918703266777591</v>
      </c>
      <c r="K14" s="22">
        <v>39.856800971613076</v>
      </c>
      <c r="L14" s="22">
        <v>39.858108584106873</v>
      </c>
      <c r="M14" s="22">
        <v>39.221498942923034</v>
      </c>
      <c r="N14" s="22">
        <v>39.311676278578389</v>
      </c>
    </row>
    <row r="15" spans="1:14" x14ac:dyDescent="0.25">
      <c r="A15" s="10" t="s">
        <v>38</v>
      </c>
      <c r="B15" s="12"/>
      <c r="C15" s="23">
        <v>33.56798838208806</v>
      </c>
      <c r="D15" s="23">
        <v>35.992650529849598</v>
      </c>
      <c r="E15" s="23">
        <v>36.402868737467344</v>
      </c>
      <c r="F15" s="23">
        <v>36.436486226142783</v>
      </c>
      <c r="G15" s="23">
        <v>37.63348599579512</v>
      </c>
      <c r="H15" s="23">
        <v>37.086039783187317</v>
      </c>
      <c r="I15" s="23">
        <v>37.616080575301382</v>
      </c>
      <c r="J15" s="23">
        <v>37.719554974689785</v>
      </c>
      <c r="K15" s="23">
        <v>37.801347009132499</v>
      </c>
      <c r="L15" s="23">
        <v>37.866113429438521</v>
      </c>
      <c r="M15" s="23">
        <v>37.285411437159517</v>
      </c>
      <c r="N15" s="23">
        <v>37.46045802370989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-3.6122810736051463</v>
      </c>
      <c r="D17" s="32">
        <f t="shared" ref="D17:N17" si="2">D10-D13</f>
        <v>-8.1236331208175443</v>
      </c>
      <c r="E17" s="32">
        <f t="shared" si="2"/>
        <v>-9.4938063094238316</v>
      </c>
      <c r="F17" s="32">
        <f t="shared" si="2"/>
        <v>-10.698612199171663</v>
      </c>
      <c r="G17" s="32">
        <f t="shared" si="2"/>
        <v>-13.625785823737601</v>
      </c>
      <c r="H17" s="32">
        <f t="shared" si="2"/>
        <v>-13.155031182638901</v>
      </c>
      <c r="I17" s="32">
        <f t="shared" si="2"/>
        <v>-14.75279777651744</v>
      </c>
      <c r="J17" s="32">
        <f t="shared" si="2"/>
        <v>-16.15407367679434</v>
      </c>
      <c r="K17" s="32">
        <f t="shared" si="2"/>
        <v>-17.025896598963648</v>
      </c>
      <c r="L17" s="32">
        <f t="shared" si="2"/>
        <v>-18.148327584060333</v>
      </c>
      <c r="M17" s="32">
        <f t="shared" si="2"/>
        <v>-18.332815661309532</v>
      </c>
      <c r="N17" s="32">
        <f t="shared" si="2"/>
        <v>-19.769270411644897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288.99707416936872</v>
      </c>
      <c r="D19" s="26">
        <f t="shared" ref="D19:N19" si="3">SUM(D20:D21)</f>
        <v>289.05787162523006</v>
      </c>
      <c r="E19" s="26">
        <f t="shared" si="3"/>
        <v>289.37104616321278</v>
      </c>
      <c r="F19" s="26">
        <f t="shared" si="3"/>
        <v>289.88812594714767</v>
      </c>
      <c r="G19" s="26">
        <f t="shared" si="3"/>
        <v>288.64409225288023</v>
      </c>
      <c r="H19" s="26">
        <f t="shared" si="3"/>
        <v>289.25221355072148</v>
      </c>
      <c r="I19" s="26">
        <f t="shared" si="3"/>
        <v>289.36288244480397</v>
      </c>
      <c r="J19" s="26">
        <f t="shared" si="3"/>
        <v>289.76010483298114</v>
      </c>
      <c r="K19" s="26">
        <f t="shared" si="3"/>
        <v>289.75003764740131</v>
      </c>
      <c r="L19" s="26">
        <f t="shared" si="3"/>
        <v>289.93644603742086</v>
      </c>
      <c r="M19" s="26">
        <f t="shared" si="3"/>
        <v>290.08026779695558</v>
      </c>
      <c r="N19" s="26">
        <f t="shared" si="3"/>
        <v>289.86072848494814</v>
      </c>
    </row>
    <row r="20" spans="1:14" x14ac:dyDescent="0.25">
      <c r="A20" s="76" t="s">
        <v>40</v>
      </c>
      <c r="B20" s="76"/>
      <c r="C20" s="22">
        <v>144.72050313543954</v>
      </c>
      <c r="D20" s="22">
        <v>144.82646035650535</v>
      </c>
      <c r="E20" s="22">
        <v>144.40428789812614</v>
      </c>
      <c r="F20" s="22">
        <v>144.53823621467146</v>
      </c>
      <c r="G20" s="22">
        <v>144.42833656150137</v>
      </c>
      <c r="H20" s="22">
        <v>144.52103269408866</v>
      </c>
      <c r="I20" s="22">
        <v>144.26809024266268</v>
      </c>
      <c r="J20" s="22">
        <v>144.76675439270159</v>
      </c>
      <c r="K20" s="22">
        <v>144.6386960316905</v>
      </c>
      <c r="L20" s="22">
        <v>145.2149554805099</v>
      </c>
      <c r="M20" s="22">
        <v>144.84283476340295</v>
      </c>
      <c r="N20" s="22">
        <v>145.082332129565</v>
      </c>
    </row>
    <row r="21" spans="1:14" x14ac:dyDescent="0.25">
      <c r="A21" s="27" t="s">
        <v>41</v>
      </c>
      <c r="B21" s="27"/>
      <c r="C21" s="29">
        <v>144.27657103392917</v>
      </c>
      <c r="D21" s="29">
        <v>144.23141126872474</v>
      </c>
      <c r="E21" s="29">
        <v>144.96675826508667</v>
      </c>
      <c r="F21" s="29">
        <v>145.34988973247621</v>
      </c>
      <c r="G21" s="29">
        <v>144.21575569137886</v>
      </c>
      <c r="H21" s="29">
        <v>144.73118085663282</v>
      </c>
      <c r="I21" s="29">
        <v>145.09479220214132</v>
      </c>
      <c r="J21" s="29">
        <v>144.99335044027958</v>
      </c>
      <c r="K21" s="29">
        <v>145.11134161571081</v>
      </c>
      <c r="L21" s="29">
        <v>144.72149055691094</v>
      </c>
      <c r="M21" s="29">
        <v>145.23743303355266</v>
      </c>
      <c r="N21" s="29">
        <v>144.77839635538314</v>
      </c>
    </row>
    <row r="22" spans="1:14" x14ac:dyDescent="0.25">
      <c r="A22" s="79" t="s">
        <v>44</v>
      </c>
      <c r="B22" s="79"/>
      <c r="C22" s="26">
        <f>SUM(C23:C24)</f>
        <v>309.35851300292427</v>
      </c>
      <c r="D22" s="26">
        <f t="shared" ref="D22:N22" si="4">SUM(D23:D24)</f>
        <v>308.84483286218682</v>
      </c>
      <c r="E22" s="26">
        <f t="shared" si="4"/>
        <v>307.82973644682795</v>
      </c>
      <c r="F22" s="26">
        <f t="shared" si="4"/>
        <v>308.00465055731343</v>
      </c>
      <c r="G22" s="26">
        <f t="shared" si="4"/>
        <v>308.40612009252754</v>
      </c>
      <c r="H22" s="26">
        <f t="shared" si="4"/>
        <v>308.42820249454223</v>
      </c>
      <c r="I22" s="26">
        <f t="shared" si="4"/>
        <v>307.58530028502196</v>
      </c>
      <c r="J22" s="26">
        <f t="shared" si="4"/>
        <v>307.12727968537388</v>
      </c>
      <c r="K22" s="26">
        <f t="shared" si="4"/>
        <v>307.27133957185708</v>
      </c>
      <c r="L22" s="26">
        <f t="shared" si="4"/>
        <v>306.91972877511432</v>
      </c>
      <c r="M22" s="26">
        <f t="shared" si="4"/>
        <v>306.80513903423872</v>
      </c>
      <c r="N22" s="26">
        <f t="shared" si="4"/>
        <v>306.39585808049759</v>
      </c>
    </row>
    <row r="23" spans="1:14" x14ac:dyDescent="0.25">
      <c r="A23" s="76" t="s">
        <v>42</v>
      </c>
      <c r="B23" s="76"/>
      <c r="C23" s="23">
        <v>154.28540380205291</v>
      </c>
      <c r="D23" s="22">
        <v>154.04892194332515</v>
      </c>
      <c r="E23" s="22">
        <v>154.11529699068063</v>
      </c>
      <c r="F23" s="22">
        <v>154.09701256470464</v>
      </c>
      <c r="G23" s="22">
        <v>154.20242507863597</v>
      </c>
      <c r="H23" s="22">
        <v>154.15098344341212</v>
      </c>
      <c r="I23" s="22">
        <v>154.01233541329833</v>
      </c>
      <c r="J23" s="22">
        <v>153.83632184693471</v>
      </c>
      <c r="K23" s="22">
        <v>153.81229865633861</v>
      </c>
      <c r="L23" s="22">
        <v>153.43877289305021</v>
      </c>
      <c r="M23" s="22">
        <v>153.48609699066827</v>
      </c>
      <c r="N23" s="22">
        <v>153.26111331725303</v>
      </c>
    </row>
    <row r="24" spans="1:14" x14ac:dyDescent="0.25">
      <c r="A24" s="10" t="s">
        <v>43</v>
      </c>
      <c r="B24" s="10"/>
      <c r="C24" s="23">
        <v>155.07310920087139</v>
      </c>
      <c r="D24" s="23">
        <v>154.79591091886167</v>
      </c>
      <c r="E24" s="23">
        <v>153.71443945614729</v>
      </c>
      <c r="F24" s="23">
        <v>153.90763799260881</v>
      </c>
      <c r="G24" s="23">
        <v>154.20369501389155</v>
      </c>
      <c r="H24" s="23">
        <v>154.27721905113015</v>
      </c>
      <c r="I24" s="23">
        <v>153.57296487172366</v>
      </c>
      <c r="J24" s="23">
        <v>153.29095783843914</v>
      </c>
      <c r="K24" s="23">
        <v>153.45904091551847</v>
      </c>
      <c r="L24" s="23">
        <v>153.48095588206408</v>
      </c>
      <c r="M24" s="23">
        <v>153.31904204357045</v>
      </c>
      <c r="N24" s="23">
        <v>153.13474476324456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-20.361438833555553</v>
      </c>
      <c r="D26" s="32">
        <f t="shared" ref="D26:N26" si="5">D19-D22</f>
        <v>-19.786961236956756</v>
      </c>
      <c r="E26" s="32">
        <f t="shared" si="5"/>
        <v>-18.458690283615169</v>
      </c>
      <c r="F26" s="32">
        <f t="shared" si="5"/>
        <v>-18.116524610165754</v>
      </c>
      <c r="G26" s="32">
        <f t="shared" si="5"/>
        <v>-19.762027839647317</v>
      </c>
      <c r="H26" s="32">
        <f t="shared" si="5"/>
        <v>-19.175988943820755</v>
      </c>
      <c r="I26" s="32">
        <f t="shared" si="5"/>
        <v>-18.222417840217986</v>
      </c>
      <c r="J26" s="32">
        <f t="shared" si="5"/>
        <v>-17.367174852392736</v>
      </c>
      <c r="K26" s="32">
        <f t="shared" si="5"/>
        <v>-17.52130192445577</v>
      </c>
      <c r="L26" s="32">
        <f t="shared" si="5"/>
        <v>-16.983282737693457</v>
      </c>
      <c r="M26" s="32">
        <f t="shared" si="5"/>
        <v>-16.724871237283139</v>
      </c>
      <c r="N26" s="32">
        <f t="shared" si="5"/>
        <v>-16.535129595549449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-23.973719907160699</v>
      </c>
      <c r="D30" s="32">
        <f t="shared" ref="D30:N30" si="6">D17+D26+D28</f>
        <v>-27.910594357774301</v>
      </c>
      <c r="E30" s="32">
        <f t="shared" si="6"/>
        <v>-27.952496593039001</v>
      </c>
      <c r="F30" s="32">
        <f t="shared" si="6"/>
        <v>-28.815136809337417</v>
      </c>
      <c r="G30" s="32">
        <f t="shared" si="6"/>
        <v>-33.387813663384918</v>
      </c>
      <c r="H30" s="32">
        <f t="shared" si="6"/>
        <v>-32.331020126459656</v>
      </c>
      <c r="I30" s="32">
        <f t="shared" si="6"/>
        <v>-32.975215616735426</v>
      </c>
      <c r="J30" s="32">
        <f t="shared" si="6"/>
        <v>-33.521248529187076</v>
      </c>
      <c r="K30" s="32">
        <f t="shared" si="6"/>
        <v>-34.547198523419418</v>
      </c>
      <c r="L30" s="32">
        <f t="shared" si="6"/>
        <v>-35.13161032175379</v>
      </c>
      <c r="M30" s="32">
        <f t="shared" si="6"/>
        <v>-35.057686898592671</v>
      </c>
      <c r="N30" s="32">
        <f t="shared" si="6"/>
        <v>-36.304400007194346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5858.0262800928404</v>
      </c>
      <c r="D32" s="21">
        <v>5830.115685735067</v>
      </c>
      <c r="E32" s="21">
        <v>5802.1631891420266</v>
      </c>
      <c r="F32" s="21">
        <v>5773.3480523326889</v>
      </c>
      <c r="G32" s="21">
        <v>5739.9602386693032</v>
      </c>
      <c r="H32" s="21">
        <v>5707.6292185428447</v>
      </c>
      <c r="I32" s="21">
        <v>5674.6540029261096</v>
      </c>
      <c r="J32" s="21">
        <v>5641.1327543969219</v>
      </c>
      <c r="K32" s="21">
        <v>5606.585555873502</v>
      </c>
      <c r="L32" s="21">
        <v>5571.4539455517488</v>
      </c>
      <c r="M32" s="21">
        <v>5536.3962586531561</v>
      </c>
      <c r="N32" s="21">
        <v>5500.091858645962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-4.0757769308329417E-3</v>
      </c>
      <c r="D34" s="39">
        <f t="shared" ref="D34:N34" si="7">(D32/D8)-1</f>
        <v>-4.7645048047362248E-3</v>
      </c>
      <c r="E34" s="39">
        <f t="shared" si="7"/>
        <v>-4.7945011899906964E-3</v>
      </c>
      <c r="F34" s="39">
        <f t="shared" si="7"/>
        <v>-4.9662747961417564E-3</v>
      </c>
      <c r="G34" s="39">
        <f t="shared" si="7"/>
        <v>-5.7830938583194325E-3</v>
      </c>
      <c r="H34" s="39">
        <f t="shared" si="7"/>
        <v>-5.6326209210734168E-3</v>
      </c>
      <c r="I34" s="39">
        <f t="shared" si="7"/>
        <v>-5.7773927412113624E-3</v>
      </c>
      <c r="J34" s="39">
        <f t="shared" si="7"/>
        <v>-5.9071880879261185E-3</v>
      </c>
      <c r="K34" s="39">
        <f t="shared" si="7"/>
        <v>-6.1241598146209997E-3</v>
      </c>
      <c r="L34" s="39">
        <f t="shared" si="7"/>
        <v>-6.2661329202314819E-3</v>
      </c>
      <c r="M34" s="39">
        <f t="shared" si="7"/>
        <v>-6.2923766832143624E-3</v>
      </c>
      <c r="N34" s="39">
        <f t="shared" si="7"/>
        <v>-6.5574063544406869E-3</v>
      </c>
    </row>
    <row r="35" spans="1:14" ht="15.75" thickBot="1" x14ac:dyDescent="0.3">
      <c r="A35" s="40" t="s">
        <v>15</v>
      </c>
      <c r="B35" s="41"/>
      <c r="C35" s="42">
        <f>(C32/$C$8)-1</f>
        <v>-4.0757769308329417E-3</v>
      </c>
      <c r="D35" s="42">
        <f t="shared" ref="D35:N35" si="8">(D32/$C$8)-1</f>
        <v>-8.8208626767992682E-3</v>
      </c>
      <c r="E35" s="42">
        <f t="shared" si="8"/>
        <v>-1.3573072230189331E-2</v>
      </c>
      <c r="F35" s="42">
        <f t="shared" si="8"/>
        <v>-1.847193941980807E-2</v>
      </c>
      <c r="G35" s="42">
        <f t="shared" si="8"/>
        <v>-2.4148208318717557E-2</v>
      </c>
      <c r="H35" s="42">
        <f t="shared" si="8"/>
        <v>-2.9644811536408633E-2</v>
      </c>
      <c r="I35" s="42">
        <f t="shared" si="8"/>
        <v>-3.5250934558634928E-2</v>
      </c>
      <c r="J35" s="42">
        <f t="shared" si="8"/>
        <v>-4.094988874584804E-2</v>
      </c>
      <c r="K35" s="42">
        <f t="shared" si="8"/>
        <v>-4.682326489739852E-2</v>
      </c>
      <c r="L35" s="42">
        <f t="shared" si="8"/>
        <v>-5.2795997016023666E-2</v>
      </c>
      <c r="M35" s="42">
        <f t="shared" si="8"/>
        <v>-5.8756161398647366E-2</v>
      </c>
      <c r="N35" s="42">
        <f t="shared" si="8"/>
        <v>-6.4928279726970128E-2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1.8043987353338879</v>
      </c>
      <c r="D41" s="47">
        <v>1.8000463606303394</v>
      </c>
      <c r="E41" s="47">
        <v>1.803880591648793</v>
      </c>
      <c r="F41" s="47">
        <v>1.7953209954798504</v>
      </c>
      <c r="G41" s="47">
        <v>1.7961795645548808</v>
      </c>
      <c r="H41" s="47">
        <v>1.8014017078080329</v>
      </c>
      <c r="I41" s="47">
        <v>1.8085165853531535</v>
      </c>
      <c r="J41" s="47">
        <v>1.8049648149113218</v>
      </c>
      <c r="K41" s="47">
        <v>1.8182397108562722</v>
      </c>
      <c r="L41" s="47">
        <v>1.8277475066730857</v>
      </c>
      <c r="M41" s="47">
        <v>1.8292015761478686</v>
      </c>
      <c r="N41" s="47">
        <v>1.8383424065764471</v>
      </c>
    </row>
    <row r="43" spans="1:14" x14ac:dyDescent="0.25">
      <c r="A43" s="48" t="s">
        <v>31</v>
      </c>
      <c r="B43" s="48"/>
      <c r="C43" s="49">
        <v>106.01087532194147</v>
      </c>
      <c r="D43" s="49">
        <v>108.96644549514879</v>
      </c>
      <c r="E43" s="49">
        <v>108.17009288292256</v>
      </c>
      <c r="F43" s="49">
        <v>106.64986834703998</v>
      </c>
      <c r="G43" s="49">
        <v>107.63949522152458</v>
      </c>
      <c r="H43" s="49">
        <v>104.62822555126991</v>
      </c>
      <c r="I43" s="49">
        <v>104.68074425041418</v>
      </c>
      <c r="J43" s="49">
        <v>103.94486904612685</v>
      </c>
      <c r="K43" s="49">
        <v>103.10467002681746</v>
      </c>
      <c r="L43" s="49">
        <v>102.52430033315359</v>
      </c>
      <c r="M43" s="49">
        <v>100.39274597627714</v>
      </c>
      <c r="N43" s="49">
        <v>100.07198613762999</v>
      </c>
    </row>
    <row r="44" spans="1:14" x14ac:dyDescent="0.25">
      <c r="A44" s="19" t="s">
        <v>47</v>
      </c>
      <c r="B44" s="19"/>
      <c r="C44" s="50">
        <v>107.19220304173177</v>
      </c>
      <c r="D44" s="50">
        <v>108.96644549514873</v>
      </c>
      <c r="E44" s="50">
        <v>107.94684756961537</v>
      </c>
      <c r="F44" s="50">
        <v>106.2288531810771</v>
      </c>
      <c r="G44" s="50">
        <v>107.03146669527223</v>
      </c>
      <c r="H44" s="50">
        <v>103.84426659001063</v>
      </c>
      <c r="I44" s="50">
        <v>103.72952933791855</v>
      </c>
      <c r="J44" s="50">
        <v>102.86731773324932</v>
      </c>
      <c r="K44" s="50">
        <v>101.93199937044371</v>
      </c>
      <c r="L44" s="50">
        <v>101.25407088263505</v>
      </c>
      <c r="M44" s="50">
        <v>99.030635205528455</v>
      </c>
      <c r="N44" s="50">
        <v>98.608098162886009</v>
      </c>
    </row>
    <row r="45" spans="1:14" x14ac:dyDescent="0.25">
      <c r="A45" s="51" t="s">
        <v>48</v>
      </c>
      <c r="B45" s="51"/>
      <c r="C45" s="52">
        <v>104.7606617151927</v>
      </c>
      <c r="D45" s="52">
        <v>108.96644549514875</v>
      </c>
      <c r="E45" s="52">
        <v>108.40789514343899</v>
      </c>
      <c r="F45" s="52">
        <v>107.1032235583138</v>
      </c>
      <c r="G45" s="52">
        <v>108.29332054537487</v>
      </c>
      <c r="H45" s="52">
        <v>105.47535411569604</v>
      </c>
      <c r="I45" s="52">
        <v>105.70773905069643</v>
      </c>
      <c r="J45" s="52">
        <v>105.11010772112627</v>
      </c>
      <c r="K45" s="52">
        <v>104.37068608902509</v>
      </c>
      <c r="L45" s="52">
        <v>103.89624146301772</v>
      </c>
      <c r="M45" s="52">
        <v>101.86661876487666</v>
      </c>
      <c r="N45" s="52">
        <v>101.65569539678604</v>
      </c>
    </row>
    <row r="47" spans="1:14" x14ac:dyDescent="0.25">
      <c r="A47" s="48" t="s">
        <v>32</v>
      </c>
      <c r="B47" s="48"/>
      <c r="C47" s="49">
        <v>78.714524604379747</v>
      </c>
      <c r="D47" s="49">
        <v>78.393211672880014</v>
      </c>
      <c r="E47" s="49">
        <v>78.490843724926933</v>
      </c>
      <c r="F47" s="49">
        <v>78.663551775565949</v>
      </c>
      <c r="G47" s="49">
        <v>78.56398008128744</v>
      </c>
      <c r="H47" s="49">
        <v>78.921529567613675</v>
      </c>
      <c r="I47" s="49">
        <v>78.931222729317795</v>
      </c>
      <c r="J47" s="49">
        <v>79.023614150296524</v>
      </c>
      <c r="K47" s="49">
        <v>79.134969818481949</v>
      </c>
      <c r="L47" s="49">
        <v>79.213119541146838</v>
      </c>
      <c r="M47" s="49">
        <v>79.482375668526089</v>
      </c>
      <c r="N47" s="49">
        <v>79.53501196962867</v>
      </c>
    </row>
    <row r="48" spans="1:14" x14ac:dyDescent="0.25">
      <c r="A48" s="19" t="s">
        <v>45</v>
      </c>
      <c r="B48" s="19"/>
      <c r="C48" s="50">
        <v>76.538221496936671</v>
      </c>
      <c r="D48" s="50">
        <v>76.299825503036928</v>
      </c>
      <c r="E48" s="50">
        <v>76.427867683393785</v>
      </c>
      <c r="F48" s="50">
        <v>76.642487787168207</v>
      </c>
      <c r="G48" s="50">
        <v>76.554614165317119</v>
      </c>
      <c r="H48" s="50">
        <v>76.953914854846204</v>
      </c>
      <c r="I48" s="50">
        <v>76.978088158796368</v>
      </c>
      <c r="J48" s="50">
        <v>77.09230643161294</v>
      </c>
      <c r="K48" s="50">
        <v>77.220160600926931</v>
      </c>
      <c r="L48" s="50">
        <v>77.314819790868583</v>
      </c>
      <c r="M48" s="50">
        <v>77.612551271897274</v>
      </c>
      <c r="N48" s="50">
        <v>77.6787143598944</v>
      </c>
    </row>
    <row r="49" spans="1:14" x14ac:dyDescent="0.25">
      <c r="A49" s="51" t="s">
        <v>46</v>
      </c>
      <c r="B49" s="51"/>
      <c r="C49" s="52">
        <v>80.854348552295491</v>
      </c>
      <c r="D49" s="52">
        <v>80.417303972213233</v>
      </c>
      <c r="E49" s="52">
        <v>80.487689196919106</v>
      </c>
      <c r="F49" s="52">
        <v>80.637746502824214</v>
      </c>
      <c r="G49" s="52">
        <v>80.527124897402231</v>
      </c>
      <c r="H49" s="52">
        <v>80.842099961978136</v>
      </c>
      <c r="I49" s="52">
        <v>80.833238137333439</v>
      </c>
      <c r="J49" s="52">
        <v>80.906303778444254</v>
      </c>
      <c r="K49" s="52">
        <v>80.993538734958037</v>
      </c>
      <c r="L49" s="52">
        <v>81.055169526024102</v>
      </c>
      <c r="M49" s="52">
        <v>81.291842638406322</v>
      </c>
      <c r="N49" s="52">
        <v>81.329972100304673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sheetPr codeName="Sheet6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100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4517</v>
      </c>
      <c r="D8" s="21">
        <v>4475.7001046658361</v>
      </c>
      <c r="E8" s="21">
        <v>4435.606210356691</v>
      </c>
      <c r="F8" s="21">
        <v>4398.1448309205134</v>
      </c>
      <c r="G8" s="21">
        <v>4362.0614544370046</v>
      </c>
      <c r="H8" s="21">
        <v>4324.7033523045002</v>
      </c>
      <c r="I8" s="21">
        <v>4289.3462813633269</v>
      </c>
      <c r="J8" s="21">
        <v>4255.0810576205204</v>
      </c>
      <c r="K8" s="21">
        <v>4221.2024790074238</v>
      </c>
      <c r="L8" s="21">
        <v>4187.9660507145263</v>
      </c>
      <c r="M8" s="21">
        <v>4155.0181175818361</v>
      </c>
      <c r="N8" s="21">
        <v>4121.0735462940465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53.923964345009466</v>
      </c>
      <c r="D10" s="26">
        <f t="shared" ref="D10:N10" si="0">SUM(D11:D12)</f>
        <v>54.241546171791597</v>
      </c>
      <c r="E10" s="26">
        <f t="shared" si="0"/>
        <v>54.660567850637662</v>
      </c>
      <c r="F10" s="26">
        <f t="shared" si="0"/>
        <v>54.467859415140452</v>
      </c>
      <c r="G10" s="26">
        <f t="shared" si="0"/>
        <v>54.315427603035147</v>
      </c>
      <c r="H10" s="26">
        <f t="shared" si="0"/>
        <v>54.140087948309002</v>
      </c>
      <c r="I10" s="26">
        <f t="shared" si="0"/>
        <v>53.853040430906702</v>
      </c>
      <c r="J10" s="26">
        <f t="shared" si="0"/>
        <v>53.06698437553144</v>
      </c>
      <c r="K10" s="26">
        <f t="shared" si="0"/>
        <v>52.602446336115669</v>
      </c>
      <c r="L10" s="26">
        <f t="shared" si="0"/>
        <v>51.904274882883982</v>
      </c>
      <c r="M10" s="26">
        <f t="shared" si="0"/>
        <v>50.899909921525293</v>
      </c>
      <c r="N10" s="26">
        <f t="shared" si="0"/>
        <v>50.007910957396689</v>
      </c>
    </row>
    <row r="11" spans="1:14" x14ac:dyDescent="0.25">
      <c r="A11" s="20" t="s">
        <v>34</v>
      </c>
      <c r="B11" s="18"/>
      <c r="C11" s="22">
        <v>27.553253711375451</v>
      </c>
      <c r="D11" s="22">
        <v>27.840793610300114</v>
      </c>
      <c r="E11" s="22">
        <v>27.907898379802763</v>
      </c>
      <c r="F11" s="22">
        <v>27.84730650278577</v>
      </c>
      <c r="G11" s="22">
        <v>27.805059987478831</v>
      </c>
      <c r="H11" s="22">
        <v>27.749885261176647</v>
      </c>
      <c r="I11" s="22">
        <v>27.513895512920183</v>
      </c>
      <c r="J11" s="22">
        <v>27.119016405614211</v>
      </c>
      <c r="K11" s="22">
        <v>26.882973156641189</v>
      </c>
      <c r="L11" s="22">
        <v>26.710971869554328</v>
      </c>
      <c r="M11" s="22">
        <v>26.201134268931558</v>
      </c>
      <c r="N11" s="22">
        <v>25.657265479329421</v>
      </c>
    </row>
    <row r="12" spans="1:14" x14ac:dyDescent="0.25">
      <c r="A12" s="27" t="s">
        <v>35</v>
      </c>
      <c r="B12" s="28"/>
      <c r="C12" s="29">
        <v>26.370710633634015</v>
      </c>
      <c r="D12" s="29">
        <v>26.400752561491483</v>
      </c>
      <c r="E12" s="29">
        <v>26.752669470834899</v>
      </c>
      <c r="F12" s="29">
        <v>26.620552912354682</v>
      </c>
      <c r="G12" s="29">
        <v>26.510367615556316</v>
      </c>
      <c r="H12" s="29">
        <v>26.390202687132355</v>
      </c>
      <c r="I12" s="29">
        <v>26.33914491798652</v>
      </c>
      <c r="J12" s="29">
        <v>25.947967969917229</v>
      </c>
      <c r="K12" s="29">
        <v>25.71947317947448</v>
      </c>
      <c r="L12" s="29">
        <v>25.193303013329654</v>
      </c>
      <c r="M12" s="29">
        <v>24.698775652593735</v>
      </c>
      <c r="N12" s="29">
        <v>24.350645478067268</v>
      </c>
    </row>
    <row r="13" spans="1:14" x14ac:dyDescent="0.25">
      <c r="A13" s="33" t="s">
        <v>36</v>
      </c>
      <c r="B13" s="18"/>
      <c r="C13" s="26">
        <f>SUM(C14:C15)</f>
        <v>58.642722605719847</v>
      </c>
      <c r="D13" s="26">
        <f t="shared" ref="D13:N13" si="1">SUM(D14:D15)</f>
        <v>59.092638640002662</v>
      </c>
      <c r="E13" s="26">
        <f t="shared" si="1"/>
        <v>57.707441335535137</v>
      </c>
      <c r="F13" s="26">
        <f t="shared" si="1"/>
        <v>56.021575836723031</v>
      </c>
      <c r="G13" s="26">
        <f t="shared" si="1"/>
        <v>56.377743410924936</v>
      </c>
      <c r="H13" s="26">
        <f t="shared" si="1"/>
        <v>54.313964864729108</v>
      </c>
      <c r="I13" s="26">
        <f t="shared" si="1"/>
        <v>53.802711121896238</v>
      </c>
      <c r="J13" s="26">
        <f t="shared" si="1"/>
        <v>53.231432721073588</v>
      </c>
      <c r="K13" s="26">
        <f t="shared" si="1"/>
        <v>52.585234279067805</v>
      </c>
      <c r="L13" s="26">
        <f t="shared" si="1"/>
        <v>52.318220211749413</v>
      </c>
      <c r="M13" s="26">
        <f t="shared" si="1"/>
        <v>51.199569786515539</v>
      </c>
      <c r="N13" s="26">
        <f t="shared" si="1"/>
        <v>51.309538946499899</v>
      </c>
    </row>
    <row r="14" spans="1:14" x14ac:dyDescent="0.25">
      <c r="A14" s="20" t="s">
        <v>37</v>
      </c>
      <c r="B14" s="18"/>
      <c r="C14" s="22">
        <v>30.961570654874368</v>
      </c>
      <c r="D14" s="22">
        <v>30.836129845896998</v>
      </c>
      <c r="E14" s="22">
        <v>30.244404950166864</v>
      </c>
      <c r="F14" s="22">
        <v>29.556001083561863</v>
      </c>
      <c r="G14" s="22">
        <v>29.783492854158254</v>
      </c>
      <c r="H14" s="22">
        <v>28.87744524205257</v>
      </c>
      <c r="I14" s="22">
        <v>28.901609182048354</v>
      </c>
      <c r="J14" s="22">
        <v>28.733143021024471</v>
      </c>
      <c r="K14" s="22">
        <v>28.60421703681639</v>
      </c>
      <c r="L14" s="22">
        <v>28.625316182573535</v>
      </c>
      <c r="M14" s="22">
        <v>28.177969820592331</v>
      </c>
      <c r="N14" s="22">
        <v>28.323925347169155</v>
      </c>
    </row>
    <row r="15" spans="1:14" x14ac:dyDescent="0.25">
      <c r="A15" s="10" t="s">
        <v>38</v>
      </c>
      <c r="B15" s="12"/>
      <c r="C15" s="23">
        <v>27.681151950845479</v>
      </c>
      <c r="D15" s="23">
        <v>28.256508794105667</v>
      </c>
      <c r="E15" s="23">
        <v>27.46303638536827</v>
      </c>
      <c r="F15" s="23">
        <v>26.465574753161171</v>
      </c>
      <c r="G15" s="23">
        <v>26.594250556766678</v>
      </c>
      <c r="H15" s="23">
        <v>25.436519622676538</v>
      </c>
      <c r="I15" s="23">
        <v>24.90110193984788</v>
      </c>
      <c r="J15" s="23">
        <v>24.498289700049114</v>
      </c>
      <c r="K15" s="23">
        <v>23.981017242251411</v>
      </c>
      <c r="L15" s="23">
        <v>23.692904029175878</v>
      </c>
      <c r="M15" s="23">
        <v>23.021599965923212</v>
      </c>
      <c r="N15" s="23">
        <v>22.98561359933074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-4.7187582607103806</v>
      </c>
      <c r="D17" s="32">
        <f t="shared" ref="D17:N17" si="2">D10-D13</f>
        <v>-4.8510924682110641</v>
      </c>
      <c r="E17" s="32">
        <f t="shared" si="2"/>
        <v>-3.0468734848974748</v>
      </c>
      <c r="F17" s="32">
        <f t="shared" si="2"/>
        <v>-1.5537164215825783</v>
      </c>
      <c r="G17" s="32">
        <f t="shared" si="2"/>
        <v>-2.0623158078897887</v>
      </c>
      <c r="H17" s="32">
        <f t="shared" si="2"/>
        <v>-0.17387691642010594</v>
      </c>
      <c r="I17" s="32">
        <f t="shared" si="2"/>
        <v>5.032930901046484E-2</v>
      </c>
      <c r="J17" s="32">
        <f t="shared" si="2"/>
        <v>-0.16444834554214793</v>
      </c>
      <c r="K17" s="32">
        <f t="shared" si="2"/>
        <v>1.7212057047863993E-2</v>
      </c>
      <c r="L17" s="32">
        <f t="shared" si="2"/>
        <v>-0.41394532886543089</v>
      </c>
      <c r="M17" s="32">
        <f t="shared" si="2"/>
        <v>-0.29965986499024666</v>
      </c>
      <c r="N17" s="32">
        <f t="shared" si="2"/>
        <v>-1.3016279891032099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296.56668795048063</v>
      </c>
      <c r="D19" s="26">
        <f t="shared" ref="D19:N19" si="3">SUM(D20:D21)</f>
        <v>296.93908677881882</v>
      </c>
      <c r="E19" s="26">
        <f t="shared" si="3"/>
        <v>297.47223274744726</v>
      </c>
      <c r="F19" s="26">
        <f t="shared" si="3"/>
        <v>297.43992364270582</v>
      </c>
      <c r="G19" s="26">
        <f t="shared" si="3"/>
        <v>296.84326121314928</v>
      </c>
      <c r="H19" s="26">
        <f t="shared" si="3"/>
        <v>296.87132279212142</v>
      </c>
      <c r="I19" s="26">
        <f t="shared" si="3"/>
        <v>297.46823518456881</v>
      </c>
      <c r="J19" s="26">
        <f t="shared" si="3"/>
        <v>297.75903877278358</v>
      </c>
      <c r="K19" s="26">
        <f t="shared" si="3"/>
        <v>297.68007555840711</v>
      </c>
      <c r="L19" s="26">
        <f t="shared" si="3"/>
        <v>298.30831142050556</v>
      </c>
      <c r="M19" s="26">
        <f t="shared" si="3"/>
        <v>298.1555338003144</v>
      </c>
      <c r="N19" s="26">
        <f t="shared" si="3"/>
        <v>298.54115081218731</v>
      </c>
    </row>
    <row r="20" spans="1:14" x14ac:dyDescent="0.25">
      <c r="A20" s="76" t="s">
        <v>40</v>
      </c>
      <c r="B20" s="76"/>
      <c r="C20" s="22">
        <v>148.40698879511248</v>
      </c>
      <c r="D20" s="22">
        <v>148.69670562831226</v>
      </c>
      <c r="E20" s="22">
        <v>148.36060324606362</v>
      </c>
      <c r="F20" s="22">
        <v>148.40904953547516</v>
      </c>
      <c r="G20" s="22">
        <v>148.22681627989712</v>
      </c>
      <c r="H20" s="22">
        <v>148.32682170957298</v>
      </c>
      <c r="I20" s="22">
        <v>148.60972329736052</v>
      </c>
      <c r="J20" s="22">
        <v>148.50161859966437</v>
      </c>
      <c r="K20" s="22">
        <v>148.5584056643373</v>
      </c>
      <c r="L20" s="22">
        <v>149.04362651722499</v>
      </c>
      <c r="M20" s="22">
        <v>148.69471685249383</v>
      </c>
      <c r="N20" s="22">
        <v>149.20873886144238</v>
      </c>
    </row>
    <row r="21" spans="1:14" x14ac:dyDescent="0.25">
      <c r="A21" s="27" t="s">
        <v>41</v>
      </c>
      <c r="B21" s="27"/>
      <c r="C21" s="29">
        <v>148.15969915536814</v>
      </c>
      <c r="D21" s="29">
        <v>148.24238115050656</v>
      </c>
      <c r="E21" s="29">
        <v>149.11162950138365</v>
      </c>
      <c r="F21" s="29">
        <v>149.03087410723066</v>
      </c>
      <c r="G21" s="29">
        <v>148.61644493325213</v>
      </c>
      <c r="H21" s="29">
        <v>148.54450108254846</v>
      </c>
      <c r="I21" s="29">
        <v>148.85851188720832</v>
      </c>
      <c r="J21" s="29">
        <v>149.25742017311921</v>
      </c>
      <c r="K21" s="29">
        <v>149.12166989406978</v>
      </c>
      <c r="L21" s="29">
        <v>149.26468490328057</v>
      </c>
      <c r="M21" s="29">
        <v>149.4608169478206</v>
      </c>
      <c r="N21" s="29">
        <v>149.33241195074493</v>
      </c>
    </row>
    <row r="22" spans="1:14" x14ac:dyDescent="0.25">
      <c r="A22" s="79" t="s">
        <v>44</v>
      </c>
      <c r="B22" s="79"/>
      <c r="C22" s="26">
        <f>SUM(C23:C24)</f>
        <v>333.14782502393393</v>
      </c>
      <c r="D22" s="26">
        <f t="shared" ref="D22:N22" si="4">SUM(D23:D24)</f>
        <v>332.18188861975216</v>
      </c>
      <c r="E22" s="26">
        <f t="shared" si="4"/>
        <v>331.8867386987281</v>
      </c>
      <c r="F22" s="26">
        <f t="shared" si="4"/>
        <v>331.9695837046325</v>
      </c>
      <c r="G22" s="26">
        <f t="shared" si="4"/>
        <v>332.1390475377637</v>
      </c>
      <c r="H22" s="26">
        <f t="shared" si="4"/>
        <v>332.05451681687521</v>
      </c>
      <c r="I22" s="26">
        <f t="shared" si="4"/>
        <v>331.78378823638519</v>
      </c>
      <c r="J22" s="26">
        <f t="shared" si="4"/>
        <v>331.47316904033914</v>
      </c>
      <c r="K22" s="26">
        <f t="shared" si="4"/>
        <v>330.93371590835147</v>
      </c>
      <c r="L22" s="26">
        <f t="shared" si="4"/>
        <v>330.8422992243303</v>
      </c>
      <c r="M22" s="26">
        <f t="shared" si="4"/>
        <v>331.80044522311482</v>
      </c>
      <c r="N22" s="26">
        <f t="shared" si="4"/>
        <v>332.09700291900629</v>
      </c>
    </row>
    <row r="23" spans="1:14" x14ac:dyDescent="0.25">
      <c r="A23" s="76" t="s">
        <v>42</v>
      </c>
      <c r="B23" s="76"/>
      <c r="C23" s="23">
        <v>166.44928480708791</v>
      </c>
      <c r="D23" s="22">
        <v>166.42938294122953</v>
      </c>
      <c r="E23" s="22">
        <v>166.57779606469714</v>
      </c>
      <c r="F23" s="22">
        <v>166.90837756834517</v>
      </c>
      <c r="G23" s="22">
        <v>166.61123610082959</v>
      </c>
      <c r="H23" s="22">
        <v>166.55753006267915</v>
      </c>
      <c r="I23" s="22">
        <v>166.53376604231806</v>
      </c>
      <c r="J23" s="22">
        <v>166.30142923775003</v>
      </c>
      <c r="K23" s="22">
        <v>166.27066007598381</v>
      </c>
      <c r="L23" s="22">
        <v>165.91438321318213</v>
      </c>
      <c r="M23" s="22">
        <v>166.68949774550472</v>
      </c>
      <c r="N23" s="22">
        <v>166.70452471802406</v>
      </c>
    </row>
    <row r="24" spans="1:14" x14ac:dyDescent="0.25">
      <c r="A24" s="10" t="s">
        <v>43</v>
      </c>
      <c r="B24" s="10"/>
      <c r="C24" s="23">
        <v>166.69854021684603</v>
      </c>
      <c r="D24" s="23">
        <v>165.75250567852265</v>
      </c>
      <c r="E24" s="23">
        <v>165.30894263403093</v>
      </c>
      <c r="F24" s="23">
        <v>165.06120613628732</v>
      </c>
      <c r="G24" s="23">
        <v>165.52781143693412</v>
      </c>
      <c r="H24" s="23">
        <v>165.49698675419606</v>
      </c>
      <c r="I24" s="23">
        <v>165.25002219406713</v>
      </c>
      <c r="J24" s="23">
        <v>165.17173980258914</v>
      </c>
      <c r="K24" s="23">
        <v>164.66305583236766</v>
      </c>
      <c r="L24" s="23">
        <v>164.92791601114817</v>
      </c>
      <c r="M24" s="23">
        <v>165.11094747761007</v>
      </c>
      <c r="N24" s="23">
        <v>165.39247820098225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-36.581137073453306</v>
      </c>
      <c r="D26" s="32">
        <f t="shared" ref="D26:N26" si="5">D19-D22</f>
        <v>-35.242801840933339</v>
      </c>
      <c r="E26" s="32">
        <f t="shared" si="5"/>
        <v>-34.41450595128083</v>
      </c>
      <c r="F26" s="32">
        <f t="shared" si="5"/>
        <v>-34.529660061926677</v>
      </c>
      <c r="G26" s="32">
        <f t="shared" si="5"/>
        <v>-35.295786324614426</v>
      </c>
      <c r="H26" s="32">
        <f t="shared" si="5"/>
        <v>-35.183194024753789</v>
      </c>
      <c r="I26" s="32">
        <f t="shared" si="5"/>
        <v>-34.31555305181638</v>
      </c>
      <c r="J26" s="32">
        <f t="shared" si="5"/>
        <v>-33.714130267555561</v>
      </c>
      <c r="K26" s="32">
        <f t="shared" si="5"/>
        <v>-33.253640349944362</v>
      </c>
      <c r="L26" s="32">
        <f t="shared" si="5"/>
        <v>-32.533987803824743</v>
      </c>
      <c r="M26" s="32">
        <f t="shared" si="5"/>
        <v>-33.644911422800419</v>
      </c>
      <c r="N26" s="32">
        <f t="shared" si="5"/>
        <v>-33.555852106818975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-41.299895334163686</v>
      </c>
      <c r="D30" s="32">
        <f t="shared" ref="D30:N30" si="6">D17+D26+D28</f>
        <v>-40.093894309144403</v>
      </c>
      <c r="E30" s="32">
        <f t="shared" si="6"/>
        <v>-37.461379436178305</v>
      </c>
      <c r="F30" s="32">
        <f t="shared" si="6"/>
        <v>-36.083376483509255</v>
      </c>
      <c r="G30" s="32">
        <f t="shared" si="6"/>
        <v>-37.358102132504214</v>
      </c>
      <c r="H30" s="32">
        <f t="shared" si="6"/>
        <v>-35.357070941173895</v>
      </c>
      <c r="I30" s="32">
        <f t="shared" si="6"/>
        <v>-34.265223742805915</v>
      </c>
      <c r="J30" s="32">
        <f t="shared" si="6"/>
        <v>-33.878578613097709</v>
      </c>
      <c r="K30" s="32">
        <f t="shared" si="6"/>
        <v>-33.236428292896498</v>
      </c>
      <c r="L30" s="32">
        <f t="shared" si="6"/>
        <v>-32.947933132690174</v>
      </c>
      <c r="M30" s="32">
        <f t="shared" si="6"/>
        <v>-33.944571287790666</v>
      </c>
      <c r="N30" s="32">
        <f t="shared" si="6"/>
        <v>-34.857480095922185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4475.7001046658361</v>
      </c>
      <c r="D32" s="21">
        <v>4435.606210356691</v>
      </c>
      <c r="E32" s="21">
        <v>4398.1448309205134</v>
      </c>
      <c r="F32" s="21">
        <v>4362.0614544370046</v>
      </c>
      <c r="G32" s="21">
        <v>4324.7033523045002</v>
      </c>
      <c r="H32" s="21">
        <v>4289.3462813633269</v>
      </c>
      <c r="I32" s="21">
        <v>4255.0810576205204</v>
      </c>
      <c r="J32" s="21">
        <v>4221.2024790074238</v>
      </c>
      <c r="K32" s="21">
        <v>4187.9660507145263</v>
      </c>
      <c r="L32" s="21">
        <v>4155.0181175818361</v>
      </c>
      <c r="M32" s="21">
        <v>4121.0735462940465</v>
      </c>
      <c r="N32" s="21">
        <v>4086.2160661981234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-9.1432134899632755E-3</v>
      </c>
      <c r="D34" s="39">
        <f t="shared" ref="D34:N34" si="7">(D32/D8)-1</f>
        <v>-8.958127973620944E-3</v>
      </c>
      <c r="E34" s="39">
        <f t="shared" si="7"/>
        <v>-8.4456053264396758E-3</v>
      </c>
      <c r="F34" s="39">
        <f t="shared" si="7"/>
        <v>-8.2042265251999202E-3</v>
      </c>
      <c r="G34" s="39">
        <f t="shared" si="7"/>
        <v>-8.5643227457293802E-3</v>
      </c>
      <c r="H34" s="39">
        <f t="shared" si="7"/>
        <v>-8.1756060614730508E-3</v>
      </c>
      <c r="I34" s="39">
        <f t="shared" si="7"/>
        <v>-7.9884489372389345E-3</v>
      </c>
      <c r="J34" s="39">
        <f t="shared" si="7"/>
        <v>-7.9619114546414238E-3</v>
      </c>
      <c r="K34" s="39">
        <f t="shared" si="7"/>
        <v>-7.8736872865460272E-3</v>
      </c>
      <c r="L34" s="39">
        <f t="shared" si="7"/>
        <v>-7.8672875409457887E-3</v>
      </c>
      <c r="M34" s="39">
        <f t="shared" si="7"/>
        <v>-8.1695362877369782E-3</v>
      </c>
      <c r="N34" s="39">
        <f t="shared" si="7"/>
        <v>-8.4583494335521703E-3</v>
      </c>
    </row>
    <row r="35" spans="1:14" ht="15.75" thickBot="1" x14ac:dyDescent="0.3">
      <c r="A35" s="40" t="s">
        <v>15</v>
      </c>
      <c r="B35" s="41"/>
      <c r="C35" s="42">
        <f>(C32/$C$8)-1</f>
        <v>-9.1432134899632755E-3</v>
      </c>
      <c r="D35" s="42">
        <f t="shared" ref="D35:N35" si="8">(D32/$C$8)-1</f>
        <v>-1.8019435387050864E-2</v>
      </c>
      <c r="E35" s="42">
        <f t="shared" si="8"/>
        <v>-2.6312855674006319E-2</v>
      </c>
      <c r="F35" s="42">
        <f t="shared" si="8"/>
        <v>-3.4301205570731796E-2</v>
      </c>
      <c r="G35" s="42">
        <f t="shared" si="8"/>
        <v>-4.2571761721385881E-2</v>
      </c>
      <c r="H35" s="42">
        <f t="shared" si="8"/>
        <v>-5.0399317829681878E-2</v>
      </c>
      <c r="I35" s="42">
        <f t="shared" si="8"/>
        <v>-5.7985154389966764E-2</v>
      </c>
      <c r="J35" s="42">
        <f t="shared" si="8"/>
        <v>-6.5485393179671503E-2</v>
      </c>
      <c r="K35" s="42">
        <f t="shared" si="8"/>
        <v>-7.284346895848437E-2</v>
      </c>
      <c r="L35" s="42">
        <f t="shared" si="8"/>
        <v>-8.0137675983653733E-2</v>
      </c>
      <c r="M35" s="42">
        <f t="shared" si="8"/>
        <v>-8.7652524619427408E-2</v>
      </c>
      <c r="N35" s="42">
        <f t="shared" si="8"/>
        <v>-9.5369478371015393E-2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1.5713653866434851</v>
      </c>
      <c r="D41" s="47">
        <v>1.5676768970419623</v>
      </c>
      <c r="E41" s="47">
        <v>1.5723320007269814</v>
      </c>
      <c r="F41" s="47">
        <v>1.5653746385159131</v>
      </c>
      <c r="G41" s="47">
        <v>1.5661538681553167</v>
      </c>
      <c r="H41" s="47">
        <v>1.5709894465218066</v>
      </c>
      <c r="I41" s="47">
        <v>1.5774663491713175</v>
      </c>
      <c r="J41" s="47">
        <v>1.5748975943626884</v>
      </c>
      <c r="K41" s="47">
        <v>1.5870810649530471</v>
      </c>
      <c r="L41" s="47">
        <v>1.5955826144645417</v>
      </c>
      <c r="M41" s="47">
        <v>1.5975916096376437</v>
      </c>
      <c r="N41" s="47">
        <v>1.6054366398405353</v>
      </c>
    </row>
    <row r="43" spans="1:14" x14ac:dyDescent="0.25">
      <c r="A43" s="48" t="s">
        <v>31</v>
      </c>
      <c r="B43" s="48"/>
      <c r="C43" s="49">
        <v>129.66664306228614</v>
      </c>
      <c r="D43" s="49">
        <v>133.24991586711471</v>
      </c>
      <c r="E43" s="49">
        <v>132.21104498448119</v>
      </c>
      <c r="F43" s="49">
        <v>130.23987394635617</v>
      </c>
      <c r="G43" s="49">
        <v>131.33731214079202</v>
      </c>
      <c r="H43" s="49">
        <v>127.44200220876573</v>
      </c>
      <c r="I43" s="49">
        <v>127.28879225683592</v>
      </c>
      <c r="J43" s="49">
        <v>126.23905671300014</v>
      </c>
      <c r="K43" s="49">
        <v>124.97856732812944</v>
      </c>
      <c r="L43" s="49">
        <v>124.10326681293699</v>
      </c>
      <c r="M43" s="49">
        <v>121.19897178798993</v>
      </c>
      <c r="N43" s="49">
        <v>120.57391772744975</v>
      </c>
    </row>
    <row r="44" spans="1:14" x14ac:dyDescent="0.25">
      <c r="A44" s="19" t="s">
        <v>47</v>
      </c>
      <c r="B44" s="19"/>
      <c r="C44" s="50">
        <v>131.10507370075706</v>
      </c>
      <c r="D44" s="50">
        <v>133.24991586711474</v>
      </c>
      <c r="E44" s="50">
        <v>131.92895678671439</v>
      </c>
      <c r="F44" s="50">
        <v>129.71803588741886</v>
      </c>
      <c r="G44" s="50">
        <v>130.58465585384087</v>
      </c>
      <c r="H44" s="50">
        <v>126.4942908039821</v>
      </c>
      <c r="I44" s="50">
        <v>126.1675608407504</v>
      </c>
      <c r="J44" s="50">
        <v>124.97303835276068</v>
      </c>
      <c r="K44" s="50">
        <v>123.59145924846347</v>
      </c>
      <c r="L44" s="50">
        <v>122.63206274577935</v>
      </c>
      <c r="M44" s="50">
        <v>119.70250689708188</v>
      </c>
      <c r="N44" s="50">
        <v>119.01269392960201</v>
      </c>
    </row>
    <row r="45" spans="1:14" x14ac:dyDescent="0.25">
      <c r="A45" s="51" t="s">
        <v>48</v>
      </c>
      <c r="B45" s="51"/>
      <c r="C45" s="52">
        <v>128.09469070262639</v>
      </c>
      <c r="D45" s="52">
        <v>133.24991586711468</v>
      </c>
      <c r="E45" s="52">
        <v>132.52310122373791</v>
      </c>
      <c r="F45" s="52">
        <v>130.82763284512407</v>
      </c>
      <c r="G45" s="52">
        <v>132.19059490644301</v>
      </c>
      <c r="H45" s="52">
        <v>128.53527513840675</v>
      </c>
      <c r="I45" s="52">
        <v>128.61540448631121</v>
      </c>
      <c r="J45" s="52">
        <v>127.75700071911692</v>
      </c>
      <c r="K45" s="52">
        <v>126.67436106581579</v>
      </c>
      <c r="L45" s="52">
        <v>125.92852795083789</v>
      </c>
      <c r="M45" s="52">
        <v>123.08233115308103</v>
      </c>
      <c r="N45" s="52">
        <v>122.55498951529646</v>
      </c>
    </row>
    <row r="47" spans="1:14" x14ac:dyDescent="0.25">
      <c r="A47" s="48" t="s">
        <v>32</v>
      </c>
      <c r="B47" s="48"/>
      <c r="C47" s="49">
        <v>76.092221182104069</v>
      </c>
      <c r="D47" s="49">
        <v>75.781884389185905</v>
      </c>
      <c r="E47" s="49">
        <v>75.886381604447593</v>
      </c>
      <c r="F47" s="49">
        <v>76.073744021943554</v>
      </c>
      <c r="G47" s="49">
        <v>75.98494978160376</v>
      </c>
      <c r="H47" s="49">
        <v>76.362473510482118</v>
      </c>
      <c r="I47" s="49">
        <v>76.375620932354423</v>
      </c>
      <c r="J47" s="49">
        <v>76.478427044464723</v>
      </c>
      <c r="K47" s="49">
        <v>76.593496413339338</v>
      </c>
      <c r="L47" s="49">
        <v>76.678093475361933</v>
      </c>
      <c r="M47" s="49">
        <v>76.96128480691624</v>
      </c>
      <c r="N47" s="49">
        <v>77.026207066969249</v>
      </c>
    </row>
    <row r="48" spans="1:14" x14ac:dyDescent="0.25">
      <c r="A48" s="19" t="s">
        <v>45</v>
      </c>
      <c r="B48" s="19"/>
      <c r="C48" s="50">
        <v>73.90977932444963</v>
      </c>
      <c r="D48" s="50">
        <v>73.680131883250027</v>
      </c>
      <c r="E48" s="50">
        <v>73.814566152600889</v>
      </c>
      <c r="F48" s="50">
        <v>74.036220001630312</v>
      </c>
      <c r="G48" s="50">
        <v>73.952192344522985</v>
      </c>
      <c r="H48" s="50">
        <v>74.361259420000735</v>
      </c>
      <c r="I48" s="50">
        <v>74.390724528354966</v>
      </c>
      <c r="J48" s="50">
        <v>74.510946872262295</v>
      </c>
      <c r="K48" s="50">
        <v>74.644819364693276</v>
      </c>
      <c r="L48" s="50">
        <v>74.745106181495331</v>
      </c>
      <c r="M48" s="50">
        <v>75.05072398111875</v>
      </c>
      <c r="N48" s="50">
        <v>75.122090268705477</v>
      </c>
    </row>
    <row r="49" spans="1:14" x14ac:dyDescent="0.25">
      <c r="A49" s="51" t="s">
        <v>46</v>
      </c>
      <c r="B49" s="51"/>
      <c r="C49" s="52">
        <v>78.551364832818209</v>
      </c>
      <c r="D49" s="52">
        <v>78.115540590441995</v>
      </c>
      <c r="E49" s="52">
        <v>78.192986032056737</v>
      </c>
      <c r="F49" s="52">
        <v>78.350723483579003</v>
      </c>
      <c r="G49" s="52">
        <v>78.243684731559924</v>
      </c>
      <c r="H49" s="52">
        <v>78.569771001165932</v>
      </c>
      <c r="I49" s="52">
        <v>78.566383243585889</v>
      </c>
      <c r="J49" s="52">
        <v>78.645647405076403</v>
      </c>
      <c r="K49" s="52">
        <v>78.739173769136059</v>
      </c>
      <c r="L49" s="52">
        <v>78.806604859264198</v>
      </c>
      <c r="M49" s="52">
        <v>79.052327616675882</v>
      </c>
      <c r="N49" s="52">
        <v>79.096348249077366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sheetPr codeName="Sheet7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101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5445</v>
      </c>
      <c r="D8" s="21">
        <v>5447.4165451438448</v>
      </c>
      <c r="E8" s="21">
        <v>5441.1642310368979</v>
      </c>
      <c r="F8" s="21">
        <v>5433.4323781881576</v>
      </c>
      <c r="G8" s="21">
        <v>5425.4483242250899</v>
      </c>
      <c r="H8" s="21">
        <v>5411.4603279424746</v>
      </c>
      <c r="I8" s="21">
        <v>5399.1337308284747</v>
      </c>
      <c r="J8" s="21">
        <v>5382.3413746387942</v>
      </c>
      <c r="K8" s="21">
        <v>5364.3261119820054</v>
      </c>
      <c r="L8" s="21">
        <v>5345.1009226652468</v>
      </c>
      <c r="M8" s="21">
        <v>5324.6282970234115</v>
      </c>
      <c r="N8" s="21">
        <v>5306.5992852224244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34.150743935708803</v>
      </c>
      <c r="D10" s="26">
        <f t="shared" ref="D10:N10" si="0">SUM(D11:D12)</f>
        <v>33.807842510538933</v>
      </c>
      <c r="E10" s="26">
        <f t="shared" si="0"/>
        <v>33.680973681744895</v>
      </c>
      <c r="F10" s="26">
        <f t="shared" si="0"/>
        <v>33.413845087971964</v>
      </c>
      <c r="G10" s="26">
        <f t="shared" si="0"/>
        <v>33.339297984595262</v>
      </c>
      <c r="H10" s="26">
        <f t="shared" si="0"/>
        <v>33.333783077922803</v>
      </c>
      <c r="I10" s="26">
        <f t="shared" si="0"/>
        <v>33.235500108619831</v>
      </c>
      <c r="J10" s="26">
        <f t="shared" si="0"/>
        <v>32.976453195705474</v>
      </c>
      <c r="K10" s="26">
        <f t="shared" si="0"/>
        <v>33.038647805122871</v>
      </c>
      <c r="L10" s="26">
        <f t="shared" si="0"/>
        <v>33.011480932115724</v>
      </c>
      <c r="M10" s="26">
        <f t="shared" si="0"/>
        <v>32.809701089371764</v>
      </c>
      <c r="N10" s="26">
        <f t="shared" si="0"/>
        <v>32.641918922656501</v>
      </c>
    </row>
    <row r="11" spans="1:14" x14ac:dyDescent="0.25">
      <c r="A11" s="20" t="s">
        <v>34</v>
      </c>
      <c r="B11" s="18"/>
      <c r="C11" s="22">
        <v>17.449831879430157</v>
      </c>
      <c r="D11" s="22">
        <v>17.352697925763348</v>
      </c>
      <c r="E11" s="22">
        <v>17.196403692904234</v>
      </c>
      <c r="F11" s="22">
        <v>17.083204583264944</v>
      </c>
      <c r="G11" s="22">
        <v>17.066995903578277</v>
      </c>
      <c r="H11" s="22">
        <v>17.085466440624817</v>
      </c>
      <c r="I11" s="22">
        <v>16.980249768468223</v>
      </c>
      <c r="J11" s="22">
        <v>16.852078288165401</v>
      </c>
      <c r="K11" s="22">
        <v>16.884710577938232</v>
      </c>
      <c r="L11" s="22">
        <v>16.988364456293471</v>
      </c>
      <c r="M11" s="22">
        <v>16.889055106217345</v>
      </c>
      <c r="N11" s="22">
        <v>16.747397832051792</v>
      </c>
    </row>
    <row r="12" spans="1:14" x14ac:dyDescent="0.25">
      <c r="A12" s="27" t="s">
        <v>35</v>
      </c>
      <c r="B12" s="28"/>
      <c r="C12" s="29">
        <v>16.700912056278646</v>
      </c>
      <c r="D12" s="29">
        <v>16.455144584775585</v>
      </c>
      <c r="E12" s="29">
        <v>16.484569988840661</v>
      </c>
      <c r="F12" s="29">
        <v>16.33064050470702</v>
      </c>
      <c r="G12" s="29">
        <v>16.272302081016985</v>
      </c>
      <c r="H12" s="29">
        <v>16.248316637297986</v>
      </c>
      <c r="I12" s="29">
        <v>16.255250340151608</v>
      </c>
      <c r="J12" s="29">
        <v>16.124374907540073</v>
      </c>
      <c r="K12" s="29">
        <v>16.153937227184638</v>
      </c>
      <c r="L12" s="29">
        <v>16.023116475822253</v>
      </c>
      <c r="M12" s="29">
        <v>15.920645983154419</v>
      </c>
      <c r="N12" s="29">
        <v>15.894521090604709</v>
      </c>
    </row>
    <row r="13" spans="1:14" x14ac:dyDescent="0.25">
      <c r="A13" s="33" t="s">
        <v>36</v>
      </c>
      <c r="B13" s="18"/>
      <c r="C13" s="26">
        <f>SUM(C14:C15)</f>
        <v>127.29888172532753</v>
      </c>
      <c r="D13" s="26">
        <f t="shared" ref="D13:N13" si="1">SUM(D14:D15)</f>
        <v>135.93881377126698</v>
      </c>
      <c r="E13" s="26">
        <f t="shared" si="1"/>
        <v>138.33253572722322</v>
      </c>
      <c r="F13" s="26">
        <f t="shared" si="1"/>
        <v>138.90500613845202</v>
      </c>
      <c r="G13" s="26">
        <f t="shared" si="1"/>
        <v>143.22957800423049</v>
      </c>
      <c r="H13" s="26">
        <f t="shared" si="1"/>
        <v>142.04888561447734</v>
      </c>
      <c r="I13" s="26">
        <f t="shared" si="1"/>
        <v>145.89490570821522</v>
      </c>
      <c r="J13" s="26">
        <f t="shared" si="1"/>
        <v>147.60876693069713</v>
      </c>
      <c r="K13" s="26">
        <f t="shared" si="1"/>
        <v>148.88709649276149</v>
      </c>
      <c r="L13" s="26">
        <f t="shared" si="1"/>
        <v>150.4059154925007</v>
      </c>
      <c r="M13" s="26">
        <f t="shared" si="1"/>
        <v>149.09207958209481</v>
      </c>
      <c r="N13" s="26">
        <f t="shared" si="1"/>
        <v>151.24943306870023</v>
      </c>
    </row>
    <row r="14" spans="1:14" x14ac:dyDescent="0.25">
      <c r="A14" s="20" t="s">
        <v>37</v>
      </c>
      <c r="B14" s="18"/>
      <c r="C14" s="22">
        <v>54.14305274404569</v>
      </c>
      <c r="D14" s="22">
        <v>58.221697755121625</v>
      </c>
      <c r="E14" s="22">
        <v>60.652228516747932</v>
      </c>
      <c r="F14" s="22">
        <v>61.920764380199245</v>
      </c>
      <c r="G14" s="22">
        <v>64.970196564532216</v>
      </c>
      <c r="H14" s="22">
        <v>65.242502227081857</v>
      </c>
      <c r="I14" s="22">
        <v>67.579105640165594</v>
      </c>
      <c r="J14" s="22">
        <v>68.896897328941179</v>
      </c>
      <c r="K14" s="22">
        <v>70.042077761125242</v>
      </c>
      <c r="L14" s="22">
        <v>71.121674758583708</v>
      </c>
      <c r="M14" s="22">
        <v>71.188765172572786</v>
      </c>
      <c r="N14" s="22">
        <v>72.515651549159898</v>
      </c>
    </row>
    <row r="15" spans="1:14" x14ac:dyDescent="0.25">
      <c r="A15" s="10" t="s">
        <v>38</v>
      </c>
      <c r="B15" s="12"/>
      <c r="C15" s="23">
        <v>73.155828981281843</v>
      </c>
      <c r="D15" s="23">
        <v>77.717116016145354</v>
      </c>
      <c r="E15" s="23">
        <v>77.680307210475291</v>
      </c>
      <c r="F15" s="23">
        <v>76.984241758252779</v>
      </c>
      <c r="G15" s="23">
        <v>78.259381439698274</v>
      </c>
      <c r="H15" s="23">
        <v>76.806383387395471</v>
      </c>
      <c r="I15" s="23">
        <v>78.315800068049626</v>
      </c>
      <c r="J15" s="23">
        <v>78.71186960175595</v>
      </c>
      <c r="K15" s="23">
        <v>78.845018731636259</v>
      </c>
      <c r="L15" s="23">
        <v>79.284240733916988</v>
      </c>
      <c r="M15" s="23">
        <v>77.903314409522025</v>
      </c>
      <c r="N15" s="23">
        <v>78.733781519540329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-93.14813778961873</v>
      </c>
      <c r="D17" s="32">
        <f t="shared" ref="D17:N17" si="2">D10-D13</f>
        <v>-102.13097126072805</v>
      </c>
      <c r="E17" s="32">
        <f t="shared" si="2"/>
        <v>-104.65156204547833</v>
      </c>
      <c r="F17" s="32">
        <f t="shared" si="2"/>
        <v>-105.49116105048006</v>
      </c>
      <c r="G17" s="32">
        <f t="shared" si="2"/>
        <v>-109.89028001963523</v>
      </c>
      <c r="H17" s="32">
        <f t="shared" si="2"/>
        <v>-108.71510253655454</v>
      </c>
      <c r="I17" s="32">
        <f t="shared" si="2"/>
        <v>-112.65940559959539</v>
      </c>
      <c r="J17" s="32">
        <f t="shared" si="2"/>
        <v>-114.63231373499165</v>
      </c>
      <c r="K17" s="32">
        <f t="shared" si="2"/>
        <v>-115.84844868763861</v>
      </c>
      <c r="L17" s="32">
        <f t="shared" si="2"/>
        <v>-117.39443456038498</v>
      </c>
      <c r="M17" s="32">
        <f t="shared" si="2"/>
        <v>-116.28237849272304</v>
      </c>
      <c r="N17" s="32">
        <f t="shared" si="2"/>
        <v>-118.60751414604373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369.75083204263319</v>
      </c>
      <c r="D19" s="26">
        <f t="shared" ref="D19:N19" si="3">SUM(D20:D21)</f>
        <v>368.90874457491236</v>
      </c>
      <c r="E19" s="26">
        <f t="shared" si="3"/>
        <v>368.58802490141466</v>
      </c>
      <c r="F19" s="26">
        <f t="shared" si="3"/>
        <v>369.82151178689367</v>
      </c>
      <c r="G19" s="26">
        <f t="shared" si="3"/>
        <v>368.31486887464905</v>
      </c>
      <c r="H19" s="26">
        <f t="shared" si="3"/>
        <v>368.84132901473833</v>
      </c>
      <c r="I19" s="26">
        <f t="shared" si="3"/>
        <v>368.50769682275592</v>
      </c>
      <c r="J19" s="26">
        <f t="shared" si="3"/>
        <v>368.43716513673292</v>
      </c>
      <c r="K19" s="26">
        <f t="shared" si="3"/>
        <v>368.68195000620864</v>
      </c>
      <c r="L19" s="26">
        <f t="shared" si="3"/>
        <v>368.61800662547239</v>
      </c>
      <c r="M19" s="26">
        <f t="shared" si="3"/>
        <v>369.96283456215247</v>
      </c>
      <c r="N19" s="26">
        <f t="shared" si="3"/>
        <v>369.36913010765807</v>
      </c>
    </row>
    <row r="20" spans="1:14" x14ac:dyDescent="0.25">
      <c r="A20" s="76" t="s">
        <v>40</v>
      </c>
      <c r="B20" s="76"/>
      <c r="C20" s="22">
        <v>184.73044680253136</v>
      </c>
      <c r="D20" s="22">
        <v>184.77910588068099</v>
      </c>
      <c r="E20" s="22">
        <v>183.44555226634969</v>
      </c>
      <c r="F20" s="22">
        <v>184.14279936452994</v>
      </c>
      <c r="G20" s="22">
        <v>184.85113737837031</v>
      </c>
      <c r="H20" s="22">
        <v>184.46342216497359</v>
      </c>
      <c r="I20" s="22">
        <v>183.31195415836527</v>
      </c>
      <c r="J20" s="22">
        <v>184.42084043558114</v>
      </c>
      <c r="K20" s="22">
        <v>184.29000771015163</v>
      </c>
      <c r="L20" s="22">
        <v>185.41589325740819</v>
      </c>
      <c r="M20" s="22">
        <v>184.93175168257127</v>
      </c>
      <c r="N20" s="22">
        <v>185.563437546957</v>
      </c>
    </row>
    <row r="21" spans="1:14" x14ac:dyDescent="0.25">
      <c r="A21" s="27" t="s">
        <v>41</v>
      </c>
      <c r="B21" s="27"/>
      <c r="C21" s="29">
        <v>185.0203852401018</v>
      </c>
      <c r="D21" s="29">
        <v>184.12963869423135</v>
      </c>
      <c r="E21" s="29">
        <v>185.14247263506493</v>
      </c>
      <c r="F21" s="29">
        <v>185.6787124223637</v>
      </c>
      <c r="G21" s="29">
        <v>183.46373149627871</v>
      </c>
      <c r="H21" s="29">
        <v>184.37790684976477</v>
      </c>
      <c r="I21" s="29">
        <v>185.19574266439065</v>
      </c>
      <c r="J21" s="29">
        <v>184.01632470115175</v>
      </c>
      <c r="K21" s="29">
        <v>184.39194229605701</v>
      </c>
      <c r="L21" s="29">
        <v>183.20211336806423</v>
      </c>
      <c r="M21" s="29">
        <v>185.03108287958119</v>
      </c>
      <c r="N21" s="29">
        <v>183.80569256070103</v>
      </c>
    </row>
    <row r="22" spans="1:14" x14ac:dyDescent="0.25">
      <c r="A22" s="79" t="s">
        <v>44</v>
      </c>
      <c r="B22" s="79"/>
      <c r="C22" s="26">
        <f>SUM(C23:C24)</f>
        <v>274.18614910916938</v>
      </c>
      <c r="D22" s="26">
        <f t="shared" ref="D22:N22" si="4">SUM(D23:D24)</f>
        <v>273.03008742113178</v>
      </c>
      <c r="E22" s="26">
        <f t="shared" si="4"/>
        <v>271.66831570467536</v>
      </c>
      <c r="F22" s="26">
        <f t="shared" si="4"/>
        <v>272.31440469948211</v>
      </c>
      <c r="G22" s="26">
        <f t="shared" si="4"/>
        <v>272.41258513762955</v>
      </c>
      <c r="H22" s="26">
        <f t="shared" si="4"/>
        <v>272.45282359218163</v>
      </c>
      <c r="I22" s="26">
        <f t="shared" si="4"/>
        <v>272.64064741284153</v>
      </c>
      <c r="J22" s="26">
        <f t="shared" si="4"/>
        <v>271.82011405853041</v>
      </c>
      <c r="K22" s="26">
        <f t="shared" si="4"/>
        <v>272.05869063532862</v>
      </c>
      <c r="L22" s="26">
        <f t="shared" si="4"/>
        <v>271.69619770692236</v>
      </c>
      <c r="M22" s="26">
        <f t="shared" si="4"/>
        <v>271.70946787041663</v>
      </c>
      <c r="N22" s="26">
        <f t="shared" si="4"/>
        <v>271.77157301115085</v>
      </c>
    </row>
    <row r="23" spans="1:14" x14ac:dyDescent="0.25">
      <c r="A23" s="76" t="s">
        <v>42</v>
      </c>
      <c r="B23" s="76"/>
      <c r="C23" s="23">
        <v>136.91152631674731</v>
      </c>
      <c r="D23" s="22">
        <v>136.39441747903155</v>
      </c>
      <c r="E23" s="22">
        <v>135.99163662542583</v>
      </c>
      <c r="F23" s="22">
        <v>136.46652100030528</v>
      </c>
      <c r="G23" s="22">
        <v>136.34435619632089</v>
      </c>
      <c r="H23" s="22">
        <v>136.44082981561502</v>
      </c>
      <c r="I23" s="22">
        <v>136.67729545575881</v>
      </c>
      <c r="J23" s="22">
        <v>136.0990257206974</v>
      </c>
      <c r="K23" s="22">
        <v>136.29379915362065</v>
      </c>
      <c r="L23" s="22">
        <v>136.20837604144583</v>
      </c>
      <c r="M23" s="22">
        <v>136.2843184491648</v>
      </c>
      <c r="N23" s="22">
        <v>136.20609954725245</v>
      </c>
    </row>
    <row r="24" spans="1:14" x14ac:dyDescent="0.25">
      <c r="A24" s="10" t="s">
        <v>43</v>
      </c>
      <c r="B24" s="10"/>
      <c r="C24" s="23">
        <v>137.27462279242204</v>
      </c>
      <c r="D24" s="23">
        <v>136.63566994210024</v>
      </c>
      <c r="E24" s="23">
        <v>135.67667907924954</v>
      </c>
      <c r="F24" s="23">
        <v>135.84788369917683</v>
      </c>
      <c r="G24" s="23">
        <v>136.06822894130869</v>
      </c>
      <c r="H24" s="23">
        <v>136.01199377656664</v>
      </c>
      <c r="I24" s="23">
        <v>135.96335195708272</v>
      </c>
      <c r="J24" s="23">
        <v>135.72108833783304</v>
      </c>
      <c r="K24" s="23">
        <v>135.76489148170799</v>
      </c>
      <c r="L24" s="23">
        <v>135.4878216654765</v>
      </c>
      <c r="M24" s="23">
        <v>135.42514942125183</v>
      </c>
      <c r="N24" s="23">
        <v>135.56547346389837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95.564682933463814</v>
      </c>
      <c r="D26" s="32">
        <f t="shared" ref="D26:N26" si="5">D19-D22</f>
        <v>95.87865715378058</v>
      </c>
      <c r="E26" s="32">
        <f t="shared" si="5"/>
        <v>96.919709196739291</v>
      </c>
      <c r="F26" s="32">
        <f t="shared" si="5"/>
        <v>97.507107087411555</v>
      </c>
      <c r="G26" s="32">
        <f t="shared" si="5"/>
        <v>95.902283737019502</v>
      </c>
      <c r="H26" s="32">
        <f t="shared" si="5"/>
        <v>96.388505422556705</v>
      </c>
      <c r="I26" s="32">
        <f t="shared" si="5"/>
        <v>95.867049409914387</v>
      </c>
      <c r="J26" s="32">
        <f t="shared" si="5"/>
        <v>96.617051078202508</v>
      </c>
      <c r="K26" s="32">
        <f t="shared" si="5"/>
        <v>96.623259370880021</v>
      </c>
      <c r="L26" s="32">
        <f t="shared" si="5"/>
        <v>96.921808918550028</v>
      </c>
      <c r="M26" s="32">
        <f t="shared" si="5"/>
        <v>98.253366691735835</v>
      </c>
      <c r="N26" s="32">
        <f t="shared" si="5"/>
        <v>97.597557096507217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2.4165451438450845</v>
      </c>
      <c r="D30" s="32">
        <f t="shared" ref="D30:N30" si="6">D17+D26+D28</f>
        <v>-6.2523141069474661</v>
      </c>
      <c r="E30" s="32">
        <f t="shared" si="6"/>
        <v>-7.7318528487390381</v>
      </c>
      <c r="F30" s="32">
        <f t="shared" si="6"/>
        <v>-7.9840539630685043</v>
      </c>
      <c r="G30" s="32">
        <f t="shared" si="6"/>
        <v>-13.987996282615725</v>
      </c>
      <c r="H30" s="32">
        <f t="shared" si="6"/>
        <v>-12.326597113997835</v>
      </c>
      <c r="I30" s="32">
        <f t="shared" si="6"/>
        <v>-16.792356189681001</v>
      </c>
      <c r="J30" s="32">
        <f t="shared" si="6"/>
        <v>-18.015262656789147</v>
      </c>
      <c r="K30" s="32">
        <f t="shared" si="6"/>
        <v>-19.225189316758588</v>
      </c>
      <c r="L30" s="32">
        <f t="shared" si="6"/>
        <v>-20.472625641834952</v>
      </c>
      <c r="M30" s="32">
        <f t="shared" si="6"/>
        <v>-18.029011800987206</v>
      </c>
      <c r="N30" s="32">
        <f t="shared" si="6"/>
        <v>-21.00995704953651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5447.4165451438448</v>
      </c>
      <c r="D32" s="21">
        <v>5441.1642310368979</v>
      </c>
      <c r="E32" s="21">
        <v>5433.4323781881576</v>
      </c>
      <c r="F32" s="21">
        <v>5425.4483242250899</v>
      </c>
      <c r="G32" s="21">
        <v>5411.4603279424746</v>
      </c>
      <c r="H32" s="21">
        <v>5399.1337308284747</v>
      </c>
      <c r="I32" s="21">
        <v>5382.3413746387942</v>
      </c>
      <c r="J32" s="21">
        <v>5364.3261119820054</v>
      </c>
      <c r="K32" s="21">
        <v>5345.1009226652468</v>
      </c>
      <c r="L32" s="21">
        <v>5324.6282970234115</v>
      </c>
      <c r="M32" s="21">
        <v>5306.5992852224244</v>
      </c>
      <c r="N32" s="21">
        <v>5285.5893281728877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4.4380994377313243E-4</v>
      </c>
      <c r="D34" s="39">
        <f t="shared" ref="D34:N34" si="7">(D32/D8)-1</f>
        <v>-1.1477576673516454E-3</v>
      </c>
      <c r="E34" s="39">
        <f t="shared" si="7"/>
        <v>-1.4209923686252512E-3</v>
      </c>
      <c r="F34" s="39">
        <f t="shared" si="7"/>
        <v>-1.4694309981879705E-3</v>
      </c>
      <c r="G34" s="39">
        <f t="shared" si="7"/>
        <v>-2.5782194293801908E-3</v>
      </c>
      <c r="H34" s="39">
        <f t="shared" si="7"/>
        <v>-2.2778688869529162E-3</v>
      </c>
      <c r="I34" s="39">
        <f t="shared" si="7"/>
        <v>-3.1101945287625998E-3</v>
      </c>
      <c r="J34" s="39">
        <f t="shared" si="7"/>
        <v>-3.3471051727925749E-3</v>
      </c>
      <c r="K34" s="39">
        <f t="shared" si="7"/>
        <v>-3.5838964513764671E-3</v>
      </c>
      <c r="L34" s="39">
        <f t="shared" si="7"/>
        <v>-3.8301663407370734E-3</v>
      </c>
      <c r="M34" s="39">
        <f t="shared" si="7"/>
        <v>-3.3859662675543856E-3</v>
      </c>
      <c r="N34" s="39">
        <f t="shared" si="7"/>
        <v>-3.9592130327316122E-3</v>
      </c>
    </row>
    <row r="35" spans="1:14" ht="15.75" thickBot="1" x14ac:dyDescent="0.3">
      <c r="A35" s="40" t="s">
        <v>15</v>
      </c>
      <c r="B35" s="41"/>
      <c r="C35" s="42">
        <f>(C32/$C$8)-1</f>
        <v>4.4380994377313243E-4</v>
      </c>
      <c r="D35" s="42">
        <f t="shared" ref="D35:N35" si="8">(D32/$C$8)-1</f>
        <v>-7.0445710984423648E-4</v>
      </c>
      <c r="E35" s="42">
        <f t="shared" si="8"/>
        <v>-2.124448450292471E-3</v>
      </c>
      <c r="F35" s="42">
        <f t="shared" si="8"/>
        <v>-3.5907577180734895E-3</v>
      </c>
      <c r="G35" s="42">
        <f t="shared" si="8"/>
        <v>-6.1597193861386845E-3</v>
      </c>
      <c r="H35" s="42">
        <f t="shared" si="8"/>
        <v>-8.4235572399495862E-3</v>
      </c>
      <c r="I35" s="42">
        <f t="shared" si="8"/>
        <v>-1.1507552867071835E-2</v>
      </c>
      <c r="J35" s="42">
        <f t="shared" si="8"/>
        <v>-1.4816141050136733E-2</v>
      </c>
      <c r="K35" s="42">
        <f t="shared" si="8"/>
        <v>-1.8346937986180589E-2</v>
      </c>
      <c r="L35" s="42">
        <f t="shared" si="8"/>
        <v>-2.2106832502587381E-2</v>
      </c>
      <c r="M35" s="42">
        <f t="shared" si="8"/>
        <v>-2.5417945781005646E-2</v>
      </c>
      <c r="N35" s="42">
        <f t="shared" si="8"/>
        <v>-2.9276523751535777E-2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1.2423361049489565</v>
      </c>
      <c r="D41" s="47">
        <v>1.2392369584270486</v>
      </c>
      <c r="E41" s="47">
        <v>1.2410023320382411</v>
      </c>
      <c r="F41" s="47">
        <v>1.2357284967305036</v>
      </c>
      <c r="G41" s="47">
        <v>1.2377788041971982</v>
      </c>
      <c r="H41" s="47">
        <v>1.2428122170763705</v>
      </c>
      <c r="I41" s="47">
        <v>1.2468184024879871</v>
      </c>
      <c r="J41" s="47">
        <v>1.2442544625141481</v>
      </c>
      <c r="K41" s="47">
        <v>1.2532508226371113</v>
      </c>
      <c r="L41" s="47">
        <v>1.2605193984839396</v>
      </c>
      <c r="M41" s="47">
        <v>1.2621538606206961</v>
      </c>
      <c r="N41" s="47">
        <v>1.2683811275348811</v>
      </c>
    </row>
    <row r="43" spans="1:14" x14ac:dyDescent="0.25">
      <c r="A43" s="48" t="s">
        <v>31</v>
      </c>
      <c r="B43" s="48"/>
      <c r="C43" s="49">
        <v>99.136560081224459</v>
      </c>
      <c r="D43" s="49">
        <v>102.32127125811674</v>
      </c>
      <c r="E43" s="49">
        <v>101.76358144386953</v>
      </c>
      <c r="F43" s="49">
        <v>100.4870862443024</v>
      </c>
      <c r="G43" s="49">
        <v>101.56736366403189</v>
      </c>
      <c r="H43" s="49">
        <v>98.860302906321294</v>
      </c>
      <c r="I43" s="49">
        <v>99.046100999920469</v>
      </c>
      <c r="J43" s="49">
        <v>98.497245238299513</v>
      </c>
      <c r="K43" s="49">
        <v>97.821542193339667</v>
      </c>
      <c r="L43" s="49">
        <v>97.399953807567869</v>
      </c>
      <c r="M43" s="49">
        <v>95.433334704133969</v>
      </c>
      <c r="N43" s="49">
        <v>95.227847798064843</v>
      </c>
    </row>
    <row r="44" spans="1:14" x14ac:dyDescent="0.25">
      <c r="A44" s="19" t="s">
        <v>47</v>
      </c>
      <c r="B44" s="19"/>
      <c r="C44" s="50">
        <v>100.52459602217341</v>
      </c>
      <c r="D44" s="50">
        <v>102.32127125811674</v>
      </c>
      <c r="E44" s="50">
        <v>101.49876760226908</v>
      </c>
      <c r="F44" s="50">
        <v>100.00324550649387</v>
      </c>
      <c r="G44" s="50">
        <v>100.88655761468983</v>
      </c>
      <c r="H44" s="50">
        <v>98.003537536304947</v>
      </c>
      <c r="I44" s="50">
        <v>98.032037901638844</v>
      </c>
      <c r="J44" s="50">
        <v>97.337962800512841</v>
      </c>
      <c r="K44" s="50">
        <v>96.564649622012325</v>
      </c>
      <c r="L44" s="50">
        <v>96.044758654784999</v>
      </c>
      <c r="M44" s="50">
        <v>94.002927035382797</v>
      </c>
      <c r="N44" s="50">
        <v>93.709836630763888</v>
      </c>
    </row>
    <row r="45" spans="1:14" x14ac:dyDescent="0.25">
      <c r="A45" s="51" t="s">
        <v>48</v>
      </c>
      <c r="B45" s="51"/>
      <c r="C45" s="52">
        <v>98.1336999836969</v>
      </c>
      <c r="D45" s="52">
        <v>102.32127125811675</v>
      </c>
      <c r="E45" s="52">
        <v>101.97130881941166</v>
      </c>
      <c r="F45" s="52">
        <v>100.87966467906385</v>
      </c>
      <c r="G45" s="52">
        <v>102.13958223634671</v>
      </c>
      <c r="H45" s="52">
        <v>99.599929428245943</v>
      </c>
      <c r="I45" s="52">
        <v>99.938155376262571</v>
      </c>
      <c r="J45" s="52">
        <v>99.534873300430263</v>
      </c>
      <c r="K45" s="52">
        <v>98.965869323011077</v>
      </c>
      <c r="L45" s="52">
        <v>98.648584864581167</v>
      </c>
      <c r="M45" s="52">
        <v>96.779056735844733</v>
      </c>
      <c r="N45" s="52">
        <v>96.670138383602634</v>
      </c>
    </row>
    <row r="47" spans="1:14" x14ac:dyDescent="0.25">
      <c r="A47" s="48" t="s">
        <v>32</v>
      </c>
      <c r="B47" s="48"/>
      <c r="C47" s="49">
        <v>79.572472520174799</v>
      </c>
      <c r="D47" s="49">
        <v>79.225246571406402</v>
      </c>
      <c r="E47" s="49">
        <v>79.312284007730725</v>
      </c>
      <c r="F47" s="49">
        <v>79.486028211552835</v>
      </c>
      <c r="G47" s="49">
        <v>79.373277823913767</v>
      </c>
      <c r="H47" s="49">
        <v>79.723164747752151</v>
      </c>
      <c r="I47" s="49">
        <v>79.722654422296614</v>
      </c>
      <c r="J47" s="49">
        <v>79.807333748189492</v>
      </c>
      <c r="K47" s="49">
        <v>79.908035541987715</v>
      </c>
      <c r="L47" s="49">
        <v>79.983206164838236</v>
      </c>
      <c r="M47" s="49">
        <v>80.242340909159111</v>
      </c>
      <c r="N47" s="49">
        <v>80.290695808970696</v>
      </c>
    </row>
    <row r="48" spans="1:14" x14ac:dyDescent="0.25">
      <c r="A48" s="19" t="s">
        <v>45</v>
      </c>
      <c r="B48" s="19"/>
      <c r="C48" s="50">
        <v>77.322521112075052</v>
      </c>
      <c r="D48" s="50">
        <v>77.113404924685469</v>
      </c>
      <c r="E48" s="50">
        <v>77.239402039970415</v>
      </c>
      <c r="F48" s="50">
        <v>77.45179866310869</v>
      </c>
      <c r="G48" s="50">
        <v>77.362632370485258</v>
      </c>
      <c r="H48" s="50">
        <v>77.758872814427818</v>
      </c>
      <c r="I48" s="50">
        <v>77.781299801639463</v>
      </c>
      <c r="J48" s="50">
        <v>77.89358203497072</v>
      </c>
      <c r="K48" s="50">
        <v>78.019504749234613</v>
      </c>
      <c r="L48" s="50">
        <v>78.112334566938983</v>
      </c>
      <c r="M48" s="50">
        <v>78.407629683739927</v>
      </c>
      <c r="N48" s="50">
        <v>78.472090062281481</v>
      </c>
    </row>
    <row r="49" spans="1:14" x14ac:dyDescent="0.25">
      <c r="A49" s="51" t="s">
        <v>46</v>
      </c>
      <c r="B49" s="51"/>
      <c r="C49" s="52">
        <v>81.568749294676124</v>
      </c>
      <c r="D49" s="52">
        <v>81.130635896368418</v>
      </c>
      <c r="E49" s="52">
        <v>81.19881993508956</v>
      </c>
      <c r="F49" s="52">
        <v>81.346599334636309</v>
      </c>
      <c r="G49" s="52">
        <v>81.234650432765562</v>
      </c>
      <c r="H49" s="52">
        <v>81.546472698837334</v>
      </c>
      <c r="I49" s="52">
        <v>81.535803861337811</v>
      </c>
      <c r="J49" s="52">
        <v>81.606954287815938</v>
      </c>
      <c r="K49" s="52">
        <v>81.692263242769627</v>
      </c>
      <c r="L49" s="52">
        <v>81.752074913485401</v>
      </c>
      <c r="M49" s="52">
        <v>81.986169290030659</v>
      </c>
      <c r="N49" s="52">
        <v>82.022403763588713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sheetPr codeName="Sheet8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102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3948</v>
      </c>
      <c r="D8" s="21">
        <v>3932.4058015344822</v>
      </c>
      <c r="E8" s="21">
        <v>3914.2717536657406</v>
      </c>
      <c r="F8" s="21">
        <v>3895.9507739672254</v>
      </c>
      <c r="G8" s="21">
        <v>3878.6564302663032</v>
      </c>
      <c r="H8" s="21">
        <v>3858.7961154951863</v>
      </c>
      <c r="I8" s="21">
        <v>3840.0828082292878</v>
      </c>
      <c r="J8" s="21">
        <v>3821.3395444259604</v>
      </c>
      <c r="K8" s="21">
        <v>3802.4083574939114</v>
      </c>
      <c r="L8" s="21">
        <v>3783.1248222728109</v>
      </c>
      <c r="M8" s="21">
        <v>3763.478389641592</v>
      </c>
      <c r="N8" s="21">
        <v>3743.1456186782607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28.274791456896395</v>
      </c>
      <c r="D10" s="26">
        <f t="shared" ref="D10:N10" si="0">SUM(D11:D12)</f>
        <v>27.799454661779752</v>
      </c>
      <c r="E10" s="26">
        <f t="shared" si="0"/>
        <v>27.567860675665404</v>
      </c>
      <c r="F10" s="26">
        <f t="shared" si="0"/>
        <v>27.245722798249641</v>
      </c>
      <c r="G10" s="26">
        <f t="shared" si="0"/>
        <v>27.142762679080768</v>
      </c>
      <c r="H10" s="26">
        <f t="shared" si="0"/>
        <v>27.131476678006521</v>
      </c>
      <c r="I10" s="26">
        <f t="shared" si="0"/>
        <v>27.126627674660693</v>
      </c>
      <c r="J10" s="26">
        <f t="shared" si="0"/>
        <v>26.999291586963572</v>
      </c>
      <c r="K10" s="26">
        <f t="shared" si="0"/>
        <v>27.142030104282146</v>
      </c>
      <c r="L10" s="26">
        <f t="shared" si="0"/>
        <v>27.22960225339633</v>
      </c>
      <c r="M10" s="26">
        <f t="shared" si="0"/>
        <v>27.124070523457881</v>
      </c>
      <c r="N10" s="26">
        <f t="shared" si="0"/>
        <v>27.077930356907373</v>
      </c>
    </row>
    <row r="11" spans="1:14" x14ac:dyDescent="0.25">
      <c r="A11" s="20" t="s">
        <v>34</v>
      </c>
      <c r="B11" s="18"/>
      <c r="C11" s="22">
        <v>14.447426336528201</v>
      </c>
      <c r="D11" s="22">
        <v>14.268746640559518</v>
      </c>
      <c r="E11" s="22">
        <v>14.075248109155083</v>
      </c>
      <c r="F11" s="22">
        <v>13.929682601807812</v>
      </c>
      <c r="G11" s="22">
        <v>13.894876240936918</v>
      </c>
      <c r="H11" s="22">
        <v>13.906430397745352</v>
      </c>
      <c r="I11" s="22">
        <v>13.859184058810571</v>
      </c>
      <c r="J11" s="22">
        <v>13.797547384743289</v>
      </c>
      <c r="K11" s="22">
        <v>13.871188842584241</v>
      </c>
      <c r="L11" s="22">
        <v>14.012894726894016</v>
      </c>
      <c r="M11" s="22">
        <v>13.962331461898037</v>
      </c>
      <c r="N11" s="22">
        <v>13.892714862451291</v>
      </c>
    </row>
    <row r="12" spans="1:14" x14ac:dyDescent="0.25">
      <c r="A12" s="27" t="s">
        <v>35</v>
      </c>
      <c r="B12" s="28"/>
      <c r="C12" s="29">
        <v>13.827365120368194</v>
      </c>
      <c r="D12" s="29">
        <v>13.530708021220233</v>
      </c>
      <c r="E12" s="29">
        <v>13.492612566510321</v>
      </c>
      <c r="F12" s="29">
        <v>13.316040196441829</v>
      </c>
      <c r="G12" s="29">
        <v>13.247886438143849</v>
      </c>
      <c r="H12" s="29">
        <v>13.22504628026117</v>
      </c>
      <c r="I12" s="29">
        <v>13.267443615850121</v>
      </c>
      <c r="J12" s="29">
        <v>13.201744202220283</v>
      </c>
      <c r="K12" s="29">
        <v>13.270841261697905</v>
      </c>
      <c r="L12" s="29">
        <v>13.216707526502313</v>
      </c>
      <c r="M12" s="29">
        <v>13.161739061559844</v>
      </c>
      <c r="N12" s="29">
        <v>13.185215494456083</v>
      </c>
    </row>
    <row r="13" spans="1:14" x14ac:dyDescent="0.25">
      <c r="A13" s="33" t="s">
        <v>36</v>
      </c>
      <c r="B13" s="18"/>
      <c r="C13" s="26">
        <f>SUM(C14:C15)</f>
        <v>49.342337966413865</v>
      </c>
      <c r="D13" s="26">
        <f t="shared" ref="D13:N13" si="1">SUM(D14:D15)</f>
        <v>51.74163581207057</v>
      </c>
      <c r="E13" s="26">
        <f t="shared" si="1"/>
        <v>52.073909888470723</v>
      </c>
      <c r="F13" s="26">
        <f t="shared" si="1"/>
        <v>52.011426233749894</v>
      </c>
      <c r="G13" s="26">
        <f t="shared" si="1"/>
        <v>53.097939149351532</v>
      </c>
      <c r="H13" s="26">
        <f t="shared" si="1"/>
        <v>52.278692450649721</v>
      </c>
      <c r="I13" s="26">
        <f t="shared" si="1"/>
        <v>53.075120402780868</v>
      </c>
      <c r="J13" s="26">
        <f t="shared" si="1"/>
        <v>53.609367468067916</v>
      </c>
      <c r="K13" s="26">
        <f t="shared" si="1"/>
        <v>54.324783568947147</v>
      </c>
      <c r="L13" s="26">
        <f t="shared" si="1"/>
        <v>55.102403955841041</v>
      </c>
      <c r="M13" s="26">
        <f t="shared" si="1"/>
        <v>55.139010288984565</v>
      </c>
      <c r="N13" s="26">
        <f t="shared" si="1"/>
        <v>56.181528940848196</v>
      </c>
    </row>
    <row r="14" spans="1:14" x14ac:dyDescent="0.25">
      <c r="A14" s="20" t="s">
        <v>37</v>
      </c>
      <c r="B14" s="18"/>
      <c r="C14" s="22">
        <v>24.104437775541726</v>
      </c>
      <c r="D14" s="22">
        <v>24.923598157164889</v>
      </c>
      <c r="E14" s="22">
        <v>25.016184796010315</v>
      </c>
      <c r="F14" s="22">
        <v>24.758495954155542</v>
      </c>
      <c r="G14" s="22">
        <v>25.33666322379521</v>
      </c>
      <c r="H14" s="22">
        <v>24.95999654387338</v>
      </c>
      <c r="I14" s="22">
        <v>25.27009862033244</v>
      </c>
      <c r="J14" s="22">
        <v>25.431045273716251</v>
      </c>
      <c r="K14" s="22">
        <v>25.712263657727249</v>
      </c>
      <c r="L14" s="22">
        <v>25.98209808486456</v>
      </c>
      <c r="M14" s="22">
        <v>25.95247779695552</v>
      </c>
      <c r="N14" s="22">
        <v>26.37982681572262</v>
      </c>
    </row>
    <row r="15" spans="1:14" x14ac:dyDescent="0.25">
      <c r="A15" s="10" t="s">
        <v>38</v>
      </c>
      <c r="B15" s="12"/>
      <c r="C15" s="23">
        <v>25.237900190872136</v>
      </c>
      <c r="D15" s="23">
        <v>26.818037654905677</v>
      </c>
      <c r="E15" s="23">
        <v>27.057725092460412</v>
      </c>
      <c r="F15" s="23">
        <v>27.252930279594352</v>
      </c>
      <c r="G15" s="23">
        <v>27.761275925556319</v>
      </c>
      <c r="H15" s="23">
        <v>27.318695906776341</v>
      </c>
      <c r="I15" s="23">
        <v>27.805021782448428</v>
      </c>
      <c r="J15" s="23">
        <v>28.178322194351669</v>
      </c>
      <c r="K15" s="23">
        <v>28.612519911219898</v>
      </c>
      <c r="L15" s="23">
        <v>29.120305870976477</v>
      </c>
      <c r="M15" s="23">
        <v>29.186532492029048</v>
      </c>
      <c r="N15" s="23">
        <v>29.80170212512558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-21.06754650951747</v>
      </c>
      <c r="D17" s="32">
        <f t="shared" ref="D17:N17" si="2">D10-D13</f>
        <v>-23.942181150290818</v>
      </c>
      <c r="E17" s="32">
        <f t="shared" si="2"/>
        <v>-24.506049212805319</v>
      </c>
      <c r="F17" s="32">
        <f t="shared" si="2"/>
        <v>-24.765703435500253</v>
      </c>
      <c r="G17" s="32">
        <f t="shared" si="2"/>
        <v>-25.955176470270764</v>
      </c>
      <c r="H17" s="32">
        <f t="shared" si="2"/>
        <v>-25.1472157726432</v>
      </c>
      <c r="I17" s="32">
        <f t="shared" si="2"/>
        <v>-25.948492728120176</v>
      </c>
      <c r="J17" s="32">
        <f t="shared" si="2"/>
        <v>-26.610075881104343</v>
      </c>
      <c r="K17" s="32">
        <f t="shared" si="2"/>
        <v>-27.182753464665002</v>
      </c>
      <c r="L17" s="32">
        <f t="shared" si="2"/>
        <v>-27.872801702444711</v>
      </c>
      <c r="M17" s="32">
        <f t="shared" si="2"/>
        <v>-28.014939765526684</v>
      </c>
      <c r="N17" s="32">
        <f t="shared" si="2"/>
        <v>-29.103598583940823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218.14520682078808</v>
      </c>
      <c r="D19" s="26">
        <f t="shared" ref="D19:N19" si="3">SUM(D20:D21)</f>
        <v>218.691229431583</v>
      </c>
      <c r="E19" s="26">
        <f t="shared" si="3"/>
        <v>219.02876355706024</v>
      </c>
      <c r="F19" s="26">
        <f t="shared" si="3"/>
        <v>218.97936886225324</v>
      </c>
      <c r="G19" s="26">
        <f t="shared" si="3"/>
        <v>219.0283111787553</v>
      </c>
      <c r="H19" s="26">
        <f t="shared" si="3"/>
        <v>218.84614589359524</v>
      </c>
      <c r="I19" s="26">
        <f t="shared" si="3"/>
        <v>219.44179506376196</v>
      </c>
      <c r="J19" s="26">
        <f t="shared" si="3"/>
        <v>219.58990860582236</v>
      </c>
      <c r="K19" s="26">
        <f t="shared" si="3"/>
        <v>219.92429849353761</v>
      </c>
      <c r="L19" s="26">
        <f t="shared" si="3"/>
        <v>220.03577526554068</v>
      </c>
      <c r="M19" s="26">
        <f t="shared" si="3"/>
        <v>219.63372774695617</v>
      </c>
      <c r="N19" s="26">
        <f t="shared" si="3"/>
        <v>219.88343900960876</v>
      </c>
    </row>
    <row r="20" spans="1:14" x14ac:dyDescent="0.25">
      <c r="A20" s="76" t="s">
        <v>40</v>
      </c>
      <c r="B20" s="76"/>
      <c r="C20" s="22">
        <v>109.64373674125125</v>
      </c>
      <c r="D20" s="22">
        <v>109.92415160323125</v>
      </c>
      <c r="E20" s="22">
        <v>109.91712426874972</v>
      </c>
      <c r="F20" s="22">
        <v>109.85318576668523</v>
      </c>
      <c r="G20" s="22">
        <v>109.91540116069729</v>
      </c>
      <c r="H20" s="22">
        <v>109.85254450923856</v>
      </c>
      <c r="I20" s="22">
        <v>109.90774880611183</v>
      </c>
      <c r="J20" s="22">
        <v>110.04426577013588</v>
      </c>
      <c r="K20" s="22">
        <v>110.26308665470722</v>
      </c>
      <c r="L20" s="22">
        <v>110.29428124672127</v>
      </c>
      <c r="M20" s="22">
        <v>110.0152018256303</v>
      </c>
      <c r="N20" s="22">
        <v>110.30476546213734</v>
      </c>
    </row>
    <row r="21" spans="1:14" x14ac:dyDescent="0.25">
      <c r="A21" s="27" t="s">
        <v>41</v>
      </c>
      <c r="B21" s="27"/>
      <c r="C21" s="29">
        <v>108.50147007953684</v>
      </c>
      <c r="D21" s="29">
        <v>108.76707782835174</v>
      </c>
      <c r="E21" s="29">
        <v>109.11163928831053</v>
      </c>
      <c r="F21" s="29">
        <v>109.126183095568</v>
      </c>
      <c r="G21" s="29">
        <v>109.11291001805802</v>
      </c>
      <c r="H21" s="29">
        <v>108.99360138435667</v>
      </c>
      <c r="I21" s="29">
        <v>109.53404625765012</v>
      </c>
      <c r="J21" s="29">
        <v>109.54564283568648</v>
      </c>
      <c r="K21" s="29">
        <v>109.6612118388304</v>
      </c>
      <c r="L21" s="29">
        <v>109.74149401881942</v>
      </c>
      <c r="M21" s="29">
        <v>109.61852592132587</v>
      </c>
      <c r="N21" s="29">
        <v>109.57867354747141</v>
      </c>
    </row>
    <row r="22" spans="1:14" x14ac:dyDescent="0.25">
      <c r="A22" s="79" t="s">
        <v>44</v>
      </c>
      <c r="B22" s="79"/>
      <c r="C22" s="26">
        <f>SUM(C23:C24)</f>
        <v>212.67185877678872</v>
      </c>
      <c r="D22" s="26">
        <f t="shared" ref="D22:N22" si="4">SUM(D23:D24)</f>
        <v>212.88309615003453</v>
      </c>
      <c r="E22" s="26">
        <f t="shared" si="4"/>
        <v>212.84369404276976</v>
      </c>
      <c r="F22" s="26">
        <f t="shared" si="4"/>
        <v>211.50800912767454</v>
      </c>
      <c r="G22" s="26">
        <f t="shared" si="4"/>
        <v>212.93344947960145</v>
      </c>
      <c r="H22" s="26">
        <f t="shared" si="4"/>
        <v>212.41223738685045</v>
      </c>
      <c r="I22" s="26">
        <f t="shared" si="4"/>
        <v>212.2365661389687</v>
      </c>
      <c r="J22" s="26">
        <f t="shared" si="4"/>
        <v>211.91101965676722</v>
      </c>
      <c r="K22" s="26">
        <f t="shared" si="4"/>
        <v>212.0250802499732</v>
      </c>
      <c r="L22" s="26">
        <f t="shared" si="4"/>
        <v>211.80940619431465</v>
      </c>
      <c r="M22" s="26">
        <f t="shared" si="4"/>
        <v>211.95155894476147</v>
      </c>
      <c r="N22" s="26">
        <f t="shared" si="4"/>
        <v>211.83725495352647</v>
      </c>
    </row>
    <row r="23" spans="1:14" x14ac:dyDescent="0.25">
      <c r="A23" s="76" t="s">
        <v>42</v>
      </c>
      <c r="B23" s="76"/>
      <c r="C23" s="23">
        <v>106.78492702261477</v>
      </c>
      <c r="D23" s="22">
        <v>106.53564311536506</v>
      </c>
      <c r="E23" s="22">
        <v>107.01298256671951</v>
      </c>
      <c r="F23" s="22">
        <v>106.20912342705201</v>
      </c>
      <c r="G23" s="22">
        <v>106.44005236653474</v>
      </c>
      <c r="H23" s="22">
        <v>106.52905853451242</v>
      </c>
      <c r="I23" s="22">
        <v>106.61772356585315</v>
      </c>
      <c r="J23" s="22">
        <v>106.17073836806419</v>
      </c>
      <c r="K23" s="22">
        <v>106.37102542673952</v>
      </c>
      <c r="L23" s="22">
        <v>105.70766328183203</v>
      </c>
      <c r="M23" s="22">
        <v>106.25234175978295</v>
      </c>
      <c r="N23" s="22">
        <v>105.8003901702242</v>
      </c>
    </row>
    <row r="24" spans="1:14" x14ac:dyDescent="0.25">
      <c r="A24" s="10" t="s">
        <v>43</v>
      </c>
      <c r="B24" s="10"/>
      <c r="C24" s="23">
        <v>105.88693175417397</v>
      </c>
      <c r="D24" s="23">
        <v>106.34745303466948</v>
      </c>
      <c r="E24" s="23">
        <v>105.83071147605023</v>
      </c>
      <c r="F24" s="23">
        <v>105.29888570062255</v>
      </c>
      <c r="G24" s="23">
        <v>106.49339711306672</v>
      </c>
      <c r="H24" s="23">
        <v>105.88317885233805</v>
      </c>
      <c r="I24" s="23">
        <v>105.61884257311554</v>
      </c>
      <c r="J24" s="23">
        <v>105.74028128870302</v>
      </c>
      <c r="K24" s="23">
        <v>105.65405482323368</v>
      </c>
      <c r="L24" s="23">
        <v>106.10174291248264</v>
      </c>
      <c r="M24" s="23">
        <v>105.69921718497854</v>
      </c>
      <c r="N24" s="23">
        <v>106.03686478330226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5.4733480439993514</v>
      </c>
      <c r="D26" s="32">
        <f t="shared" ref="D26:N26" si="5">D19-D22</f>
        <v>5.8081332815484643</v>
      </c>
      <c r="E26" s="32">
        <f t="shared" si="5"/>
        <v>6.1850695142904897</v>
      </c>
      <c r="F26" s="32">
        <f t="shared" si="5"/>
        <v>7.471359734578698</v>
      </c>
      <c r="G26" s="32">
        <f t="shared" si="5"/>
        <v>6.0948616991538529</v>
      </c>
      <c r="H26" s="32">
        <f t="shared" si="5"/>
        <v>6.4339085067447854</v>
      </c>
      <c r="I26" s="32">
        <f t="shared" si="5"/>
        <v>7.2052289247932606</v>
      </c>
      <c r="J26" s="32">
        <f t="shared" si="5"/>
        <v>7.6788889490551355</v>
      </c>
      <c r="K26" s="32">
        <f t="shared" si="5"/>
        <v>7.8992182435644054</v>
      </c>
      <c r="L26" s="32">
        <f t="shared" si="5"/>
        <v>8.2263690712260313</v>
      </c>
      <c r="M26" s="32">
        <f t="shared" si="5"/>
        <v>7.6821688021946954</v>
      </c>
      <c r="N26" s="32">
        <f t="shared" si="5"/>
        <v>8.0461840560822964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-15.594198465518119</v>
      </c>
      <c r="D30" s="32">
        <f t="shared" ref="D30:N30" si="6">D17+D26+D28</f>
        <v>-18.134047868742353</v>
      </c>
      <c r="E30" s="32">
        <f t="shared" si="6"/>
        <v>-18.320979698514829</v>
      </c>
      <c r="F30" s="32">
        <f t="shared" si="6"/>
        <v>-17.294343700921555</v>
      </c>
      <c r="G30" s="32">
        <f t="shared" si="6"/>
        <v>-19.860314771116911</v>
      </c>
      <c r="H30" s="32">
        <f t="shared" si="6"/>
        <v>-18.713307265898415</v>
      </c>
      <c r="I30" s="32">
        <f t="shared" si="6"/>
        <v>-18.743263803326915</v>
      </c>
      <c r="J30" s="32">
        <f t="shared" si="6"/>
        <v>-18.931186932049208</v>
      </c>
      <c r="K30" s="32">
        <f t="shared" si="6"/>
        <v>-19.283535221100596</v>
      </c>
      <c r="L30" s="32">
        <f t="shared" si="6"/>
        <v>-19.64643263121868</v>
      </c>
      <c r="M30" s="32">
        <f t="shared" si="6"/>
        <v>-20.332770963331988</v>
      </c>
      <c r="N30" s="32">
        <f t="shared" si="6"/>
        <v>-21.057414527858526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3932.4058015344822</v>
      </c>
      <c r="D32" s="21">
        <v>3914.2717536657406</v>
      </c>
      <c r="E32" s="21">
        <v>3895.9507739672254</v>
      </c>
      <c r="F32" s="21">
        <v>3878.6564302663032</v>
      </c>
      <c r="G32" s="21">
        <v>3858.7961154951863</v>
      </c>
      <c r="H32" s="21">
        <v>3840.0828082292878</v>
      </c>
      <c r="I32" s="21">
        <v>3821.3395444259604</v>
      </c>
      <c r="J32" s="21">
        <v>3802.4083574939114</v>
      </c>
      <c r="K32" s="21">
        <v>3783.1248222728109</v>
      </c>
      <c r="L32" s="21">
        <v>3763.478389641592</v>
      </c>
      <c r="M32" s="21">
        <v>3743.1456186782607</v>
      </c>
      <c r="N32" s="21">
        <v>3722.0882041504024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-3.9498982942041128E-3</v>
      </c>
      <c r="D34" s="39">
        <f t="shared" ref="D34:N34" si="7">(D32/D8)-1</f>
        <v>-4.6114385910186462E-3</v>
      </c>
      <c r="E34" s="39">
        <f t="shared" si="7"/>
        <v>-4.6805589523408742E-3</v>
      </c>
      <c r="F34" s="39">
        <f t="shared" si="7"/>
        <v>-4.4390560107901988E-3</v>
      </c>
      <c r="G34" s="39">
        <f t="shared" si="7"/>
        <v>-5.1204109279030519E-3</v>
      </c>
      <c r="H34" s="39">
        <f t="shared" si="7"/>
        <v>-4.8495195666736768E-3</v>
      </c>
      <c r="I34" s="39">
        <f t="shared" si="7"/>
        <v>-4.8809530261068046E-3</v>
      </c>
      <c r="J34" s="39">
        <f t="shared" si="7"/>
        <v>-4.9540708727815463E-3</v>
      </c>
      <c r="K34" s="39">
        <f t="shared" si="7"/>
        <v>-5.0714003884132497E-3</v>
      </c>
      <c r="L34" s="39">
        <f t="shared" si="7"/>
        <v>-5.1931758940525485E-3</v>
      </c>
      <c r="M34" s="39">
        <f t="shared" si="7"/>
        <v>-5.4026538372836663E-3</v>
      </c>
      <c r="N34" s="39">
        <f t="shared" si="7"/>
        <v>-5.6255931970110584E-3</v>
      </c>
    </row>
    <row r="35" spans="1:14" ht="15.75" thickBot="1" x14ac:dyDescent="0.3">
      <c r="A35" s="40" t="s">
        <v>15</v>
      </c>
      <c r="B35" s="41"/>
      <c r="C35" s="42">
        <f>(C32/$C$8)-1</f>
        <v>-3.9498982942041128E-3</v>
      </c>
      <c r="D35" s="42">
        <f t="shared" ref="D35:N35" si="8">(D32/$C$8)-1</f>
        <v>-8.5431221717982009E-3</v>
      </c>
      <c r="E35" s="42">
        <f t="shared" si="8"/>
        <v>-1.3183694537176938E-2</v>
      </c>
      <c r="F35" s="42">
        <f t="shared" si="8"/>
        <v>-1.7564227389487486E-2</v>
      </c>
      <c r="G35" s="42">
        <f t="shared" si="8"/>
        <v>-2.259470225552529E-2</v>
      </c>
      <c r="H35" s="42">
        <f t="shared" si="8"/>
        <v>-2.7334648371507675E-2</v>
      </c>
      <c r="I35" s="42">
        <f t="shared" si="8"/>
        <v>-3.2082182262927916E-2</v>
      </c>
      <c r="J35" s="42">
        <f t="shared" si="8"/>
        <v>-3.6877315731025484E-2</v>
      </c>
      <c r="K35" s="42">
        <f t="shared" si="8"/>
        <v>-4.1761696486116828E-2</v>
      </c>
      <c r="L35" s="42">
        <f t="shared" si="8"/>
        <v>-4.6737996544682914E-2</v>
      </c>
      <c r="M35" s="42">
        <f t="shared" si="8"/>
        <v>-5.1888141165587487E-2</v>
      </c>
      <c r="N35" s="42">
        <f t="shared" si="8"/>
        <v>-5.7221832788651894E-2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1.4966257245069423</v>
      </c>
      <c r="D41" s="47">
        <v>1.4914184522188521</v>
      </c>
      <c r="E41" s="47">
        <v>1.4950195068271934</v>
      </c>
      <c r="F41" s="47">
        <v>1.4886899309382824</v>
      </c>
      <c r="G41" s="47">
        <v>1.4896553231841492</v>
      </c>
      <c r="H41" s="47">
        <v>1.4956175711156099</v>
      </c>
      <c r="I41" s="47">
        <v>1.5003651350942355</v>
      </c>
      <c r="J41" s="47">
        <v>1.4974768231287985</v>
      </c>
      <c r="K41" s="47">
        <v>1.5087609786400513</v>
      </c>
      <c r="L41" s="47">
        <v>1.5171703060763715</v>
      </c>
      <c r="M41" s="47">
        <v>1.5191498411328068</v>
      </c>
      <c r="N41" s="47">
        <v>1.5259181150938717</v>
      </c>
    </row>
    <row r="43" spans="1:14" x14ac:dyDescent="0.25">
      <c r="A43" s="48" t="s">
        <v>31</v>
      </c>
      <c r="B43" s="48"/>
      <c r="C43" s="49">
        <v>82.895222269742149</v>
      </c>
      <c r="D43" s="49">
        <v>85.317653567482267</v>
      </c>
      <c r="E43" s="49">
        <v>84.722624676379056</v>
      </c>
      <c r="F43" s="49">
        <v>83.543745394954485</v>
      </c>
      <c r="G43" s="49">
        <v>84.314467074975028</v>
      </c>
      <c r="H43" s="49">
        <v>81.934733283816882</v>
      </c>
      <c r="I43" s="49">
        <v>81.951822793890344</v>
      </c>
      <c r="J43" s="49">
        <v>81.374583167240402</v>
      </c>
      <c r="K43" s="49">
        <v>80.714526420425699</v>
      </c>
      <c r="L43" s="49">
        <v>80.290350006822948</v>
      </c>
      <c r="M43" s="49">
        <v>78.609845373846738</v>
      </c>
      <c r="N43" s="49">
        <v>78.376392348980914</v>
      </c>
    </row>
    <row r="44" spans="1:14" x14ac:dyDescent="0.25">
      <c r="A44" s="19" t="s">
        <v>47</v>
      </c>
      <c r="B44" s="19"/>
      <c r="C44" s="50">
        <v>83.880484416987798</v>
      </c>
      <c r="D44" s="50">
        <v>85.317653567482267</v>
      </c>
      <c r="E44" s="50">
        <v>84.541387354154935</v>
      </c>
      <c r="F44" s="50">
        <v>83.196531590739951</v>
      </c>
      <c r="G44" s="50">
        <v>83.812281398493198</v>
      </c>
      <c r="H44" s="50">
        <v>81.290385859812986</v>
      </c>
      <c r="I44" s="50">
        <v>81.163922952258289</v>
      </c>
      <c r="J44" s="50">
        <v>80.447197116453793</v>
      </c>
      <c r="K44" s="50">
        <v>79.685067627723981</v>
      </c>
      <c r="L44" s="50">
        <v>79.140435284967069</v>
      </c>
      <c r="M44" s="50">
        <v>77.361116389005559</v>
      </c>
      <c r="N44" s="50">
        <v>77.03637006186247</v>
      </c>
    </row>
    <row r="45" spans="1:14" x14ac:dyDescent="0.25">
      <c r="A45" s="51" t="s">
        <v>48</v>
      </c>
      <c r="B45" s="51"/>
      <c r="C45" s="52">
        <v>81.975579519898361</v>
      </c>
      <c r="D45" s="52">
        <v>85.317653567482267</v>
      </c>
      <c r="E45" s="52">
        <v>84.890880110299932</v>
      </c>
      <c r="F45" s="52">
        <v>83.861700997726572</v>
      </c>
      <c r="G45" s="52">
        <v>84.77807430759519</v>
      </c>
      <c r="H45" s="52">
        <v>82.532442796986444</v>
      </c>
      <c r="I45" s="52">
        <v>82.681278395057348</v>
      </c>
      <c r="J45" s="52">
        <v>82.230101954335083</v>
      </c>
      <c r="K45" s="52">
        <v>81.662594225653407</v>
      </c>
      <c r="L45" s="52">
        <v>81.344921258853773</v>
      </c>
      <c r="M45" s="52">
        <v>79.754560219535833</v>
      </c>
      <c r="N45" s="52">
        <v>79.602056171461768</v>
      </c>
    </row>
    <row r="47" spans="1:14" x14ac:dyDescent="0.25">
      <c r="A47" s="48" t="s">
        <v>32</v>
      </c>
      <c r="B47" s="48"/>
      <c r="C47" s="49">
        <v>81.781956370182755</v>
      </c>
      <c r="D47" s="49">
        <v>81.430952588766573</v>
      </c>
      <c r="E47" s="49">
        <v>81.516236460371928</v>
      </c>
      <c r="F47" s="49">
        <v>81.70174872519128</v>
      </c>
      <c r="G47" s="49">
        <v>81.585182751124961</v>
      </c>
      <c r="H47" s="49">
        <v>81.921305515941114</v>
      </c>
      <c r="I47" s="49">
        <v>81.920332819389586</v>
      </c>
      <c r="J47" s="49">
        <v>81.998505082908082</v>
      </c>
      <c r="K47" s="49">
        <v>82.090019959189931</v>
      </c>
      <c r="L47" s="49">
        <v>82.156376744223252</v>
      </c>
      <c r="M47" s="49">
        <v>82.409983326866893</v>
      </c>
      <c r="N47" s="49">
        <v>82.450163826575832</v>
      </c>
    </row>
    <row r="48" spans="1:14" x14ac:dyDescent="0.25">
      <c r="A48" s="19" t="s">
        <v>45</v>
      </c>
      <c r="B48" s="19"/>
      <c r="C48" s="50">
        <v>79.662521047525559</v>
      </c>
      <c r="D48" s="50">
        <v>79.449892614868844</v>
      </c>
      <c r="E48" s="50">
        <v>79.570040798301264</v>
      </c>
      <c r="F48" s="50">
        <v>79.776286029317646</v>
      </c>
      <c r="G48" s="50">
        <v>79.682969189796523</v>
      </c>
      <c r="H48" s="50">
        <v>80.071015846096671</v>
      </c>
      <c r="I48" s="50">
        <v>80.088170711643869</v>
      </c>
      <c r="J48" s="50">
        <v>80.194883961767204</v>
      </c>
      <c r="K48" s="50">
        <v>80.315303472477481</v>
      </c>
      <c r="L48" s="50">
        <v>80.402814234125515</v>
      </c>
      <c r="M48" s="50">
        <v>80.691683478176245</v>
      </c>
      <c r="N48" s="50">
        <v>80.751128586729692</v>
      </c>
    </row>
    <row r="49" spans="1:14" x14ac:dyDescent="0.25">
      <c r="A49" s="51" t="s">
        <v>46</v>
      </c>
      <c r="B49" s="51"/>
      <c r="C49" s="52">
        <v>83.624601751698435</v>
      </c>
      <c r="D49" s="52">
        <v>83.180548885123358</v>
      </c>
      <c r="E49" s="52">
        <v>83.242502012812295</v>
      </c>
      <c r="F49" s="52">
        <v>83.384320560391501</v>
      </c>
      <c r="G49" s="52">
        <v>83.267707555449334</v>
      </c>
      <c r="H49" s="52">
        <v>83.571929504858375</v>
      </c>
      <c r="I49" s="52">
        <v>83.555730835400922</v>
      </c>
      <c r="J49" s="52">
        <v>83.621539665761432</v>
      </c>
      <c r="K49" s="52">
        <v>83.701557920066804</v>
      </c>
      <c r="L49" s="52">
        <v>83.756210053866837</v>
      </c>
      <c r="M49" s="52">
        <v>83.984021243380681</v>
      </c>
      <c r="N49" s="52">
        <v>84.014697133664868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sheetPr codeName="Sheet9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72" t="s">
        <v>8</v>
      </c>
      <c r="B1" s="72"/>
      <c r="C1" s="72"/>
      <c r="D1" s="72"/>
      <c r="E1" s="72"/>
    </row>
    <row r="2" spans="1:14" x14ac:dyDescent="0.25">
      <c r="A2" s="73" t="s">
        <v>103</v>
      </c>
      <c r="B2" s="73"/>
      <c r="C2" s="73"/>
      <c r="D2" s="73"/>
      <c r="E2" s="73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4" t="s">
        <v>7</v>
      </c>
      <c r="B5" s="74"/>
      <c r="C5" s="74"/>
      <c r="D5" s="74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5" t="s">
        <v>9</v>
      </c>
      <c r="B8" s="75"/>
      <c r="C8" s="21">
        <v>5405</v>
      </c>
      <c r="D8" s="21">
        <v>5381.1519778290358</v>
      </c>
      <c r="E8" s="21">
        <v>5354.8336855809594</v>
      </c>
      <c r="F8" s="21">
        <v>5328.956891532177</v>
      </c>
      <c r="G8" s="21">
        <v>5303.7272092235435</v>
      </c>
      <c r="H8" s="21">
        <v>5276.2514282439497</v>
      </c>
      <c r="I8" s="21">
        <v>5250.7257806148837</v>
      </c>
      <c r="J8" s="21">
        <v>5226.0070724377265</v>
      </c>
      <c r="K8" s="21">
        <v>5201.826639396103</v>
      </c>
      <c r="L8" s="21">
        <v>5178.4912420797182</v>
      </c>
      <c r="M8" s="21">
        <v>5155.4592955736953</v>
      </c>
      <c r="N8" s="21">
        <v>5133.1951343178825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34.714858441150469</v>
      </c>
      <c r="D10" s="26">
        <f t="shared" ref="D10:N10" si="0">SUM(D11:D12)</f>
        <v>34.123676902906709</v>
      </c>
      <c r="E10" s="26">
        <f t="shared" si="0"/>
        <v>33.72014525118486</v>
      </c>
      <c r="F10" s="26">
        <f t="shared" si="0"/>
        <v>33.184852717024292</v>
      </c>
      <c r="G10" s="26">
        <f t="shared" si="0"/>
        <v>32.806317960293207</v>
      </c>
      <c r="H10" s="26">
        <f t="shared" si="0"/>
        <v>32.605686312282586</v>
      </c>
      <c r="I10" s="26">
        <f t="shared" si="0"/>
        <v>32.530788614549358</v>
      </c>
      <c r="J10" s="26">
        <f t="shared" si="0"/>
        <v>32.338956877111009</v>
      </c>
      <c r="K10" s="26">
        <f t="shared" si="0"/>
        <v>32.528733110351936</v>
      </c>
      <c r="L10" s="26">
        <f t="shared" si="0"/>
        <v>32.689605067643591</v>
      </c>
      <c r="M10" s="26">
        <f t="shared" si="0"/>
        <v>32.701825436633975</v>
      </c>
      <c r="N10" s="26">
        <f t="shared" si="0"/>
        <v>32.856596641734647</v>
      </c>
    </row>
    <row r="11" spans="1:14" x14ac:dyDescent="0.25">
      <c r="A11" s="20" t="s">
        <v>34</v>
      </c>
      <c r="B11" s="18"/>
      <c r="C11" s="22">
        <v>17.738074598219427</v>
      </c>
      <c r="D11" s="22">
        <v>17.51480761388132</v>
      </c>
      <c r="E11" s="22">
        <v>17.216403415232314</v>
      </c>
      <c r="F11" s="22">
        <v>16.966129654875033</v>
      </c>
      <c r="G11" s="22">
        <v>16.794153689094479</v>
      </c>
      <c r="H11" s="22">
        <v>16.712275290199635</v>
      </c>
      <c r="I11" s="22">
        <v>16.62020773073991</v>
      </c>
      <c r="J11" s="22">
        <v>16.526296197362189</v>
      </c>
      <c r="K11" s="22">
        <v>16.624113894580326</v>
      </c>
      <c r="L11" s="22">
        <v>16.82272073656512</v>
      </c>
      <c r="M11" s="22">
        <v>16.833525254276758</v>
      </c>
      <c r="N11" s="22">
        <v>16.857541269868609</v>
      </c>
    </row>
    <row r="12" spans="1:14" x14ac:dyDescent="0.25">
      <c r="A12" s="27" t="s">
        <v>35</v>
      </c>
      <c r="B12" s="28"/>
      <c r="C12" s="29">
        <v>16.976783842931042</v>
      </c>
      <c r="D12" s="29">
        <v>16.608869289025389</v>
      </c>
      <c r="E12" s="29">
        <v>16.503741835952546</v>
      </c>
      <c r="F12" s="29">
        <v>16.218723062149259</v>
      </c>
      <c r="G12" s="29">
        <v>16.012164271198728</v>
      </c>
      <c r="H12" s="29">
        <v>15.893411022082951</v>
      </c>
      <c r="I12" s="29">
        <v>15.910580883809448</v>
      </c>
      <c r="J12" s="29">
        <v>15.81266067974882</v>
      </c>
      <c r="K12" s="29">
        <v>15.904619215771611</v>
      </c>
      <c r="L12" s="29">
        <v>15.86688433107847</v>
      </c>
      <c r="M12" s="29">
        <v>15.868300182357217</v>
      </c>
      <c r="N12" s="29">
        <v>15.999055371866039</v>
      </c>
    </row>
    <row r="13" spans="1:14" x14ac:dyDescent="0.25">
      <c r="A13" s="33" t="s">
        <v>36</v>
      </c>
      <c r="B13" s="18"/>
      <c r="C13" s="26">
        <f>SUM(C14:C15)</f>
        <v>69.064088642985368</v>
      </c>
      <c r="D13" s="26">
        <f t="shared" ref="D13:N13" si="1">SUM(D14:D15)</f>
        <v>71.43413869550325</v>
      </c>
      <c r="E13" s="26">
        <f t="shared" si="1"/>
        <v>71.066048934290308</v>
      </c>
      <c r="F13" s="26">
        <f t="shared" si="1"/>
        <v>70.129766612107446</v>
      </c>
      <c r="G13" s="26">
        <f t="shared" si="1"/>
        <v>71.047929107555049</v>
      </c>
      <c r="H13" s="26">
        <f t="shared" si="1"/>
        <v>69.216450017388638</v>
      </c>
      <c r="I13" s="26">
        <f t="shared" si="1"/>
        <v>69.502417605757685</v>
      </c>
      <c r="J13" s="26">
        <f t="shared" si="1"/>
        <v>69.383246694086878</v>
      </c>
      <c r="K13" s="26">
        <f t="shared" si="1"/>
        <v>69.176733987123768</v>
      </c>
      <c r="L13" s="26">
        <f t="shared" si="1"/>
        <v>69.194464364581137</v>
      </c>
      <c r="M13" s="26">
        <f t="shared" si="1"/>
        <v>67.909782596008739</v>
      </c>
      <c r="N13" s="26">
        <f t="shared" si="1"/>
        <v>68.333610450130351</v>
      </c>
    </row>
    <row r="14" spans="1:14" x14ac:dyDescent="0.25">
      <c r="A14" s="20" t="s">
        <v>37</v>
      </c>
      <c r="B14" s="18"/>
      <c r="C14" s="22">
        <v>34.430247589866056</v>
      </c>
      <c r="D14" s="22">
        <v>34.83204225031168</v>
      </c>
      <c r="E14" s="22">
        <v>34.104205924210291</v>
      </c>
      <c r="F14" s="22">
        <v>33.262647635120359</v>
      </c>
      <c r="G14" s="22">
        <v>33.464236730852804</v>
      </c>
      <c r="H14" s="22">
        <v>32.370607027063706</v>
      </c>
      <c r="I14" s="22">
        <v>32.543250593935014</v>
      </c>
      <c r="J14" s="22">
        <v>32.349861102859791</v>
      </c>
      <c r="K14" s="22">
        <v>32.236766419459215</v>
      </c>
      <c r="L14" s="22">
        <v>32.212584578170279</v>
      </c>
      <c r="M14" s="22">
        <v>31.675402629056428</v>
      </c>
      <c r="N14" s="22">
        <v>31.857684407742809</v>
      </c>
    </row>
    <row r="15" spans="1:14" x14ac:dyDescent="0.25">
      <c r="A15" s="10" t="s">
        <v>38</v>
      </c>
      <c r="B15" s="12"/>
      <c r="C15" s="23">
        <v>34.633841053119312</v>
      </c>
      <c r="D15" s="23">
        <v>36.60209644519157</v>
      </c>
      <c r="E15" s="23">
        <v>36.961843010080024</v>
      </c>
      <c r="F15" s="23">
        <v>36.867118976987086</v>
      </c>
      <c r="G15" s="23">
        <v>37.583692376702245</v>
      </c>
      <c r="H15" s="23">
        <v>36.84584299032494</v>
      </c>
      <c r="I15" s="23">
        <v>36.959167011822672</v>
      </c>
      <c r="J15" s="23">
        <v>37.033385591227088</v>
      </c>
      <c r="K15" s="23">
        <v>36.939967567664553</v>
      </c>
      <c r="L15" s="23">
        <v>36.981879786410865</v>
      </c>
      <c r="M15" s="23">
        <v>36.234379966952318</v>
      </c>
      <c r="N15" s="23">
        <v>36.475926042387542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-34.349230201834899</v>
      </c>
      <c r="D17" s="32">
        <f t="shared" ref="D17:N17" si="2">D10-D13</f>
        <v>-37.310461792596541</v>
      </c>
      <c r="E17" s="32">
        <f t="shared" si="2"/>
        <v>-37.345903683105448</v>
      </c>
      <c r="F17" s="32">
        <f t="shared" si="2"/>
        <v>-36.944913895083154</v>
      </c>
      <c r="G17" s="32">
        <f t="shared" si="2"/>
        <v>-38.241611147261843</v>
      </c>
      <c r="H17" s="32">
        <f t="shared" si="2"/>
        <v>-36.610763705106052</v>
      </c>
      <c r="I17" s="32">
        <f t="shared" si="2"/>
        <v>-36.971628991208327</v>
      </c>
      <c r="J17" s="32">
        <f t="shared" si="2"/>
        <v>-37.044289816975869</v>
      </c>
      <c r="K17" s="32">
        <f t="shared" si="2"/>
        <v>-36.648000876771832</v>
      </c>
      <c r="L17" s="32">
        <f t="shared" si="2"/>
        <v>-36.504859296937546</v>
      </c>
      <c r="M17" s="32">
        <f t="shared" si="2"/>
        <v>-35.207957159374764</v>
      </c>
      <c r="N17" s="32">
        <f t="shared" si="2"/>
        <v>-35.477013808395704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9" t="s">
        <v>39</v>
      </c>
      <c r="B19" s="79"/>
      <c r="C19" s="26">
        <f>SUM(C20:C21)</f>
        <v>262.44717334914998</v>
      </c>
      <c r="D19" s="26">
        <f t="shared" ref="D19:N19" si="3">SUM(D20:D21)</f>
        <v>262.86234687427782</v>
      </c>
      <c r="E19" s="26">
        <f t="shared" si="3"/>
        <v>263.15385801015589</v>
      </c>
      <c r="F19" s="26">
        <f t="shared" si="3"/>
        <v>262.97571620802057</v>
      </c>
      <c r="G19" s="26">
        <f t="shared" si="3"/>
        <v>262.25250964340682</v>
      </c>
      <c r="H19" s="26">
        <f t="shared" si="3"/>
        <v>262.78527371578247</v>
      </c>
      <c r="I19" s="26">
        <f t="shared" si="3"/>
        <v>263.58438673621453</v>
      </c>
      <c r="J19" s="26">
        <f t="shared" si="3"/>
        <v>264.19699302617818</v>
      </c>
      <c r="K19" s="26">
        <f t="shared" si="3"/>
        <v>264.32857802045436</v>
      </c>
      <c r="L19" s="26">
        <f t="shared" si="3"/>
        <v>264.36489838262423</v>
      </c>
      <c r="M19" s="26">
        <f t="shared" si="3"/>
        <v>263.71095974499968</v>
      </c>
      <c r="N19" s="26">
        <f t="shared" si="3"/>
        <v>263.94850548127829</v>
      </c>
    </row>
    <row r="20" spans="1:14" x14ac:dyDescent="0.25">
      <c r="A20" s="76" t="s">
        <v>40</v>
      </c>
      <c r="B20" s="76"/>
      <c r="C20" s="22">
        <v>131.01301384322178</v>
      </c>
      <c r="D20" s="22">
        <v>131.32044482734756</v>
      </c>
      <c r="E20" s="22">
        <v>131.07086535618467</v>
      </c>
      <c r="F20" s="22">
        <v>131.05327085477862</v>
      </c>
      <c r="G20" s="22">
        <v>130.88543469990836</v>
      </c>
      <c r="H20" s="22">
        <v>131.04077910857245</v>
      </c>
      <c r="I20" s="22">
        <v>131.40869184591432</v>
      </c>
      <c r="J20" s="22">
        <v>131.57340867686136</v>
      </c>
      <c r="K20" s="22">
        <v>131.82995938684746</v>
      </c>
      <c r="L20" s="22">
        <v>131.96800274800847</v>
      </c>
      <c r="M20" s="22">
        <v>131.39054452891816</v>
      </c>
      <c r="N20" s="22">
        <v>131.76578743709149</v>
      </c>
    </row>
    <row r="21" spans="1:14" x14ac:dyDescent="0.25">
      <c r="A21" s="27" t="s">
        <v>41</v>
      </c>
      <c r="B21" s="27"/>
      <c r="C21" s="29">
        <v>131.43415950592819</v>
      </c>
      <c r="D21" s="29">
        <v>131.54190204693023</v>
      </c>
      <c r="E21" s="29">
        <v>132.08299265397125</v>
      </c>
      <c r="F21" s="29">
        <v>131.92244535324198</v>
      </c>
      <c r="G21" s="29">
        <v>131.36707494349849</v>
      </c>
      <c r="H21" s="29">
        <v>131.74449460721002</v>
      </c>
      <c r="I21" s="29">
        <v>132.17569489030021</v>
      </c>
      <c r="J21" s="29">
        <v>132.62358434931681</v>
      </c>
      <c r="K21" s="29">
        <v>132.4986186336069</v>
      </c>
      <c r="L21" s="29">
        <v>132.39689563461576</v>
      </c>
      <c r="M21" s="29">
        <v>132.32041521608153</v>
      </c>
      <c r="N21" s="29">
        <v>132.1827180441868</v>
      </c>
    </row>
    <row r="22" spans="1:14" x14ac:dyDescent="0.25">
      <c r="A22" s="79" t="s">
        <v>44</v>
      </c>
      <c r="B22" s="79"/>
      <c r="C22" s="26">
        <f>SUM(C23:C24)</f>
        <v>251.94596531827841</v>
      </c>
      <c r="D22" s="26">
        <f t="shared" ref="D22:N22" si="4">SUM(D23:D24)</f>
        <v>251.87017732975841</v>
      </c>
      <c r="E22" s="26">
        <f t="shared" si="4"/>
        <v>251.68474837583284</v>
      </c>
      <c r="F22" s="26">
        <f t="shared" si="4"/>
        <v>251.26048462157235</v>
      </c>
      <c r="G22" s="26">
        <f t="shared" si="4"/>
        <v>251.48667947573739</v>
      </c>
      <c r="H22" s="26">
        <f t="shared" si="4"/>
        <v>251.70015763974234</v>
      </c>
      <c r="I22" s="26">
        <f t="shared" si="4"/>
        <v>251.331465922164</v>
      </c>
      <c r="J22" s="26">
        <f t="shared" si="4"/>
        <v>251.33313625082732</v>
      </c>
      <c r="K22" s="26">
        <f t="shared" si="4"/>
        <v>251.01597446006582</v>
      </c>
      <c r="L22" s="26">
        <f t="shared" si="4"/>
        <v>250.89198559171041</v>
      </c>
      <c r="M22" s="26">
        <f t="shared" si="4"/>
        <v>250.7671638414364</v>
      </c>
      <c r="N22" s="26">
        <f t="shared" si="4"/>
        <v>250.93817671783549</v>
      </c>
    </row>
    <row r="23" spans="1:14" x14ac:dyDescent="0.25">
      <c r="A23" s="76" t="s">
        <v>42</v>
      </c>
      <c r="B23" s="76"/>
      <c r="C23" s="23">
        <v>125.71184961731308</v>
      </c>
      <c r="D23" s="22">
        <v>125.35269956049045</v>
      </c>
      <c r="E23" s="22">
        <v>126.05002240182988</v>
      </c>
      <c r="F23" s="22">
        <v>125.81625485533139</v>
      </c>
      <c r="G23" s="22">
        <v>125.37999474369677</v>
      </c>
      <c r="H23" s="22">
        <v>125.73828530221226</v>
      </c>
      <c r="I23" s="22">
        <v>125.76896210541989</v>
      </c>
      <c r="J23" s="22">
        <v>125.58652387515248</v>
      </c>
      <c r="K23" s="22">
        <v>125.47560752302338</v>
      </c>
      <c r="L23" s="22">
        <v>124.88539254977792</v>
      </c>
      <c r="M23" s="22">
        <v>125.33047034054775</v>
      </c>
      <c r="N23" s="22">
        <v>125.04823445434857</v>
      </c>
    </row>
    <row r="24" spans="1:14" x14ac:dyDescent="0.25">
      <c r="A24" s="10" t="s">
        <v>43</v>
      </c>
      <c r="B24" s="10"/>
      <c r="C24" s="23">
        <v>126.23411570096532</v>
      </c>
      <c r="D24" s="23">
        <v>126.51747776926796</v>
      </c>
      <c r="E24" s="23">
        <v>125.63472597400296</v>
      </c>
      <c r="F24" s="23">
        <v>125.44422976624094</v>
      </c>
      <c r="G24" s="23">
        <v>126.10668473204061</v>
      </c>
      <c r="H24" s="23">
        <v>125.96187233753008</v>
      </c>
      <c r="I24" s="23">
        <v>125.56250381674413</v>
      </c>
      <c r="J24" s="23">
        <v>125.74661237567484</v>
      </c>
      <c r="K24" s="23">
        <v>125.54036693704245</v>
      </c>
      <c r="L24" s="23">
        <v>126.00659304193249</v>
      </c>
      <c r="M24" s="23">
        <v>125.43669350088864</v>
      </c>
      <c r="N24" s="23">
        <v>125.88994226348692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8" t="s">
        <v>11</v>
      </c>
      <c r="B26" s="78"/>
      <c r="C26" s="32">
        <f>C19-C22</f>
        <v>10.501208030871567</v>
      </c>
      <c r="D26" s="32">
        <f t="shared" ref="D26:N26" si="5">D19-D22</f>
        <v>10.992169544519413</v>
      </c>
      <c r="E26" s="32">
        <f t="shared" si="5"/>
        <v>11.469109634323047</v>
      </c>
      <c r="F26" s="32">
        <f t="shared" si="5"/>
        <v>11.715231586448226</v>
      </c>
      <c r="G26" s="32">
        <f t="shared" si="5"/>
        <v>10.765830167669435</v>
      </c>
      <c r="H26" s="32">
        <f t="shared" si="5"/>
        <v>11.085116076040123</v>
      </c>
      <c r="I26" s="32">
        <f t="shared" si="5"/>
        <v>12.252920814050526</v>
      </c>
      <c r="J26" s="32">
        <f t="shared" si="5"/>
        <v>12.863856775350854</v>
      </c>
      <c r="K26" s="32">
        <f t="shared" si="5"/>
        <v>13.312603560388538</v>
      </c>
      <c r="L26" s="32">
        <f t="shared" si="5"/>
        <v>13.472912790913824</v>
      </c>
      <c r="M26" s="32">
        <f t="shared" si="5"/>
        <v>12.943795903563284</v>
      </c>
      <c r="N26" s="32">
        <f t="shared" si="5"/>
        <v>13.0103287634428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7" t="s">
        <v>28</v>
      </c>
      <c r="B28" s="7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8" t="s">
        <v>12</v>
      </c>
      <c r="B30" s="78"/>
      <c r="C30" s="32">
        <f>C17+C26+C28</f>
        <v>-23.848022170963333</v>
      </c>
      <c r="D30" s="32">
        <f t="shared" ref="D30:N30" si="6">D17+D26+D28</f>
        <v>-26.318292248077128</v>
      </c>
      <c r="E30" s="32">
        <f t="shared" si="6"/>
        <v>-25.876794048782401</v>
      </c>
      <c r="F30" s="32">
        <f t="shared" si="6"/>
        <v>-25.229682308634928</v>
      </c>
      <c r="G30" s="32">
        <f t="shared" si="6"/>
        <v>-27.475780979592408</v>
      </c>
      <c r="H30" s="32">
        <f t="shared" si="6"/>
        <v>-25.525647629065929</v>
      </c>
      <c r="I30" s="32">
        <f t="shared" si="6"/>
        <v>-24.718708177157801</v>
      </c>
      <c r="J30" s="32">
        <f t="shared" si="6"/>
        <v>-24.180433041625015</v>
      </c>
      <c r="K30" s="32">
        <f t="shared" si="6"/>
        <v>-23.335397316383293</v>
      </c>
      <c r="L30" s="32">
        <f t="shared" si="6"/>
        <v>-23.031946506023722</v>
      </c>
      <c r="M30" s="32">
        <f t="shared" si="6"/>
        <v>-22.26416125581148</v>
      </c>
      <c r="N30" s="32">
        <f t="shared" si="6"/>
        <v>-22.466685044952904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5" t="s">
        <v>13</v>
      </c>
      <c r="B32" s="75"/>
      <c r="C32" s="21">
        <v>5381.1519778290358</v>
      </c>
      <c r="D32" s="21">
        <v>5354.8336855809594</v>
      </c>
      <c r="E32" s="21">
        <v>5328.956891532177</v>
      </c>
      <c r="F32" s="21">
        <v>5303.7272092235435</v>
      </c>
      <c r="G32" s="21">
        <v>5276.2514282439497</v>
      </c>
      <c r="H32" s="21">
        <v>5250.7257806148837</v>
      </c>
      <c r="I32" s="21">
        <v>5226.0070724377265</v>
      </c>
      <c r="J32" s="21">
        <v>5201.826639396103</v>
      </c>
      <c r="K32" s="21">
        <v>5178.4912420797182</v>
      </c>
      <c r="L32" s="21">
        <v>5155.4592955736953</v>
      </c>
      <c r="M32" s="21">
        <v>5133.1951343178825</v>
      </c>
      <c r="N32" s="21">
        <v>5110.7284492729295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-4.4122150177546837E-3</v>
      </c>
      <c r="D34" s="39">
        <f t="shared" ref="D34:N34" si="7">(D32/D8)-1</f>
        <v>-4.8908286471950335E-3</v>
      </c>
      <c r="E34" s="39">
        <f t="shared" si="7"/>
        <v>-4.8324178804023399E-3</v>
      </c>
      <c r="F34" s="39">
        <f t="shared" si="7"/>
        <v>-4.73445044164722E-3</v>
      </c>
      <c r="G34" s="39">
        <f t="shared" si="7"/>
        <v>-5.1804664711661008E-3</v>
      </c>
      <c r="H34" s="39">
        <f t="shared" si="7"/>
        <v>-4.8378376156272829E-3</v>
      </c>
      <c r="I34" s="39">
        <f t="shared" si="7"/>
        <v>-4.7076745596610348E-3</v>
      </c>
      <c r="J34" s="39">
        <f t="shared" si="7"/>
        <v>-4.6269422728401066E-3</v>
      </c>
      <c r="K34" s="39">
        <f t="shared" si="7"/>
        <v>-4.4860005790376967E-3</v>
      </c>
      <c r="L34" s="39">
        <f t="shared" si="7"/>
        <v>-4.4476171590034363E-3</v>
      </c>
      <c r="M34" s="39">
        <f t="shared" si="7"/>
        <v>-4.3185601862724132E-3</v>
      </c>
      <c r="N34" s="39">
        <f t="shared" si="7"/>
        <v>-4.3767447870337595E-3</v>
      </c>
    </row>
    <row r="35" spans="1:14" ht="15.75" thickBot="1" x14ac:dyDescent="0.3">
      <c r="A35" s="40" t="s">
        <v>15</v>
      </c>
      <c r="B35" s="41"/>
      <c r="C35" s="42">
        <f>(C32/$C$8)-1</f>
        <v>-4.4122150177546837E-3</v>
      </c>
      <c r="D35" s="42">
        <f t="shared" ref="D35:N35" si="8">(D32/$C$8)-1</f>
        <v>-9.281464277343332E-3</v>
      </c>
      <c r="E35" s="42">
        <f t="shared" si="8"/>
        <v>-1.4069030243815561E-2</v>
      </c>
      <c r="F35" s="42">
        <f t="shared" si="8"/>
        <v>-1.8736871559011381E-2</v>
      </c>
      <c r="G35" s="42">
        <f t="shared" si="8"/>
        <v>-2.3820272295291489E-2</v>
      </c>
      <c r="H35" s="42">
        <f t="shared" si="8"/>
        <v>-2.8542871301594164E-2</v>
      </c>
      <c r="I35" s="42">
        <f t="shared" si="8"/>
        <v>-3.3116175312169038E-2</v>
      </c>
      <c r="J35" s="42">
        <f t="shared" si="8"/>
        <v>-3.7589890953542482E-2</v>
      </c>
      <c r="K35" s="42">
        <f t="shared" si="8"/>
        <v>-4.1907263259996608E-2</v>
      </c>
      <c r="L35" s="42">
        <f t="shared" si="8"/>
        <v>-4.6168492955838025E-2</v>
      </c>
      <c r="M35" s="42">
        <f t="shared" si="8"/>
        <v>-5.0287671726571226E-2</v>
      </c>
      <c r="N35" s="42">
        <f t="shared" si="8"/>
        <v>-5.4444320208523633E-2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1.3356743860819154</v>
      </c>
      <c r="D41" s="47">
        <v>1.3322825974230184</v>
      </c>
      <c r="E41" s="47">
        <v>1.3345571478391842</v>
      </c>
      <c r="F41" s="47">
        <v>1.3287503994175138</v>
      </c>
      <c r="G41" s="47">
        <v>1.3289610373219629</v>
      </c>
      <c r="H41" s="47">
        <v>1.3333584300840169</v>
      </c>
      <c r="I41" s="47">
        <v>1.3382906754415864</v>
      </c>
      <c r="J41" s="47">
        <v>1.3356810157790653</v>
      </c>
      <c r="K41" s="47">
        <v>1.3454400113897145</v>
      </c>
      <c r="L41" s="47">
        <v>1.352636905980904</v>
      </c>
      <c r="M41" s="47">
        <v>1.354603446524433</v>
      </c>
      <c r="N41" s="47">
        <v>1.3606229922289221</v>
      </c>
    </row>
    <row r="43" spans="1:14" x14ac:dyDescent="0.25">
      <c r="A43" s="48" t="s">
        <v>31</v>
      </c>
      <c r="B43" s="48"/>
      <c r="C43" s="49">
        <v>79.558418272140628</v>
      </c>
      <c r="D43" s="49">
        <v>81.869072449597198</v>
      </c>
      <c r="E43" s="49">
        <v>81.315614816823924</v>
      </c>
      <c r="F43" s="49">
        <v>80.204883958462929</v>
      </c>
      <c r="G43" s="49">
        <v>80.972118120429457</v>
      </c>
      <c r="H43" s="49">
        <v>78.701866874608172</v>
      </c>
      <c r="I43" s="49">
        <v>78.748349426145211</v>
      </c>
      <c r="J43" s="49">
        <v>78.228535353251388</v>
      </c>
      <c r="K43" s="49">
        <v>77.602975532104054</v>
      </c>
      <c r="L43" s="49">
        <v>77.156702549016501</v>
      </c>
      <c r="M43" s="49">
        <v>75.50022765249031</v>
      </c>
      <c r="N43" s="49">
        <v>75.263919703160624</v>
      </c>
    </row>
    <row r="44" spans="1:14" x14ac:dyDescent="0.25">
      <c r="A44" s="19" t="s">
        <v>47</v>
      </c>
      <c r="B44" s="19"/>
      <c r="C44" s="50">
        <v>80.483033490611319</v>
      </c>
      <c r="D44" s="50">
        <v>81.869072449597198</v>
      </c>
      <c r="E44" s="50">
        <v>81.13907173401239</v>
      </c>
      <c r="F44" s="50">
        <v>79.857589022925012</v>
      </c>
      <c r="G44" s="50">
        <v>80.459282489900517</v>
      </c>
      <c r="H44" s="50">
        <v>78.025925886233026</v>
      </c>
      <c r="I44" s="50">
        <v>77.935774790090164</v>
      </c>
      <c r="J44" s="50">
        <v>77.286248738123547</v>
      </c>
      <c r="K44" s="50">
        <v>76.549559255973577</v>
      </c>
      <c r="L44" s="50">
        <v>76.014006312175582</v>
      </c>
      <c r="M44" s="50">
        <v>74.277579248144079</v>
      </c>
      <c r="N44" s="50">
        <v>73.966151172778027</v>
      </c>
    </row>
    <row r="45" spans="1:14" x14ac:dyDescent="0.25">
      <c r="A45" s="51" t="s">
        <v>48</v>
      </c>
      <c r="B45" s="51"/>
      <c r="C45" s="52">
        <v>78.660058182394536</v>
      </c>
      <c r="D45" s="52">
        <v>81.869072449597226</v>
      </c>
      <c r="E45" s="52">
        <v>81.479191616285235</v>
      </c>
      <c r="F45" s="52">
        <v>80.520826490649313</v>
      </c>
      <c r="G45" s="52">
        <v>81.434276420214658</v>
      </c>
      <c r="H45" s="52">
        <v>79.30544739822794</v>
      </c>
      <c r="I45" s="52">
        <v>79.477995188114662</v>
      </c>
      <c r="J45" s="52">
        <v>79.070657614248603</v>
      </c>
      <c r="K45" s="52">
        <v>78.546249271440828</v>
      </c>
      <c r="L45" s="52">
        <v>78.180400071881436</v>
      </c>
      <c r="M45" s="52">
        <v>76.602497900770175</v>
      </c>
      <c r="N45" s="52">
        <v>76.435212779346031</v>
      </c>
    </row>
    <row r="47" spans="1:14" x14ac:dyDescent="0.25">
      <c r="A47" s="48" t="s">
        <v>32</v>
      </c>
      <c r="B47" s="48"/>
      <c r="C47" s="49">
        <v>82.233796871003051</v>
      </c>
      <c r="D47" s="49">
        <v>81.898572032081404</v>
      </c>
      <c r="E47" s="49">
        <v>81.999816029279344</v>
      </c>
      <c r="F47" s="49">
        <v>82.178562020946984</v>
      </c>
      <c r="G47" s="49">
        <v>82.073918607016296</v>
      </c>
      <c r="H47" s="49">
        <v>82.427233755889958</v>
      </c>
      <c r="I47" s="49">
        <v>82.420567683187386</v>
      </c>
      <c r="J47" s="49">
        <v>82.505333245856662</v>
      </c>
      <c r="K47" s="49">
        <v>82.602895931837054</v>
      </c>
      <c r="L47" s="49">
        <v>82.67040236641364</v>
      </c>
      <c r="M47" s="49">
        <v>82.922919885566017</v>
      </c>
      <c r="N47" s="49">
        <v>82.961662370928437</v>
      </c>
    </row>
    <row r="48" spans="1:14" x14ac:dyDescent="0.25">
      <c r="A48" s="19" t="s">
        <v>45</v>
      </c>
      <c r="B48" s="19"/>
      <c r="C48" s="50">
        <v>80.191848880289697</v>
      </c>
      <c r="D48" s="50">
        <v>79.978235075023591</v>
      </c>
      <c r="E48" s="50">
        <v>80.097094723547315</v>
      </c>
      <c r="F48" s="50">
        <v>80.302050467597141</v>
      </c>
      <c r="G48" s="50">
        <v>80.207676474803947</v>
      </c>
      <c r="H48" s="50">
        <v>80.5940972541908</v>
      </c>
      <c r="I48" s="50">
        <v>80.610009192118156</v>
      </c>
      <c r="J48" s="50">
        <v>80.715488977626364</v>
      </c>
      <c r="K48" s="50">
        <v>80.834705015037926</v>
      </c>
      <c r="L48" s="50">
        <v>80.921022465628937</v>
      </c>
      <c r="M48" s="50">
        <v>81.208637903499692</v>
      </c>
      <c r="N48" s="50">
        <v>81.266938615871453</v>
      </c>
    </row>
    <row r="49" spans="1:14" x14ac:dyDescent="0.25">
      <c r="A49" s="51" t="s">
        <v>46</v>
      </c>
      <c r="B49" s="51"/>
      <c r="C49" s="52">
        <v>84.091295485253227</v>
      </c>
      <c r="D49" s="52">
        <v>83.645160249263725</v>
      </c>
      <c r="E49" s="52">
        <v>83.705738508642838</v>
      </c>
      <c r="F49" s="52">
        <v>83.846370249834848</v>
      </c>
      <c r="G49" s="52">
        <v>83.728486044366676</v>
      </c>
      <c r="H49" s="52">
        <v>84.031382113495653</v>
      </c>
      <c r="I49" s="52">
        <v>84.013854064177238</v>
      </c>
      <c r="J49" s="52">
        <v>84.078505640197164</v>
      </c>
      <c r="K49" s="52">
        <v>84.157399801763489</v>
      </c>
      <c r="L49" s="52">
        <v>84.210913554465748</v>
      </c>
      <c r="M49" s="52">
        <v>84.437605690472708</v>
      </c>
      <c r="N49" s="52">
        <v>84.467007854937478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1543e12e-b41e-4b3f-8a83-41e12152c6a2"/>
    <ds:schemaRef ds:uri="http://schemas.microsoft.com/office/infopath/2007/PartnerControls"/>
    <ds:schemaRef ds:uri="4ea622ab-6d0b-4c8a-8736-27bd26b1fd5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Contents</vt:lpstr>
      <vt:lpstr>Area Codes</vt:lpstr>
      <vt:lpstr>South Ayrshire</vt:lpstr>
      <vt:lpstr>AlwyDnft</vt:lpstr>
      <vt:lpstr>AnbMbTar</vt:lpstr>
      <vt:lpstr>ANHbrWNS</vt:lpstr>
      <vt:lpstr>ASHbrTC</vt:lpstr>
      <vt:lpstr>Barassie</vt:lpstr>
      <vt:lpstr>Belmont</vt:lpstr>
      <vt:lpstr>CastKinc</vt:lpstr>
      <vt:lpstr>Coylton</vt:lpstr>
      <vt:lpstr>DalmCrai</vt:lpstr>
      <vt:lpstr>DundLoan</vt:lpstr>
      <vt:lpstr>Girvan</vt:lpstr>
      <vt:lpstr>HolmFore</vt:lpstr>
      <vt:lpstr>Hthfield</vt:lpstr>
      <vt:lpstr>LsBhdWls</vt:lpstr>
      <vt:lpstr>Maybole</vt:lpstr>
      <vt:lpstr>Muirhead</vt:lpstr>
      <vt:lpstr>NCkVillg</vt:lpstr>
      <vt:lpstr>NewtonN</vt:lpstr>
      <vt:lpstr>PwkApMkt</vt:lpstr>
      <vt:lpstr>PwkEast</vt:lpstr>
      <vt:lpstr>PwkWest</vt:lpstr>
      <vt:lpstr>SCkVillg</vt:lpstr>
      <vt:lpstr>Symingtn</vt:lpstr>
      <vt:lpstr>Troon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2020-08-11T11:03:34Z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