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60" documentId="8_{EC4032E5-B61B-4953-943B-C602073C8803}" xr6:coauthVersionLast="45" xr6:coauthVersionMax="45" xr10:uidLastSave="{D3AD8143-C47C-482B-BEBD-AE1DAB3DFD09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Na h-Eileanan Siar" sheetId="3" r:id="rId3"/>
    <sheet name="AnTaobhS" sheetId="4" r:id="rId4"/>
    <sheet name="Barraigh" sheetId="5" r:id="rId5"/>
    <sheet name="BeinnnaF" sheetId="6" r:id="rId6"/>
    <sheet name="LochaTua" sheetId="7" r:id="rId7"/>
    <sheet name="NaHearad" sheetId="8" r:id="rId8"/>
    <sheet name="SgireanR" sheetId="9" r:id="rId9"/>
    <sheet name="SgirUige" sheetId="10" r:id="rId10"/>
    <sheet name="SteornaD" sheetId="11" r:id="rId11"/>
    <sheet name="SteornaT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2" l="1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H17" i="11" l="1"/>
  <c r="H30" i="11" s="1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<sst xmlns="http://schemas.openxmlformats.org/spreadsheetml/2006/main" count="620" uniqueCount="94">
  <si>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</si>
  <si>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</si>
  <si>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</si>
  <si>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</si>
  <si>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</si>
  <si>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</si>
  <si>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</si>
  <si>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</si>
  <si>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</si>
  <si>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</si>
  <si>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</si>
  <si>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</si>
  <si>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</si>
  <si>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</si>
  <si>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</si>
  <si>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</si>
  <si>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</si>
  <si>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</si>
  <si>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</si>
  <si>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</si>
  <si>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</si>
  <si>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</si>
  <si>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</si>
  <si>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</si>
  <si>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</si>
  <si>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</si>
  <si>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</si>
  <si>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</si>
  <si>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</si>
  <si>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</si>
  <si>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</si>
  <si>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</si>
  <si>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</si>
  <si>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</si>
  <si>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</si>
  <si>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</si>
  <si>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</si>
  <si>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</si>
  <si>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</si>
  <si>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</si>
  <si>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</si>
  <si>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</si>
  <si>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</si>
  <si>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</si>
  <si>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</si>
  <si>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</si>
  <si>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</si>
  <si>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</si>
  <si>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</si>
  <si>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</si>
  <si>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</si>
  <si>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</si>
  <si>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</si>
  <si>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</si>
  <si>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Na h-Eileanan Siar Multi Member Wards</t>
  </si>
  <si>
    <t>An Taobh Siar agus Nis</t>
  </si>
  <si>
    <t>AnTaobhS</t>
  </si>
  <si>
    <t>Barraigh, Bhatarsaigh, Eirisgeigh agus Uibhist a Deas</t>
  </si>
  <si>
    <t>Barraigh</t>
  </si>
  <si>
    <t>Beinn na Foghla agus Uibhist a Tuath</t>
  </si>
  <si>
    <t>BeinnnaF</t>
  </si>
  <si>
    <t>Loch a Tuath</t>
  </si>
  <si>
    <t>LochaTua</t>
  </si>
  <si>
    <t>Na Hearadh agus Ceann a Deas nan Loch</t>
  </si>
  <si>
    <t>NaHearad</t>
  </si>
  <si>
    <t>Sgire an Rubha</t>
  </si>
  <si>
    <t>SgireanR</t>
  </si>
  <si>
    <t>Sgir'Uige agus Ceann a Tuath nan Loch</t>
  </si>
  <si>
    <t>SgirUige</t>
  </si>
  <si>
    <t>Steornabhagh a Deas</t>
  </si>
  <si>
    <t>SteornaD</t>
  </si>
  <si>
    <t>Steornabhagh a Tuath</t>
  </si>
  <si>
    <t>SteornaT</t>
  </si>
  <si>
    <t>Summary table for Na h-Eileanan Siar</t>
  </si>
  <si>
    <t>Summary table for An Taobh Siar agus Nis</t>
  </si>
  <si>
    <t>Summary table for Barraigh, Bhatarsaigh, Eirisgeigh agus Uibhist a Deas</t>
  </si>
  <si>
    <t>Summary table for Beinn na Foghla agus Uibhist a Tuath</t>
  </si>
  <si>
    <t>Summary table for Loch a Tuath</t>
  </si>
  <si>
    <t>Summary table for Na Hearadh agus Ceann a Deas nan Loch</t>
  </si>
  <si>
    <t>Summary table for Sgire an Rubha</t>
  </si>
  <si>
    <t>Summary table for Sgir'Uige agus Ceann a Tuath nan Loch</t>
  </si>
  <si>
    <t>Summary table for Steornabhagh a Deas</t>
  </si>
  <si>
    <t>Summary table for Steornabhagh a Tuath</t>
  </si>
  <si>
    <t>Na h-Eileanan Siar</t>
  </si>
  <si>
    <t>2018-based principal population projection summary table - Na h-Eileanan Siar</t>
  </si>
  <si>
    <t>2018-based principal population projection summary table - An Taobh Siar agus Nis</t>
  </si>
  <si>
    <t>2018-based principal population projection summary table - Barraigh, Bhatarsaigh, Eirisgeigh agus Uibhist a Deas</t>
  </si>
  <si>
    <t>2018-based principal population projection summary table - Beinn na Foghla agus Uibhist a Tuath</t>
  </si>
  <si>
    <t>2018-based principal population projection summary table - Loch a Tuath</t>
  </si>
  <si>
    <t>2018-based principal population projection summary table - Na Hearadh agus Ceann a Deas nan Loch</t>
  </si>
  <si>
    <t>2018-based principal population projection summary table - Sgire an Rubha</t>
  </si>
  <si>
    <t>2018-based principal population projection summary table - Sgir'Uige agus Ceann a Tuath nan Loch</t>
  </si>
  <si>
    <t>2018-based principal population projection summary table - Steornabhagh a Deas</t>
  </si>
  <si>
    <t>2018-based principal population projection summary table - Steornabhagh a Tuath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</si>
</sst>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83</v>
      </c>
      <c r="D9" s="55" t="s">
        <v>84</v>
      </c>
    </row>
    <row r="10" spans="1:4" x14ac:dyDescent="0.25">
      <c r="A10" s="54" t="s">
        <v>55</v>
      </c>
      <c r="D10" s="55" t="s">
        <v>85</v>
      </c>
    </row>
    <row r="11" spans="1:4" x14ac:dyDescent="0.25">
      <c r="A11" s="54" t="s">
        <v>57</v>
      </c>
      <c r="D11" s="55" t="s">
        <v>86</v>
      </c>
    </row>
    <row r="12" spans="1:4" x14ac:dyDescent="0.25">
      <c r="A12" s="54" t="s">
        <v>59</v>
      </c>
      <c r="D12" s="55" t="s">
        <v>87</v>
      </c>
    </row>
    <row r="13" spans="1:4" x14ac:dyDescent="0.25">
      <c r="A13" s="54" t="s">
        <v>61</v>
      </c>
      <c r="D13" s="55" t="s">
        <v>88</v>
      </c>
    </row>
    <row r="14" spans="1:4" x14ac:dyDescent="0.25">
      <c r="A14" s="54" t="s">
        <v>63</v>
      </c>
      <c r="D14" s="55" t="s">
        <v>89</v>
      </c>
    </row>
    <row r="15" spans="1:4" x14ac:dyDescent="0.25">
      <c r="A15" s="54" t="s">
        <v>65</v>
      </c>
      <c r="D15" s="55" t="s">
        <v>90</v>
      </c>
    </row>
    <row r="16" spans="1:4" x14ac:dyDescent="0.25">
      <c r="A16" s="54" t="s">
        <v>67</v>
      </c>
      <c r="D16" s="55" t="s">
        <v>91</v>
      </c>
    </row>
    <row r="17" spans="1:4" x14ac:dyDescent="0.25">
      <c r="A17" s="54" t="s">
        <v>69</v>
      </c>
      <c r="D17" s="55" t="s">
        <v>92</v>
      </c>
    </row>
    <row r="18" spans="1:4" x14ac:dyDescent="0.25">
      <c r="A18" s="54" t="s">
        <v>71</v>
      </c>
      <c r="D18" s="55" t="s">
        <v>93</v>
      </c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Na h-Eileanan Siar'!A1" display="2018-based principal population projection summary table - Na h-Eileanan Siar" xr:uid="{8C13A383-8A2F-4E4C-ADE7-42713AD6A7C8}"/>
    <hyperlink ref="D10" location="AnTaobhS!A1" display="2018-based principal population projection summary table - An Taobh Siar agus Nis" xr:uid="{EBE67AB4-B547-4A5A-A4B1-0D8E956FFDCC}"/>
    <hyperlink ref="D11" location="Barraigh!A1" display="2018-based principal population projection summary table - Barraigh, Bhatarsaigh, Eirisgeigh agus Uibhist a Deas" xr:uid="{E1B18499-F634-4753-B982-D88ED63873AE}"/>
    <hyperlink ref="D12" location="BeinnnaF!A1" display="2018-based principal population projection summary table - Beinn na Foghla agus Uibhist a Tuath" xr:uid="{C4B50ADF-354F-4822-88CB-2FB03FE9CA6E}"/>
    <hyperlink ref="D13" location="LochaTua!A1" display="2018-based principal population projection summary table - Loch a Tuath" xr:uid="{0F36F2A4-F883-4E29-A8DB-11A050E9D77B}"/>
    <hyperlink ref="D14" location="NaHearad!A1" display="2018-based principal population projection summary table - Na Hearadh agus Ceann a Deas nan Loch" xr:uid="{7EC15C19-EE2C-4ABB-B393-DADEBF6BF999}"/>
    <hyperlink ref="D15" location="SgireanR!A1" display="2018-based principal population projection summary table - Sgire an Rubha" xr:uid="{F816666B-5353-4820-B77B-D590E3FDED93}"/>
    <hyperlink ref="D16" location="SgirUige!A1" display="2018-based principal population projection summary table - Sgir'Uige agus Ceann a Tuath nan Loch" xr:uid="{9602A636-BBF9-4DEE-B37C-99CBB204962B}"/>
    <hyperlink ref="D17" location="SteornaD!A1" display="2018-based principal population projection summary table - Steornabhagh a Deas" xr:uid="{FA6AE335-210B-43A8-955B-6E4061BBAA98}"/>
    <hyperlink ref="D18" location="SteornaT!A1" display="2018-based principal population projection summary table - Steornabhagh a Tuath" xr:uid="{BE39FC6E-6790-4A31-B541-3D550ABB2A91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80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2689</v>
      </c>
      <c r="D8" s="21">
        <v>2677.9540984895639</v>
      </c>
      <c r="E8" s="21">
        <v>2668.6475557437075</v>
      </c>
      <c r="F8" s="21">
        <v>2657.065231609387</v>
      </c>
      <c r="G8" s="21">
        <v>2644.6926830535213</v>
      </c>
      <c r="H8" s="21">
        <v>2631.931103822852</v>
      </c>
      <c r="I8" s="21">
        <v>2620.14248461234</v>
      </c>
      <c r="J8" s="21">
        <v>2608.4708905548928</v>
      </c>
      <c r="K8" s="21">
        <v>2597.1197789587013</v>
      </c>
      <c r="L8" s="21">
        <v>2584.7171044284432</v>
      </c>
      <c r="M8" s="21">
        <v>2572.8764207653853</v>
      </c>
      <c r="N8" s="21">
        <v>2559.9577278202883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15.908308234321373</v>
      </c>
      <c r="D10" s="26">
        <f t="shared" ref="D10:N10" si="0">SUM(D11:D12)</f>
        <v>16.593853940084973</v>
      </c>
      <c r="E10" s="26">
        <f t="shared" si="0"/>
        <v>16.797487011731342</v>
      </c>
      <c r="F10" s="26">
        <f t="shared" si="0"/>
        <v>16.588748099562565</v>
      </c>
      <c r="G10" s="26">
        <f t="shared" si="0"/>
        <v>16.932224489656324</v>
      </c>
      <c r="H10" s="26">
        <f t="shared" si="0"/>
        <v>16.914509895676321</v>
      </c>
      <c r="I10" s="26">
        <f t="shared" si="0"/>
        <v>16.905038382102337</v>
      </c>
      <c r="J10" s="26">
        <f t="shared" si="0"/>
        <v>16.761890740683064</v>
      </c>
      <c r="K10" s="26">
        <f t="shared" si="0"/>
        <v>16.42466667501197</v>
      </c>
      <c r="L10" s="26">
        <f t="shared" si="0"/>
        <v>16.376337376361644</v>
      </c>
      <c r="M10" s="26">
        <f t="shared" si="0"/>
        <v>16.34581930744659</v>
      </c>
      <c r="N10" s="26">
        <f t="shared" si="0"/>
        <v>15.813344172257535</v>
      </c>
    </row>
    <row r="11" spans="1:14" x14ac:dyDescent="0.25">
      <c r="A11" s="20" t="s">
        <v>34</v>
      </c>
      <c r="B11" s="18"/>
      <c r="C11" s="22">
        <v>8.1444448855138134</v>
      </c>
      <c r="D11" s="22">
        <v>8.4916905139401972</v>
      </c>
      <c r="E11" s="22">
        <v>8.7986836728116558</v>
      </c>
      <c r="F11" s="22">
        <v>8.3352330352481872</v>
      </c>
      <c r="G11" s="22">
        <v>8.6321144457071455</v>
      </c>
      <c r="H11" s="22">
        <v>8.6247253428448563</v>
      </c>
      <c r="I11" s="22">
        <v>8.5786761939026785</v>
      </c>
      <c r="J11" s="22">
        <v>8.5915218871842836</v>
      </c>
      <c r="K11" s="22">
        <v>8.3799319770469243</v>
      </c>
      <c r="L11" s="22">
        <v>8.3128616123663157</v>
      </c>
      <c r="M11" s="22">
        <v>8.2139795514806977</v>
      </c>
      <c r="N11" s="22">
        <v>8.190501340502621</v>
      </c>
    </row>
    <row r="12" spans="1:14" x14ac:dyDescent="0.25">
      <c r="A12" s="27" t="s">
        <v>35</v>
      </c>
      <c r="B12" s="28"/>
      <c r="C12" s="29">
        <v>7.7638633488075595</v>
      </c>
      <c r="D12" s="29">
        <v>8.1021634261447755</v>
      </c>
      <c r="E12" s="29">
        <v>7.9988033389196858</v>
      </c>
      <c r="F12" s="29">
        <v>8.253515064314378</v>
      </c>
      <c r="G12" s="29">
        <v>8.3001100439491786</v>
      </c>
      <c r="H12" s="29">
        <v>8.2897845528314651</v>
      </c>
      <c r="I12" s="29">
        <v>8.3263621881996581</v>
      </c>
      <c r="J12" s="29">
        <v>8.1703688534987808</v>
      </c>
      <c r="K12" s="29">
        <v>8.0447346979650458</v>
      </c>
      <c r="L12" s="29">
        <v>8.0634757639953278</v>
      </c>
      <c r="M12" s="29">
        <v>8.1318397559658919</v>
      </c>
      <c r="N12" s="29">
        <v>7.6228428317549142</v>
      </c>
    </row>
    <row r="13" spans="1:14" x14ac:dyDescent="0.25">
      <c r="A13" s="33" t="s">
        <v>36</v>
      </c>
      <c r="B13" s="18"/>
      <c r="C13" s="26">
        <f>SUM(C14:C15)</f>
        <v>34.514136281600813</v>
      </c>
      <c r="D13" s="26">
        <f t="shared" ref="D13:N13" si="1">SUM(D14:D15)</f>
        <v>33.354986521773384</v>
      </c>
      <c r="E13" s="26">
        <f t="shared" si="1"/>
        <v>34.753330644441007</v>
      </c>
      <c r="F13" s="26">
        <f t="shared" si="1"/>
        <v>35.453735537929134</v>
      </c>
      <c r="G13" s="26">
        <f t="shared" si="1"/>
        <v>36.763613194744401</v>
      </c>
      <c r="H13" s="26">
        <f t="shared" si="1"/>
        <v>36.210696594226491</v>
      </c>
      <c r="I13" s="26">
        <f t="shared" si="1"/>
        <v>36.389459936433951</v>
      </c>
      <c r="J13" s="26">
        <f t="shared" si="1"/>
        <v>36.911986097494875</v>
      </c>
      <c r="K13" s="26">
        <f t="shared" si="1"/>
        <v>37.920555522776283</v>
      </c>
      <c r="L13" s="26">
        <f t="shared" si="1"/>
        <v>37.885677773821158</v>
      </c>
      <c r="M13" s="26">
        <f t="shared" si="1"/>
        <v>38.444289792908421</v>
      </c>
      <c r="N13" s="26">
        <f t="shared" si="1"/>
        <v>38.902340307803755</v>
      </c>
    </row>
    <row r="14" spans="1:14" x14ac:dyDescent="0.25">
      <c r="A14" s="20" t="s">
        <v>37</v>
      </c>
      <c r="B14" s="18"/>
      <c r="C14" s="22">
        <v>16.701449775721237</v>
      </c>
      <c r="D14" s="22">
        <v>15.945784919368872</v>
      </c>
      <c r="E14" s="22">
        <v>16.656187253226488</v>
      </c>
      <c r="F14" s="22">
        <v>17.14951636399714</v>
      </c>
      <c r="G14" s="22">
        <v>17.807117713404374</v>
      </c>
      <c r="H14" s="22">
        <v>17.589370283178379</v>
      </c>
      <c r="I14" s="22">
        <v>17.672075022739822</v>
      </c>
      <c r="J14" s="22">
        <v>17.918282360245087</v>
      </c>
      <c r="K14" s="22">
        <v>18.335058340555406</v>
      </c>
      <c r="L14" s="22">
        <v>18.298580890007049</v>
      </c>
      <c r="M14" s="22">
        <v>18.575563220540751</v>
      </c>
      <c r="N14" s="22">
        <v>18.82319104866632</v>
      </c>
    </row>
    <row r="15" spans="1:14" x14ac:dyDescent="0.25">
      <c r="A15" s="10" t="s">
        <v>38</v>
      </c>
      <c r="B15" s="12"/>
      <c r="C15" s="23">
        <v>17.812686505879579</v>
      </c>
      <c r="D15" s="23">
        <v>17.409201602404515</v>
      </c>
      <c r="E15" s="23">
        <v>18.097143391214516</v>
      </c>
      <c r="F15" s="23">
        <v>18.30421917393199</v>
      </c>
      <c r="G15" s="23">
        <v>18.956495481340028</v>
      </c>
      <c r="H15" s="23">
        <v>18.621326311048115</v>
      </c>
      <c r="I15" s="23">
        <v>18.717384913694133</v>
      </c>
      <c r="J15" s="23">
        <v>18.993703737249788</v>
      </c>
      <c r="K15" s="23">
        <v>19.585497182220873</v>
      </c>
      <c r="L15" s="23">
        <v>19.587096883814105</v>
      </c>
      <c r="M15" s="23">
        <v>19.86872657236767</v>
      </c>
      <c r="N15" s="23">
        <v>20.079149259137431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-18.605828047279438</v>
      </c>
      <c r="D17" s="32">
        <f t="shared" ref="D17:N17" si="2">D10-D13</f>
        <v>-16.761132581688411</v>
      </c>
      <c r="E17" s="32">
        <f t="shared" si="2"/>
        <v>-17.955843632709666</v>
      </c>
      <c r="F17" s="32">
        <f t="shared" si="2"/>
        <v>-18.864987438366569</v>
      </c>
      <c r="G17" s="32">
        <f t="shared" si="2"/>
        <v>-19.831388705088077</v>
      </c>
      <c r="H17" s="32">
        <f t="shared" si="2"/>
        <v>-19.296186698550169</v>
      </c>
      <c r="I17" s="32">
        <f t="shared" si="2"/>
        <v>-19.484421554331615</v>
      </c>
      <c r="J17" s="32">
        <f t="shared" si="2"/>
        <v>-20.150095356811811</v>
      </c>
      <c r="K17" s="32">
        <f t="shared" si="2"/>
        <v>-21.495888847764313</v>
      </c>
      <c r="L17" s="32">
        <f t="shared" si="2"/>
        <v>-21.509340397459514</v>
      </c>
      <c r="M17" s="32">
        <f t="shared" si="2"/>
        <v>-22.098470485461831</v>
      </c>
      <c r="N17" s="32">
        <f t="shared" si="2"/>
        <v>-23.088996135546218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136.3456763730469</v>
      </c>
      <c r="D19" s="26">
        <f t="shared" ref="D19:N19" si="3">SUM(D20:D21)</f>
        <v>136.29193813907006</v>
      </c>
      <c r="E19" s="26">
        <f t="shared" si="3"/>
        <v>135.84600112141595</v>
      </c>
      <c r="F19" s="26">
        <f t="shared" si="3"/>
        <v>135.66603234645993</v>
      </c>
      <c r="G19" s="26">
        <f t="shared" si="3"/>
        <v>136.31469343364418</v>
      </c>
      <c r="H19" s="26">
        <f t="shared" si="3"/>
        <v>136.48307552931803</v>
      </c>
      <c r="I19" s="26">
        <f t="shared" si="3"/>
        <v>136.45240140372621</v>
      </c>
      <c r="J19" s="26">
        <f t="shared" si="3"/>
        <v>136.85909409564138</v>
      </c>
      <c r="K19" s="26">
        <f t="shared" si="3"/>
        <v>136.7070384236622</v>
      </c>
      <c r="L19" s="26">
        <f t="shared" si="3"/>
        <v>137.49356281539823</v>
      </c>
      <c r="M19" s="26">
        <f t="shared" si="3"/>
        <v>137.1685189279375</v>
      </c>
      <c r="N19" s="26">
        <f t="shared" si="3"/>
        <v>137.2238573353668</v>
      </c>
    </row>
    <row r="20" spans="1:14" x14ac:dyDescent="0.25">
      <c r="A20" s="64" t="s">
        <v>40</v>
      </c>
      <c r="B20" s="64"/>
      <c r="C20" s="22">
        <v>67.684594453442941</v>
      </c>
      <c r="D20" s="22">
        <v>67.876420644143877</v>
      </c>
      <c r="E20" s="22">
        <v>67.687046448108859</v>
      </c>
      <c r="F20" s="22">
        <v>67.553548290664551</v>
      </c>
      <c r="G20" s="22">
        <v>68.135548411929534</v>
      </c>
      <c r="H20" s="22">
        <v>67.947480349296399</v>
      </c>
      <c r="I20" s="22">
        <v>67.883356490159827</v>
      </c>
      <c r="J20" s="22">
        <v>68.111517118114108</v>
      </c>
      <c r="K20" s="22">
        <v>68.121976714341301</v>
      </c>
      <c r="L20" s="22">
        <v>68.462872070054715</v>
      </c>
      <c r="M20" s="22">
        <v>68.218294062495545</v>
      </c>
      <c r="N20" s="22">
        <v>68.368869392780127</v>
      </c>
    </row>
    <row r="21" spans="1:14" x14ac:dyDescent="0.25">
      <c r="A21" s="27" t="s">
        <v>41</v>
      </c>
      <c r="B21" s="27"/>
      <c r="C21" s="29">
        <v>68.661081919603973</v>
      </c>
      <c r="D21" s="29">
        <v>68.415517494926164</v>
      </c>
      <c r="E21" s="29">
        <v>68.158954673307093</v>
      </c>
      <c r="F21" s="29">
        <v>68.112484055795363</v>
      </c>
      <c r="G21" s="29">
        <v>68.179145021714646</v>
      </c>
      <c r="H21" s="29">
        <v>68.53559518002163</v>
      </c>
      <c r="I21" s="29">
        <v>68.569044913566387</v>
      </c>
      <c r="J21" s="29">
        <v>68.747576977527274</v>
      </c>
      <c r="K21" s="29">
        <v>68.585061709320911</v>
      </c>
      <c r="L21" s="29">
        <v>69.03069074534352</v>
      </c>
      <c r="M21" s="29">
        <v>68.950224865441967</v>
      </c>
      <c r="N21" s="29">
        <v>68.854987942586689</v>
      </c>
    </row>
    <row r="22" spans="1:14" x14ac:dyDescent="0.25">
      <c r="A22" s="67" t="s">
        <v>44</v>
      </c>
      <c r="B22" s="67"/>
      <c r="C22" s="26">
        <f>SUM(C23:C24)</f>
        <v>128.78574983620314</v>
      </c>
      <c r="D22" s="26">
        <f t="shared" ref="D22:N22" si="4">SUM(D23:D24)</f>
        <v>128.83734830323783</v>
      </c>
      <c r="E22" s="26">
        <f t="shared" si="4"/>
        <v>129.4724816230279</v>
      </c>
      <c r="F22" s="26">
        <f t="shared" si="4"/>
        <v>129.17359346395861</v>
      </c>
      <c r="G22" s="26">
        <f t="shared" si="4"/>
        <v>129.24488395922492</v>
      </c>
      <c r="H22" s="26">
        <f t="shared" si="4"/>
        <v>128.97550804128028</v>
      </c>
      <c r="I22" s="26">
        <f t="shared" si="4"/>
        <v>128.6395739068418</v>
      </c>
      <c r="J22" s="26">
        <f t="shared" si="4"/>
        <v>128.06011033502114</v>
      </c>
      <c r="K22" s="26">
        <f t="shared" si="4"/>
        <v>127.61382410615602</v>
      </c>
      <c r="L22" s="26">
        <f t="shared" si="4"/>
        <v>127.8249060809968</v>
      </c>
      <c r="M22" s="26">
        <f t="shared" si="4"/>
        <v>127.9887413875729</v>
      </c>
      <c r="N22" s="26">
        <f t="shared" si="4"/>
        <v>128.29139483692973</v>
      </c>
    </row>
    <row r="23" spans="1:14" x14ac:dyDescent="0.25">
      <c r="A23" s="64" t="s">
        <v>42</v>
      </c>
      <c r="B23" s="64"/>
      <c r="C23" s="23">
        <v>65.332463630053184</v>
      </c>
      <c r="D23" s="22">
        <v>65.092318530057241</v>
      </c>
      <c r="E23" s="22">
        <v>65.580369343556697</v>
      </c>
      <c r="F23" s="22">
        <v>65.304838202925467</v>
      </c>
      <c r="G23" s="22">
        <v>65.562471741831104</v>
      </c>
      <c r="H23" s="22">
        <v>65.439571660663759</v>
      </c>
      <c r="I23" s="22">
        <v>65.426552803048224</v>
      </c>
      <c r="J23" s="22">
        <v>65.065875882367166</v>
      </c>
      <c r="K23" s="22">
        <v>64.811184072388528</v>
      </c>
      <c r="L23" s="22">
        <v>64.988556715909596</v>
      </c>
      <c r="M23" s="22">
        <v>65.567908623640164</v>
      </c>
      <c r="N23" s="22">
        <v>64.966466589538285</v>
      </c>
    </row>
    <row r="24" spans="1:14" x14ac:dyDescent="0.25">
      <c r="A24" s="10" t="s">
        <v>43</v>
      </c>
      <c r="B24" s="10"/>
      <c r="C24" s="23">
        <v>63.453286206149961</v>
      </c>
      <c r="D24" s="23">
        <v>63.745029773180597</v>
      </c>
      <c r="E24" s="23">
        <v>63.892112279471199</v>
      </c>
      <c r="F24" s="23">
        <v>63.868755261033144</v>
      </c>
      <c r="G24" s="23">
        <v>63.682412217393825</v>
      </c>
      <c r="H24" s="23">
        <v>63.535936380616526</v>
      </c>
      <c r="I24" s="23">
        <v>63.213021103793587</v>
      </c>
      <c r="J24" s="23">
        <v>62.994234452653963</v>
      </c>
      <c r="K24" s="23">
        <v>62.802640033767481</v>
      </c>
      <c r="L24" s="23">
        <v>62.836349365087202</v>
      </c>
      <c r="M24" s="23">
        <v>62.420832763932729</v>
      </c>
      <c r="N24" s="23">
        <v>63.324928247391426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7.5599265368437614</v>
      </c>
      <c r="D26" s="32">
        <f t="shared" ref="D26:N26" si="5">D19-D22</f>
        <v>7.4545898358322233</v>
      </c>
      <c r="E26" s="32">
        <f t="shared" si="5"/>
        <v>6.373519498388049</v>
      </c>
      <c r="F26" s="32">
        <f t="shared" si="5"/>
        <v>6.4924388825013182</v>
      </c>
      <c r="G26" s="32">
        <f t="shared" si="5"/>
        <v>7.0698094744192588</v>
      </c>
      <c r="H26" s="32">
        <f t="shared" si="5"/>
        <v>7.5075674880377505</v>
      </c>
      <c r="I26" s="32">
        <f t="shared" si="5"/>
        <v>7.8128274968844096</v>
      </c>
      <c r="J26" s="32">
        <f t="shared" si="5"/>
        <v>8.7989837606202457</v>
      </c>
      <c r="K26" s="32">
        <f t="shared" si="5"/>
        <v>9.093214317506181</v>
      </c>
      <c r="L26" s="32">
        <f t="shared" si="5"/>
        <v>9.6686567344014378</v>
      </c>
      <c r="M26" s="32">
        <f t="shared" si="5"/>
        <v>9.1797775403645971</v>
      </c>
      <c r="N26" s="32">
        <f t="shared" si="5"/>
        <v>8.9324624984370757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-11.045901510435677</v>
      </c>
      <c r="D30" s="32">
        <f t="shared" ref="D30:N30" si="6">D17+D26+D28</f>
        <v>-9.3065427458561878</v>
      </c>
      <c r="E30" s="32">
        <f t="shared" si="6"/>
        <v>-11.582324134321617</v>
      </c>
      <c r="F30" s="32">
        <f t="shared" si="6"/>
        <v>-12.372548555865251</v>
      </c>
      <c r="G30" s="32">
        <f t="shared" si="6"/>
        <v>-12.761579230668818</v>
      </c>
      <c r="H30" s="32">
        <f t="shared" si="6"/>
        <v>-11.788619210512419</v>
      </c>
      <c r="I30" s="32">
        <f t="shared" si="6"/>
        <v>-11.671594057447205</v>
      </c>
      <c r="J30" s="32">
        <f t="shared" si="6"/>
        <v>-11.351111596191565</v>
      </c>
      <c r="K30" s="32">
        <f t="shared" si="6"/>
        <v>-12.402674530258132</v>
      </c>
      <c r="L30" s="32">
        <f t="shared" si="6"/>
        <v>-11.840683663058076</v>
      </c>
      <c r="M30" s="32">
        <f t="shared" si="6"/>
        <v>-12.918692945097234</v>
      </c>
      <c r="N30" s="32">
        <f t="shared" si="6"/>
        <v>-14.156533637109142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2677.9540984895639</v>
      </c>
      <c r="D32" s="21">
        <v>2668.6475557437075</v>
      </c>
      <c r="E32" s="21">
        <v>2657.065231609387</v>
      </c>
      <c r="F32" s="21">
        <v>2644.6926830535213</v>
      </c>
      <c r="G32" s="21">
        <v>2631.931103822852</v>
      </c>
      <c r="H32" s="21">
        <v>2620.14248461234</v>
      </c>
      <c r="I32" s="21">
        <v>2608.4708905548928</v>
      </c>
      <c r="J32" s="21">
        <v>2597.1197789587013</v>
      </c>
      <c r="K32" s="21">
        <v>2584.7171044284432</v>
      </c>
      <c r="L32" s="21">
        <v>2572.8764207653853</v>
      </c>
      <c r="M32" s="21">
        <v>2559.9577278202883</v>
      </c>
      <c r="N32" s="21">
        <v>2545.8011941831787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-4.1078101563540859E-3</v>
      </c>
      <c r="D34" s="39">
        <f t="shared" ref="D34:N34" si="7">(D32/D8)-1</f>
        <v>-3.4752435641467461E-3</v>
      </c>
      <c r="E34" s="39">
        <f t="shared" si="7"/>
        <v>-4.3401475437968573E-3</v>
      </c>
      <c r="F34" s="39">
        <f t="shared" si="7"/>
        <v>-4.6564715117557443E-3</v>
      </c>
      <c r="G34" s="39">
        <f t="shared" si="7"/>
        <v>-4.8253543076827166E-3</v>
      </c>
      <c r="H34" s="39">
        <f t="shared" si="7"/>
        <v>-4.479075912507402E-3</v>
      </c>
      <c r="I34" s="39">
        <f t="shared" si="7"/>
        <v>-4.4545646376075165E-3</v>
      </c>
      <c r="J34" s="39">
        <f t="shared" si="7"/>
        <v>-4.35163437602204E-3</v>
      </c>
      <c r="K34" s="39">
        <f t="shared" si="7"/>
        <v>-4.7755496803582043E-3</v>
      </c>
      <c r="L34" s="39">
        <f t="shared" si="7"/>
        <v>-4.5810366027180249E-3</v>
      </c>
      <c r="M34" s="39">
        <f t="shared" si="7"/>
        <v>-5.0211089972420631E-3</v>
      </c>
      <c r="N34" s="39">
        <f t="shared" si="7"/>
        <v>-5.5299872662988303E-3</v>
      </c>
    </row>
    <row r="35" spans="1:14" ht="15.75" thickBot="1" x14ac:dyDescent="0.3">
      <c r="A35" s="40" t="s">
        <v>15</v>
      </c>
      <c r="B35" s="41"/>
      <c r="C35" s="42">
        <f>(C32/$C$8)-1</f>
        <v>-4.1078101563540859E-3</v>
      </c>
      <c r="D35" s="42">
        <f t="shared" ref="D35:N35" si="8">(D32/$C$8)-1</f>
        <v>-7.568778079692251E-3</v>
      </c>
      <c r="E35" s="42">
        <f t="shared" si="8"/>
        <v>-1.1876076009897041E-2</v>
      </c>
      <c r="F35" s="42">
        <f t="shared" si="8"/>
        <v>-1.6477246912041221E-2</v>
      </c>
      <c r="G35" s="42">
        <f t="shared" si="8"/>
        <v>-2.1223092665358156E-2</v>
      </c>
      <c r="H35" s="42">
        <f t="shared" si="8"/>
        <v>-2.5607108734719275E-2</v>
      </c>
      <c r="I35" s="42">
        <f t="shared" si="8"/>
        <v>-2.994760485128567E-2</v>
      </c>
      <c r="J35" s="42">
        <f t="shared" si="8"/>
        <v>-3.4168918200557341E-2</v>
      </c>
      <c r="K35" s="42">
        <f t="shared" si="8"/>
        <v>-3.8781292514524668E-2</v>
      </c>
      <c r="L35" s="42">
        <f t="shared" si="8"/>
        <v>-4.3184670596732921E-2</v>
      </c>
      <c r="M35" s="42">
        <f t="shared" si="8"/>
        <v>-4.7988944655898758E-2</v>
      </c>
      <c r="N35" s="42">
        <f t="shared" si="8"/>
        <v>-5.325355366932738E-2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1.5737704668899448</v>
      </c>
      <c r="D41" s="47">
        <v>1.6187615362373806</v>
      </c>
      <c r="E41" s="47">
        <v>1.6115290031848093</v>
      </c>
      <c r="F41" s="47">
        <v>1.5753699570021142</v>
      </c>
      <c r="G41" s="47">
        <v>1.5978354136262363</v>
      </c>
      <c r="H41" s="47">
        <v>1.5959140189120908</v>
      </c>
      <c r="I41" s="47">
        <v>1.59948226815314</v>
      </c>
      <c r="J41" s="47">
        <v>1.5969306944283135</v>
      </c>
      <c r="K41" s="47">
        <v>1.5850792564032565</v>
      </c>
      <c r="L41" s="47">
        <v>1.6070696104829061</v>
      </c>
      <c r="M41" s="47">
        <v>1.6376820795811222</v>
      </c>
      <c r="N41" s="47">
        <v>1.6208163188701783</v>
      </c>
    </row>
    <row r="43" spans="1:14" x14ac:dyDescent="0.25">
      <c r="A43" s="48" t="s">
        <v>31</v>
      </c>
      <c r="B43" s="48"/>
      <c r="C43" s="49">
        <v>84.011350255257412</v>
      </c>
      <c r="D43" s="49">
        <v>79.042762900970217</v>
      </c>
      <c r="E43" s="49">
        <v>80.406680819852596</v>
      </c>
      <c r="F43" s="49">
        <v>80.287405867940265</v>
      </c>
      <c r="G43" s="49">
        <v>81.389813265367152</v>
      </c>
      <c r="H43" s="49">
        <v>78.808273223796832</v>
      </c>
      <c r="I43" s="49">
        <v>77.382134229743158</v>
      </c>
      <c r="J43" s="49">
        <v>76.708886199925047</v>
      </c>
      <c r="K43" s="49">
        <v>76.87756501879727</v>
      </c>
      <c r="L43" s="49">
        <v>75.524391742722017</v>
      </c>
      <c r="M43" s="49">
        <v>75.216600510787629</v>
      </c>
      <c r="N43" s="49">
        <v>74.87781866629139</v>
      </c>
    </row>
    <row r="44" spans="1:14" x14ac:dyDescent="0.25">
      <c r="A44" s="19" t="s">
        <v>47</v>
      </c>
      <c r="B44" s="19"/>
      <c r="C44" s="50">
        <v>85.049697559325907</v>
      </c>
      <c r="D44" s="50">
        <v>79.042762900970231</v>
      </c>
      <c r="E44" s="50">
        <v>80.207676607651194</v>
      </c>
      <c r="F44" s="50">
        <v>79.904507136380843</v>
      </c>
      <c r="G44" s="50">
        <v>80.816112746005473</v>
      </c>
      <c r="H44" s="50">
        <v>78.067397628779275</v>
      </c>
      <c r="I44" s="50">
        <v>76.506417942267731</v>
      </c>
      <c r="J44" s="50">
        <v>75.702797526098621</v>
      </c>
      <c r="K44" s="50">
        <v>75.708162410227175</v>
      </c>
      <c r="L44" s="50">
        <v>74.254130315961163</v>
      </c>
      <c r="M44" s="50">
        <v>73.812482162848895</v>
      </c>
      <c r="N44" s="50">
        <v>73.38305969531622</v>
      </c>
    </row>
    <row r="45" spans="1:14" x14ac:dyDescent="0.25">
      <c r="A45" s="51" t="s">
        <v>48</v>
      </c>
      <c r="B45" s="51"/>
      <c r="C45" s="52">
        <v>83.060549726764918</v>
      </c>
      <c r="D45" s="52">
        <v>79.042762900970231</v>
      </c>
      <c r="E45" s="52">
        <v>80.590714328059533</v>
      </c>
      <c r="F45" s="52">
        <v>80.649494566715276</v>
      </c>
      <c r="G45" s="52">
        <v>81.936198145309461</v>
      </c>
      <c r="H45" s="52">
        <v>79.521122593556413</v>
      </c>
      <c r="I45" s="52">
        <v>78.227544721497893</v>
      </c>
      <c r="J45" s="52">
        <v>77.682834971060018</v>
      </c>
      <c r="K45" s="52">
        <v>78.005526900525595</v>
      </c>
      <c r="L45" s="52">
        <v>76.750994236265967</v>
      </c>
      <c r="M45" s="52">
        <v>76.578524456521322</v>
      </c>
      <c r="N45" s="52">
        <v>76.335456397486965</v>
      </c>
    </row>
    <row r="47" spans="1:14" x14ac:dyDescent="0.25">
      <c r="A47" s="48" t="s">
        <v>32</v>
      </c>
      <c r="B47" s="48"/>
      <c r="C47" s="49">
        <v>81.547881903782553</v>
      </c>
      <c r="D47" s="49">
        <v>82.286408724426138</v>
      </c>
      <c r="E47" s="49">
        <v>82.071666857245731</v>
      </c>
      <c r="F47" s="49">
        <v>82.063874139821564</v>
      </c>
      <c r="G47" s="49">
        <v>81.891473528394314</v>
      </c>
      <c r="H47" s="49">
        <v>82.272133189515074</v>
      </c>
      <c r="I47" s="49">
        <v>82.481822778751294</v>
      </c>
      <c r="J47" s="49">
        <v>82.582304890974996</v>
      </c>
      <c r="K47" s="49">
        <v>82.557006742673607</v>
      </c>
      <c r="L47" s="49">
        <v>82.775075156256008</v>
      </c>
      <c r="M47" s="49">
        <v>82.826560114867902</v>
      </c>
      <c r="N47" s="49">
        <v>82.880129520805255</v>
      </c>
    </row>
    <row r="48" spans="1:14" x14ac:dyDescent="0.25">
      <c r="A48" s="19" t="s">
        <v>45</v>
      </c>
      <c r="B48" s="19"/>
      <c r="C48" s="50">
        <v>79.497613978775405</v>
      </c>
      <c r="D48" s="50">
        <v>80.427735134618288</v>
      </c>
      <c r="E48" s="50">
        <v>80.233955589507957</v>
      </c>
      <c r="F48" s="50">
        <v>80.276713047492422</v>
      </c>
      <c r="G48" s="50">
        <v>80.124898570995768</v>
      </c>
      <c r="H48" s="50">
        <v>80.554971528492203</v>
      </c>
      <c r="I48" s="50">
        <v>80.807087499929779</v>
      </c>
      <c r="J48" s="50">
        <v>80.93741021688011</v>
      </c>
      <c r="K48" s="50">
        <v>80.928816799583373</v>
      </c>
      <c r="L48" s="50">
        <v>81.167039295244209</v>
      </c>
      <c r="M48" s="50">
        <v>81.235363681018725</v>
      </c>
      <c r="N48" s="50">
        <v>81.309140104646147</v>
      </c>
    </row>
    <row r="49" spans="1:14" x14ac:dyDescent="0.25">
      <c r="A49" s="51" t="s">
        <v>46</v>
      </c>
      <c r="B49" s="51"/>
      <c r="C49" s="52">
        <v>83.479372845501217</v>
      </c>
      <c r="D49" s="52">
        <v>84.040971556903159</v>
      </c>
      <c r="E49" s="52">
        <v>83.8261335438618</v>
      </c>
      <c r="F49" s="52">
        <v>83.82408828138577</v>
      </c>
      <c r="G49" s="52">
        <v>83.655753281580473</v>
      </c>
      <c r="H49" s="52">
        <v>83.996992193233282</v>
      </c>
      <c r="I49" s="52">
        <v>84.187047419059738</v>
      </c>
      <c r="J49" s="52">
        <v>84.273509941754241</v>
      </c>
      <c r="K49" s="52">
        <v>84.240069366104564</v>
      </c>
      <c r="L49" s="52">
        <v>84.427031134474674</v>
      </c>
      <c r="M49" s="52">
        <v>84.461075457603968</v>
      </c>
      <c r="N49" s="52">
        <v>84.504046686505134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81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4030</v>
      </c>
      <c r="D8" s="21">
        <v>4022.5163801126264</v>
      </c>
      <c r="E8" s="21">
        <v>4020.8583059941006</v>
      </c>
      <c r="F8" s="21">
        <v>4015.1917308523293</v>
      </c>
      <c r="G8" s="21">
        <v>4007.0052668378512</v>
      </c>
      <c r="H8" s="21">
        <v>3997.9337564186662</v>
      </c>
      <c r="I8" s="21">
        <v>3990.1021050489876</v>
      </c>
      <c r="J8" s="21">
        <v>3983.4071561985579</v>
      </c>
      <c r="K8" s="21">
        <v>3976.8898951797692</v>
      </c>
      <c r="L8" s="21">
        <v>3967.9438810877209</v>
      </c>
      <c r="M8" s="21">
        <v>3960.6904246925606</v>
      </c>
      <c r="N8" s="21">
        <v>3952.5493793041646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34.692069991691973</v>
      </c>
      <c r="D10" s="26">
        <f t="shared" ref="D10:N10" si="0">SUM(D11:D12)</f>
        <v>35.492809380241312</v>
      </c>
      <c r="E10" s="26">
        <f t="shared" si="0"/>
        <v>34.969050024318776</v>
      </c>
      <c r="F10" s="26">
        <f t="shared" si="0"/>
        <v>33.764928490718766</v>
      </c>
      <c r="G10" s="26">
        <f t="shared" si="0"/>
        <v>33.720961686781848</v>
      </c>
      <c r="H10" s="26">
        <f t="shared" si="0"/>
        <v>33.109101680426043</v>
      </c>
      <c r="I10" s="26">
        <f t="shared" si="0"/>
        <v>32.747247772888045</v>
      </c>
      <c r="J10" s="26">
        <f t="shared" si="0"/>
        <v>32.145209192841193</v>
      </c>
      <c r="K10" s="26">
        <f t="shared" si="0"/>
        <v>31.43134270889108</v>
      </c>
      <c r="L10" s="26">
        <f t="shared" si="0"/>
        <v>31.330311083940249</v>
      </c>
      <c r="M10" s="26">
        <f t="shared" si="0"/>
        <v>31.363797448501629</v>
      </c>
      <c r="N10" s="26">
        <f t="shared" si="0"/>
        <v>30.501351339221412</v>
      </c>
    </row>
    <row r="11" spans="1:14" x14ac:dyDescent="0.25">
      <c r="A11" s="20" t="s">
        <v>34</v>
      </c>
      <c r="B11" s="18"/>
      <c r="C11" s="22">
        <v>17.761011909622205</v>
      </c>
      <c r="D11" s="22">
        <v>18.162986959841795</v>
      </c>
      <c r="E11" s="22">
        <v>18.317121441309837</v>
      </c>
      <c r="F11" s="22">
        <v>16.965629093858691</v>
      </c>
      <c r="G11" s="22">
        <v>17.191078506986823</v>
      </c>
      <c r="H11" s="22">
        <v>16.882363728138031</v>
      </c>
      <c r="I11" s="22">
        <v>16.618006332510351</v>
      </c>
      <c r="J11" s="22">
        <v>16.476438882762821</v>
      </c>
      <c r="K11" s="22">
        <v>16.036399341270961</v>
      </c>
      <c r="L11" s="22">
        <v>15.903711210121953</v>
      </c>
      <c r="M11" s="22">
        <v>15.760702235427953</v>
      </c>
      <c r="N11" s="22">
        <v>15.798135821853142</v>
      </c>
    </row>
    <row r="12" spans="1:14" x14ac:dyDescent="0.25">
      <c r="A12" s="27" t="s">
        <v>35</v>
      </c>
      <c r="B12" s="28"/>
      <c r="C12" s="29">
        <v>16.931058082069768</v>
      </c>
      <c r="D12" s="29">
        <v>17.329822420399516</v>
      </c>
      <c r="E12" s="29">
        <v>16.651928583008939</v>
      </c>
      <c r="F12" s="29">
        <v>16.799299396860075</v>
      </c>
      <c r="G12" s="29">
        <v>16.529883179795025</v>
      </c>
      <c r="H12" s="29">
        <v>16.226737952288012</v>
      </c>
      <c r="I12" s="29">
        <v>16.129241440377694</v>
      </c>
      <c r="J12" s="29">
        <v>15.668770310078372</v>
      </c>
      <c r="K12" s="29">
        <v>15.394943367620119</v>
      </c>
      <c r="L12" s="29">
        <v>15.426599873818295</v>
      </c>
      <c r="M12" s="29">
        <v>15.603095213073676</v>
      </c>
      <c r="N12" s="29">
        <v>14.703215517368269</v>
      </c>
    </row>
    <row r="13" spans="1:14" x14ac:dyDescent="0.25">
      <c r="A13" s="33" t="s">
        <v>36</v>
      </c>
      <c r="B13" s="18"/>
      <c r="C13" s="26">
        <f>SUM(C14:C15)</f>
        <v>74.518542411139435</v>
      </c>
      <c r="D13" s="26">
        <f t="shared" ref="D13:N13" si="1">SUM(D14:D15)</f>
        <v>71.164495748466038</v>
      </c>
      <c r="E13" s="26">
        <f t="shared" si="1"/>
        <v>73.961367904894445</v>
      </c>
      <c r="F13" s="26">
        <f t="shared" si="1"/>
        <v>74.768866449865087</v>
      </c>
      <c r="G13" s="26">
        <f t="shared" si="1"/>
        <v>76.721641589453611</v>
      </c>
      <c r="H13" s="26">
        <f t="shared" si="1"/>
        <v>74.957232954456202</v>
      </c>
      <c r="I13" s="26">
        <f t="shared" si="1"/>
        <v>74.392268913481772</v>
      </c>
      <c r="J13" s="26">
        <f t="shared" si="1"/>
        <v>74.549362161658252</v>
      </c>
      <c r="K13" s="26">
        <f t="shared" si="1"/>
        <v>75.729455966673413</v>
      </c>
      <c r="L13" s="26">
        <f t="shared" si="1"/>
        <v>75.173308806124055</v>
      </c>
      <c r="M13" s="26">
        <f t="shared" si="1"/>
        <v>75.666792476287185</v>
      </c>
      <c r="N13" s="26">
        <f t="shared" si="1"/>
        <v>76.06469717476412</v>
      </c>
    </row>
    <row r="14" spans="1:14" x14ac:dyDescent="0.25">
      <c r="A14" s="20" t="s">
        <v>37</v>
      </c>
      <c r="B14" s="18"/>
      <c r="C14" s="22">
        <v>29.552463996334893</v>
      </c>
      <c r="D14" s="22">
        <v>28.361840890328132</v>
      </c>
      <c r="E14" s="22">
        <v>30.228354197803313</v>
      </c>
      <c r="F14" s="22">
        <v>31.08085025527021</v>
      </c>
      <c r="G14" s="22">
        <v>32.412596066821095</v>
      </c>
      <c r="H14" s="22">
        <v>32.105546609272132</v>
      </c>
      <c r="I14" s="22">
        <v>31.994650414188488</v>
      </c>
      <c r="J14" s="22">
        <v>32.208595855819851</v>
      </c>
      <c r="K14" s="22">
        <v>32.907471254531103</v>
      </c>
      <c r="L14" s="22">
        <v>32.829422721765027</v>
      </c>
      <c r="M14" s="22">
        <v>33.238406768768272</v>
      </c>
      <c r="N14" s="22">
        <v>33.379494404937731</v>
      </c>
    </row>
    <row r="15" spans="1:14" x14ac:dyDescent="0.25">
      <c r="A15" s="10" t="s">
        <v>38</v>
      </c>
      <c r="B15" s="12"/>
      <c r="C15" s="23">
        <v>44.966078414804542</v>
      </c>
      <c r="D15" s="23">
        <v>42.802654858137899</v>
      </c>
      <c r="E15" s="23">
        <v>43.733013707091139</v>
      </c>
      <c r="F15" s="23">
        <v>43.688016194594873</v>
      </c>
      <c r="G15" s="23">
        <v>44.309045522632516</v>
      </c>
      <c r="H15" s="23">
        <v>42.851686345184071</v>
      </c>
      <c r="I15" s="23">
        <v>42.397618499293287</v>
      </c>
      <c r="J15" s="23">
        <v>42.340766305838393</v>
      </c>
      <c r="K15" s="23">
        <v>42.82198471214231</v>
      </c>
      <c r="L15" s="23">
        <v>42.343886084359035</v>
      </c>
      <c r="M15" s="23">
        <v>42.428385707518906</v>
      </c>
      <c r="N15" s="23">
        <v>42.685202769826383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-39.826472419447462</v>
      </c>
      <c r="D17" s="32">
        <f t="shared" ref="D17:N17" si="2">D10-D13</f>
        <v>-35.671686368224726</v>
      </c>
      <c r="E17" s="32">
        <f t="shared" si="2"/>
        <v>-38.992317880575669</v>
      </c>
      <c r="F17" s="32">
        <f t="shared" si="2"/>
        <v>-41.00393795914632</v>
      </c>
      <c r="G17" s="32">
        <f t="shared" si="2"/>
        <v>-43.000679902671763</v>
      </c>
      <c r="H17" s="32">
        <f t="shared" si="2"/>
        <v>-41.848131274030159</v>
      </c>
      <c r="I17" s="32">
        <f t="shared" si="2"/>
        <v>-41.645021140593727</v>
      </c>
      <c r="J17" s="32">
        <f t="shared" si="2"/>
        <v>-42.404152968817058</v>
      </c>
      <c r="K17" s="32">
        <f t="shared" si="2"/>
        <v>-44.298113257782333</v>
      </c>
      <c r="L17" s="32">
        <f t="shared" si="2"/>
        <v>-43.84299772218381</v>
      </c>
      <c r="M17" s="32">
        <f t="shared" si="2"/>
        <v>-44.302995027785556</v>
      </c>
      <c r="N17" s="32">
        <f t="shared" si="2"/>
        <v>-45.563345835542705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242.90548876579345</v>
      </c>
      <c r="D19" s="26">
        <f t="shared" ref="D19:N19" si="3">SUM(D20:D21)</f>
        <v>244.90093410205657</v>
      </c>
      <c r="E19" s="26">
        <f t="shared" si="3"/>
        <v>243.53495509614913</v>
      </c>
      <c r="F19" s="26">
        <f t="shared" si="3"/>
        <v>243.29606857113637</v>
      </c>
      <c r="G19" s="26">
        <f t="shared" si="3"/>
        <v>243.56918352494753</v>
      </c>
      <c r="H19" s="26">
        <f t="shared" si="3"/>
        <v>243.88571162086592</v>
      </c>
      <c r="I19" s="26">
        <f t="shared" si="3"/>
        <v>245.00550815077696</v>
      </c>
      <c r="J19" s="26">
        <f t="shared" si="3"/>
        <v>245.38586440654831</v>
      </c>
      <c r="K19" s="26">
        <f t="shared" si="3"/>
        <v>244.75309610821404</v>
      </c>
      <c r="L19" s="26">
        <f t="shared" si="3"/>
        <v>245.34799726041985</v>
      </c>
      <c r="M19" s="26">
        <f t="shared" si="3"/>
        <v>245.22768008224688</v>
      </c>
      <c r="N19" s="26">
        <f t="shared" si="3"/>
        <v>245.28233317164427</v>
      </c>
    </row>
    <row r="20" spans="1:14" x14ac:dyDescent="0.25">
      <c r="A20" s="64" t="s">
        <v>40</v>
      </c>
      <c r="B20" s="64"/>
      <c r="C20" s="22">
        <v>118.45309482134682</v>
      </c>
      <c r="D20" s="22">
        <v>121.09166384721392</v>
      </c>
      <c r="E20" s="22">
        <v>119.62111329653867</v>
      </c>
      <c r="F20" s="22">
        <v>120.30087724159162</v>
      </c>
      <c r="G20" s="22">
        <v>120.12491403441517</v>
      </c>
      <c r="H20" s="22">
        <v>119.30938435760682</v>
      </c>
      <c r="I20" s="22">
        <v>119.78613112229776</v>
      </c>
      <c r="J20" s="22">
        <v>119.66807719134</v>
      </c>
      <c r="K20" s="22">
        <v>119.56777814605012</v>
      </c>
      <c r="L20" s="22">
        <v>119.59016902169084</v>
      </c>
      <c r="M20" s="22">
        <v>118.55294926323457</v>
      </c>
      <c r="N20" s="22">
        <v>120.65978493101007</v>
      </c>
    </row>
    <row r="21" spans="1:14" x14ac:dyDescent="0.25">
      <c r="A21" s="27" t="s">
        <v>41</v>
      </c>
      <c r="B21" s="27"/>
      <c r="C21" s="29">
        <v>124.45239394444664</v>
      </c>
      <c r="D21" s="29">
        <v>123.80927025484263</v>
      </c>
      <c r="E21" s="29">
        <v>123.91384179961045</v>
      </c>
      <c r="F21" s="29">
        <v>122.99519132954475</v>
      </c>
      <c r="G21" s="29">
        <v>123.44426949053236</v>
      </c>
      <c r="H21" s="29">
        <v>124.5763272632591</v>
      </c>
      <c r="I21" s="29">
        <v>125.21937702847922</v>
      </c>
      <c r="J21" s="29">
        <v>125.7177872152083</v>
      </c>
      <c r="K21" s="29">
        <v>125.18531796216392</v>
      </c>
      <c r="L21" s="29">
        <v>125.75782823872899</v>
      </c>
      <c r="M21" s="29">
        <v>126.67473081901232</v>
      </c>
      <c r="N21" s="29">
        <v>124.62254824063422</v>
      </c>
    </row>
    <row r="22" spans="1:14" x14ac:dyDescent="0.25">
      <c r="A22" s="67" t="s">
        <v>44</v>
      </c>
      <c r="B22" s="67"/>
      <c r="C22" s="26">
        <f>SUM(C23:C24)</f>
        <v>210.5626362337191</v>
      </c>
      <c r="D22" s="26">
        <f t="shared" ref="D22:N22" si="4">SUM(D23:D24)</f>
        <v>210.88732185235841</v>
      </c>
      <c r="E22" s="26">
        <f t="shared" si="4"/>
        <v>210.20921235734471</v>
      </c>
      <c r="F22" s="26">
        <f t="shared" si="4"/>
        <v>210.4785946264677</v>
      </c>
      <c r="G22" s="26">
        <f t="shared" si="4"/>
        <v>209.64001404146063</v>
      </c>
      <c r="H22" s="26">
        <f t="shared" si="4"/>
        <v>209.86923171651452</v>
      </c>
      <c r="I22" s="26">
        <f t="shared" si="4"/>
        <v>210.05543586061361</v>
      </c>
      <c r="J22" s="26">
        <f t="shared" si="4"/>
        <v>209.49897245651954</v>
      </c>
      <c r="K22" s="26">
        <f t="shared" si="4"/>
        <v>209.40099694247971</v>
      </c>
      <c r="L22" s="26">
        <f t="shared" si="4"/>
        <v>208.75845593339659</v>
      </c>
      <c r="M22" s="26">
        <f t="shared" si="4"/>
        <v>209.06573044285781</v>
      </c>
      <c r="N22" s="26">
        <f t="shared" si="4"/>
        <v>208.7599030149369</v>
      </c>
    </row>
    <row r="23" spans="1:14" x14ac:dyDescent="0.25">
      <c r="A23" s="64" t="s">
        <v>42</v>
      </c>
      <c r="B23" s="64"/>
      <c r="C23" s="23">
        <v>107.14423449891112</v>
      </c>
      <c r="D23" s="22">
        <v>107.26052615423606</v>
      </c>
      <c r="E23" s="22">
        <v>106.36394219665183</v>
      </c>
      <c r="F23" s="22">
        <v>106.34524475439918</v>
      </c>
      <c r="G23" s="22">
        <v>106.26291436171621</v>
      </c>
      <c r="H23" s="22">
        <v>106.48702629360598</v>
      </c>
      <c r="I23" s="22">
        <v>106.69209929177099</v>
      </c>
      <c r="J23" s="22">
        <v>106.17336878420438</v>
      </c>
      <c r="K23" s="22">
        <v>106.25765183878258</v>
      </c>
      <c r="L23" s="22">
        <v>105.9681648889094</v>
      </c>
      <c r="M23" s="22">
        <v>105.86417125729491</v>
      </c>
      <c r="N23" s="22">
        <v>105.89845912005623</v>
      </c>
    </row>
    <row r="24" spans="1:14" x14ac:dyDescent="0.25">
      <c r="A24" s="10" t="s">
        <v>43</v>
      </c>
      <c r="B24" s="10"/>
      <c r="C24" s="23">
        <v>103.41840173480799</v>
      </c>
      <c r="D24" s="23">
        <v>103.62679569812236</v>
      </c>
      <c r="E24" s="23">
        <v>103.84527016069288</v>
      </c>
      <c r="F24" s="23">
        <v>104.13334987206852</v>
      </c>
      <c r="G24" s="23">
        <v>103.3770996797444</v>
      </c>
      <c r="H24" s="23">
        <v>103.38220542290854</v>
      </c>
      <c r="I24" s="23">
        <v>103.36333656884264</v>
      </c>
      <c r="J24" s="23">
        <v>103.32560367231514</v>
      </c>
      <c r="K24" s="23">
        <v>103.14334510369713</v>
      </c>
      <c r="L24" s="23">
        <v>102.7902910444872</v>
      </c>
      <c r="M24" s="23">
        <v>103.2015591855629</v>
      </c>
      <c r="N24" s="23">
        <v>102.86144389488067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32.342852532074346</v>
      </c>
      <c r="D26" s="32">
        <f t="shared" ref="D26:N26" si="5">D19-D22</f>
        <v>34.013612249698156</v>
      </c>
      <c r="E26" s="32">
        <f t="shared" si="5"/>
        <v>33.325742738804422</v>
      </c>
      <c r="F26" s="32">
        <f t="shared" si="5"/>
        <v>32.817473944668677</v>
      </c>
      <c r="G26" s="32">
        <f t="shared" si="5"/>
        <v>33.929169483486902</v>
      </c>
      <c r="H26" s="32">
        <f t="shared" si="5"/>
        <v>34.016479904351399</v>
      </c>
      <c r="I26" s="32">
        <f t="shared" si="5"/>
        <v>34.950072290163348</v>
      </c>
      <c r="J26" s="32">
        <f t="shared" si="5"/>
        <v>35.886891950028769</v>
      </c>
      <c r="K26" s="32">
        <f t="shared" si="5"/>
        <v>35.35209916573433</v>
      </c>
      <c r="L26" s="32">
        <f t="shared" si="5"/>
        <v>36.589541327023255</v>
      </c>
      <c r="M26" s="32">
        <f t="shared" si="5"/>
        <v>36.161949639389064</v>
      </c>
      <c r="N26" s="32">
        <f t="shared" si="5"/>
        <v>36.522430156707372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-7.4836198873731163</v>
      </c>
      <c r="D30" s="32">
        <f t="shared" ref="D30:N30" si="6">D17+D26+D28</f>
        <v>-1.6580741185265708</v>
      </c>
      <c r="E30" s="32">
        <f t="shared" si="6"/>
        <v>-5.6665751417712471</v>
      </c>
      <c r="F30" s="32">
        <f t="shared" si="6"/>
        <v>-8.186464014477643</v>
      </c>
      <c r="G30" s="32">
        <f t="shared" si="6"/>
        <v>-9.071510419184861</v>
      </c>
      <c r="H30" s="32">
        <f t="shared" si="6"/>
        <v>-7.8316513696787595</v>
      </c>
      <c r="I30" s="32">
        <f t="shared" si="6"/>
        <v>-6.6949488504303787</v>
      </c>
      <c r="J30" s="32">
        <f t="shared" si="6"/>
        <v>-6.5172610187882896</v>
      </c>
      <c r="K30" s="32">
        <f t="shared" si="6"/>
        <v>-8.9460140920480029</v>
      </c>
      <c r="L30" s="32">
        <f t="shared" si="6"/>
        <v>-7.2534563951605548</v>
      </c>
      <c r="M30" s="32">
        <f t="shared" si="6"/>
        <v>-8.1410453883964919</v>
      </c>
      <c r="N30" s="32">
        <f t="shared" si="6"/>
        <v>-9.0409156788353329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4022.5163801126264</v>
      </c>
      <c r="D32" s="21">
        <v>4020.8583059941006</v>
      </c>
      <c r="E32" s="21">
        <v>4015.1917308523293</v>
      </c>
      <c r="F32" s="21">
        <v>4007.0052668378512</v>
      </c>
      <c r="G32" s="21">
        <v>3997.9337564186662</v>
      </c>
      <c r="H32" s="21">
        <v>3990.1021050489876</v>
      </c>
      <c r="I32" s="21">
        <v>3983.4071561985579</v>
      </c>
      <c r="J32" s="21">
        <v>3976.8898951797692</v>
      </c>
      <c r="K32" s="21">
        <v>3967.9438810877209</v>
      </c>
      <c r="L32" s="21">
        <v>3960.6904246925606</v>
      </c>
      <c r="M32" s="21">
        <v>3952.5493793041646</v>
      </c>
      <c r="N32" s="21">
        <v>3943.5084636253291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-1.8569776395468418E-3</v>
      </c>
      <c r="D34" s="39">
        <f t="shared" ref="D34:N34" si="7">(D32/D8)-1</f>
        <v>-4.1219822664317896E-4</v>
      </c>
      <c r="E34" s="39">
        <f t="shared" si="7"/>
        <v>-1.4092949093291729E-3</v>
      </c>
      <c r="F34" s="39">
        <f t="shared" si="7"/>
        <v>-2.0388725030424659E-3</v>
      </c>
      <c r="G34" s="39">
        <f t="shared" si="7"/>
        <v>-2.2639127765219369E-3</v>
      </c>
      <c r="H34" s="39">
        <f t="shared" si="7"/>
        <v>-1.9589247463405179E-3</v>
      </c>
      <c r="I34" s="39">
        <f t="shared" si="7"/>
        <v>-1.6778891051328904E-3</v>
      </c>
      <c r="J34" s="39">
        <f t="shared" si="7"/>
        <v>-1.6361021515581831E-3</v>
      </c>
      <c r="K34" s="39">
        <f t="shared" si="7"/>
        <v>-2.2495000686066913E-3</v>
      </c>
      <c r="L34" s="39">
        <f t="shared" si="7"/>
        <v>-1.8280138561768133E-3</v>
      </c>
      <c r="M34" s="39">
        <f t="shared" si="7"/>
        <v>-2.0554611735472683E-3</v>
      </c>
      <c r="N34" s="39">
        <f t="shared" si="7"/>
        <v>-2.2873631196549393E-3</v>
      </c>
    </row>
    <row r="35" spans="1:14" ht="15.75" thickBot="1" x14ac:dyDescent="0.3">
      <c r="A35" s="40" t="s">
        <v>15</v>
      </c>
      <c r="B35" s="41"/>
      <c r="C35" s="42">
        <f>(C32/$C$8)-1</f>
        <v>-1.8569776395468418E-3</v>
      </c>
      <c r="D35" s="42">
        <f t="shared" ref="D35:N35" si="8">(D32/$C$8)-1</f>
        <v>-2.2684104233000602E-3</v>
      </c>
      <c r="E35" s="42">
        <f t="shared" si="8"/>
        <v>-3.6745084733673661E-3</v>
      </c>
      <c r="F35" s="42">
        <f t="shared" si="8"/>
        <v>-5.7058891221213326E-3</v>
      </c>
      <c r="G35" s="42">
        <f t="shared" si="8"/>
        <v>-7.956884263358277E-3</v>
      </c>
      <c r="H35" s="42">
        <f t="shared" si="8"/>
        <v>-9.9002220722115286E-3</v>
      </c>
      <c r="I35" s="42">
        <f t="shared" si="8"/>
        <v>-1.1561499702591127E-2</v>
      </c>
      <c r="J35" s="42">
        <f t="shared" si="8"/>
        <v>-1.3178686059610589E-2</v>
      </c>
      <c r="K35" s="42">
        <f t="shared" si="8"/>
        <v>-1.5398540673022154E-2</v>
      </c>
      <c r="L35" s="42">
        <f t="shared" si="8"/>
        <v>-1.719840578348375E-2</v>
      </c>
      <c r="M35" s="42">
        <f t="shared" si="8"/>
        <v>-1.9218516301696131E-2</v>
      </c>
      <c r="N35" s="42">
        <f t="shared" si="8"/>
        <v>-2.1461919695948128E-2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1.413499721323342</v>
      </c>
      <c r="D41" s="47">
        <v>1.4582909479937367</v>
      </c>
      <c r="E41" s="47">
        <v>1.4486867831982431</v>
      </c>
      <c r="F41" s="47">
        <v>1.4159423504785003</v>
      </c>
      <c r="G41" s="47">
        <v>1.4360452845785054</v>
      </c>
      <c r="H41" s="47">
        <v>1.4328815683585387</v>
      </c>
      <c r="I41" s="47">
        <v>1.4386081998925886</v>
      </c>
      <c r="J41" s="47">
        <v>1.4341246010611757</v>
      </c>
      <c r="K41" s="47">
        <v>1.4244265191182348</v>
      </c>
      <c r="L41" s="47">
        <v>1.4439352294878751</v>
      </c>
      <c r="M41" s="47">
        <v>1.4712690917718909</v>
      </c>
      <c r="N41" s="47">
        <v>1.457596218189682</v>
      </c>
    </row>
    <row r="43" spans="1:14" x14ac:dyDescent="0.25">
      <c r="A43" s="48" t="s">
        <v>31</v>
      </c>
      <c r="B43" s="48"/>
      <c r="C43" s="49">
        <v>103.14448768338291</v>
      </c>
      <c r="D43" s="49">
        <v>97.42480078491684</v>
      </c>
      <c r="E43" s="49">
        <v>99.283883310511584</v>
      </c>
      <c r="F43" s="49">
        <v>99.287494495093455</v>
      </c>
      <c r="G43" s="49">
        <v>100.80001468102206</v>
      </c>
      <c r="H43" s="49">
        <v>97.764349614872813</v>
      </c>
      <c r="I43" s="49">
        <v>96.126073601233529</v>
      </c>
      <c r="J43" s="49">
        <v>95.376997346930864</v>
      </c>
      <c r="K43" s="49">
        <v>95.692313340055634</v>
      </c>
      <c r="L43" s="49">
        <v>94.115844626978685</v>
      </c>
      <c r="M43" s="49">
        <v>93.812284375941857</v>
      </c>
      <c r="N43" s="49">
        <v>93.477076633008451</v>
      </c>
    </row>
    <row r="44" spans="1:14" x14ac:dyDescent="0.25">
      <c r="A44" s="19" t="s">
        <v>47</v>
      </c>
      <c r="B44" s="19"/>
      <c r="C44" s="50">
        <v>104.68694885399199</v>
      </c>
      <c r="D44" s="50">
        <v>97.424800784916826</v>
      </c>
      <c r="E44" s="50">
        <v>98.986036977885547</v>
      </c>
      <c r="F44" s="50">
        <v>98.734507665305088</v>
      </c>
      <c r="G44" s="50">
        <v>100.00305408343337</v>
      </c>
      <c r="H44" s="50">
        <v>96.770103091141181</v>
      </c>
      <c r="I44" s="50">
        <v>94.9450358161032</v>
      </c>
      <c r="J44" s="50">
        <v>94.01840802681707</v>
      </c>
      <c r="K44" s="50">
        <v>94.165463753191304</v>
      </c>
      <c r="L44" s="50">
        <v>92.463019553386232</v>
      </c>
      <c r="M44" s="50">
        <v>92.025857618486285</v>
      </c>
      <c r="N44" s="50">
        <v>91.528437559293877</v>
      </c>
    </row>
    <row r="45" spans="1:14" x14ac:dyDescent="0.25">
      <c r="A45" s="51" t="s">
        <v>48</v>
      </c>
      <c r="B45" s="51"/>
      <c r="C45" s="52">
        <v>102.1552716109247</v>
      </c>
      <c r="D45" s="52">
        <v>97.424800784916812</v>
      </c>
      <c r="E45" s="52">
        <v>99.490805164794949</v>
      </c>
      <c r="F45" s="52">
        <v>99.684690484184785</v>
      </c>
      <c r="G45" s="52">
        <v>101.39109270420451</v>
      </c>
      <c r="H45" s="52">
        <v>98.522755295440987</v>
      </c>
      <c r="I45" s="52">
        <v>97.036960849634326</v>
      </c>
      <c r="J45" s="52">
        <v>96.437061996541999</v>
      </c>
      <c r="K45" s="52">
        <v>96.899723603211925</v>
      </c>
      <c r="L45" s="52">
        <v>95.438525504885874</v>
      </c>
      <c r="M45" s="52">
        <v>95.260969595824605</v>
      </c>
      <c r="N45" s="52">
        <v>95.059687507610619</v>
      </c>
    </row>
    <row r="47" spans="1:14" x14ac:dyDescent="0.25">
      <c r="A47" s="48" t="s">
        <v>32</v>
      </c>
      <c r="B47" s="48"/>
      <c r="C47" s="49">
        <v>79.082656159942985</v>
      </c>
      <c r="D47" s="49">
        <v>79.820627338927068</v>
      </c>
      <c r="E47" s="49">
        <v>79.602913149358727</v>
      </c>
      <c r="F47" s="49">
        <v>79.615841376907539</v>
      </c>
      <c r="G47" s="49">
        <v>79.454178970715788</v>
      </c>
      <c r="H47" s="49">
        <v>79.844529586723965</v>
      </c>
      <c r="I47" s="49">
        <v>80.071690698633958</v>
      </c>
      <c r="J47" s="49">
        <v>80.18563543113099</v>
      </c>
      <c r="K47" s="49">
        <v>80.167914281942359</v>
      </c>
      <c r="L47" s="49">
        <v>80.387369497826512</v>
      </c>
      <c r="M47" s="49">
        <v>80.441514706471324</v>
      </c>
      <c r="N47" s="49">
        <v>80.503471231601807</v>
      </c>
    </row>
    <row r="48" spans="1:14" x14ac:dyDescent="0.25">
      <c r="A48" s="19" t="s">
        <v>45</v>
      </c>
      <c r="B48" s="19"/>
      <c r="C48" s="50">
        <v>76.802377080957143</v>
      </c>
      <c r="D48" s="50">
        <v>77.745659490512381</v>
      </c>
      <c r="E48" s="50">
        <v>77.55628858178774</v>
      </c>
      <c r="F48" s="50">
        <v>77.604761365163654</v>
      </c>
      <c r="G48" s="50">
        <v>77.457390107036815</v>
      </c>
      <c r="H48" s="50">
        <v>77.896995190602269</v>
      </c>
      <c r="I48" s="50">
        <v>78.156903818627583</v>
      </c>
      <c r="J48" s="50">
        <v>78.293747585237696</v>
      </c>
      <c r="K48" s="50">
        <v>78.290554151158076</v>
      </c>
      <c r="L48" s="50">
        <v>78.535877068174443</v>
      </c>
      <c r="M48" s="50">
        <v>78.60987185640488</v>
      </c>
      <c r="N48" s="50">
        <v>78.689527605203224</v>
      </c>
    </row>
    <row r="49" spans="1:14" x14ac:dyDescent="0.25">
      <c r="A49" s="51" t="s">
        <v>46</v>
      </c>
      <c r="B49" s="51"/>
      <c r="C49" s="52">
        <v>81.112566163265456</v>
      </c>
      <c r="D49" s="52">
        <v>81.684934453865779</v>
      </c>
      <c r="E49" s="52">
        <v>81.476470533043354</v>
      </c>
      <c r="F49" s="52">
        <v>81.480567071106407</v>
      </c>
      <c r="G49" s="52">
        <v>81.317612944759333</v>
      </c>
      <c r="H49" s="52">
        <v>81.667337241063393</v>
      </c>
      <c r="I49" s="52">
        <v>81.86435684881819</v>
      </c>
      <c r="J49" s="52">
        <v>81.956895353752216</v>
      </c>
      <c r="K49" s="52">
        <v>81.929214742198539</v>
      </c>
      <c r="L49" s="52">
        <v>82.122244155275055</v>
      </c>
      <c r="M49" s="52">
        <v>82.162818100057265</v>
      </c>
      <c r="N49" s="52">
        <v>82.21221456856594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82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3873</v>
      </c>
      <c r="D8" s="21">
        <v>3836.9567164441469</v>
      </c>
      <c r="E8" s="21">
        <v>3804.1032607995312</v>
      </c>
      <c r="F8" s="21">
        <v>3767.2610565493437</v>
      </c>
      <c r="G8" s="21">
        <v>3728.5256254935084</v>
      </c>
      <c r="H8" s="21">
        <v>3688.7959314272061</v>
      </c>
      <c r="I8" s="21">
        <v>3649.0304582138137</v>
      </c>
      <c r="J8" s="21">
        <v>3609.7022488846669</v>
      </c>
      <c r="K8" s="21">
        <v>3571.0172144846147</v>
      </c>
      <c r="L8" s="21">
        <v>3530.1808036071011</v>
      </c>
      <c r="M8" s="21">
        <v>3491.3987312056406</v>
      </c>
      <c r="N8" s="21">
        <v>3451.699387657146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31.893234465334281</v>
      </c>
      <c r="D10" s="26">
        <f t="shared" ref="D10:N10" si="0">SUM(D11:D12)</f>
        <v>32.092659066101071</v>
      </c>
      <c r="E10" s="26">
        <f t="shared" si="0"/>
        <v>31.368969566363674</v>
      </c>
      <c r="F10" s="26">
        <f t="shared" si="0"/>
        <v>30.175546829363206</v>
      </c>
      <c r="G10" s="26">
        <f t="shared" si="0"/>
        <v>30.295448885200297</v>
      </c>
      <c r="H10" s="26">
        <f t="shared" si="0"/>
        <v>30.008652779042922</v>
      </c>
      <c r="I10" s="26">
        <f t="shared" si="0"/>
        <v>29.808993307277213</v>
      </c>
      <c r="J10" s="26">
        <f t="shared" si="0"/>
        <v>29.543281908950171</v>
      </c>
      <c r="K10" s="26">
        <f t="shared" si="0"/>
        <v>29.0884128498796</v>
      </c>
      <c r="L10" s="26">
        <f t="shared" si="0"/>
        <v>29.220940518742026</v>
      </c>
      <c r="M10" s="26">
        <f t="shared" si="0"/>
        <v>29.526623086663978</v>
      </c>
      <c r="N10" s="26">
        <f t="shared" si="0"/>
        <v>28.881793308054341</v>
      </c>
    </row>
    <row r="11" spans="1:14" x14ac:dyDescent="0.25">
      <c r="A11" s="56" t="s">
        <v>34</v>
      </c>
      <c r="B11" s="18"/>
      <c r="C11" s="22">
        <v>16.328115252587406</v>
      </c>
      <c r="D11" s="22">
        <v>16.423003935234817</v>
      </c>
      <c r="E11" s="22">
        <v>16.431365010952401</v>
      </c>
      <c r="F11" s="22">
        <v>15.162097421650479</v>
      </c>
      <c r="G11" s="22">
        <v>15.444738647357013</v>
      </c>
      <c r="H11" s="22">
        <v>15.301441763571392</v>
      </c>
      <c r="I11" s="22">
        <v>15.126951827573512</v>
      </c>
      <c r="J11" s="22">
        <v>15.142787712125212</v>
      </c>
      <c r="K11" s="22">
        <v>14.841026964224286</v>
      </c>
      <c r="L11" s="22">
        <v>14.8329647303259</v>
      </c>
      <c r="M11" s="22">
        <v>14.83749903852461</v>
      </c>
      <c r="N11" s="22">
        <v>14.95928781596661</v>
      </c>
    </row>
    <row r="12" spans="1:14" x14ac:dyDescent="0.25">
      <c r="A12" s="27" t="s">
        <v>35</v>
      </c>
      <c r="B12" s="28"/>
      <c r="C12" s="29">
        <v>15.565119212746875</v>
      </c>
      <c r="D12" s="29">
        <v>15.669655130866254</v>
      </c>
      <c r="E12" s="29">
        <v>14.937604555411273</v>
      </c>
      <c r="F12" s="29">
        <v>15.013449407712727</v>
      </c>
      <c r="G12" s="29">
        <v>14.850710237843284</v>
      </c>
      <c r="H12" s="29">
        <v>14.707211015471531</v>
      </c>
      <c r="I12" s="29">
        <v>14.682041479703701</v>
      </c>
      <c r="J12" s="29">
        <v>14.400494196824958</v>
      </c>
      <c r="K12" s="29">
        <v>14.247385885655314</v>
      </c>
      <c r="L12" s="29">
        <v>14.387975788416126</v>
      </c>
      <c r="M12" s="29">
        <v>14.689124048139368</v>
      </c>
      <c r="N12" s="29">
        <v>13.922505492087732</v>
      </c>
    </row>
    <row r="13" spans="1:14" x14ac:dyDescent="0.25">
      <c r="A13" s="59" t="s">
        <v>36</v>
      </c>
      <c r="B13" s="18"/>
      <c r="C13" s="26">
        <f>SUM(C14:C15)</f>
        <v>39.599032105516095</v>
      </c>
      <c r="D13" s="26">
        <f t="shared" ref="D13:N13" si="1">SUM(D14:D15)</f>
        <v>38.016248609546643</v>
      </c>
      <c r="E13" s="26">
        <f t="shared" si="1"/>
        <v>39.802992022456166</v>
      </c>
      <c r="F13" s="26">
        <f t="shared" si="1"/>
        <v>40.656895037809036</v>
      </c>
      <c r="G13" s="26">
        <f t="shared" si="1"/>
        <v>42.424953229499145</v>
      </c>
      <c r="H13" s="26">
        <f t="shared" si="1"/>
        <v>41.964906648593669</v>
      </c>
      <c r="I13" s="26">
        <f t="shared" si="1"/>
        <v>42.047798355326925</v>
      </c>
      <c r="J13" s="26">
        <f t="shared" si="1"/>
        <v>42.74943956376444</v>
      </c>
      <c r="K13" s="26">
        <f t="shared" si="1"/>
        <v>43.871666623723527</v>
      </c>
      <c r="L13" s="26">
        <f t="shared" si="1"/>
        <v>43.875554691776337</v>
      </c>
      <c r="M13" s="26">
        <f t="shared" si="1"/>
        <v>44.532687814280251</v>
      </c>
      <c r="N13" s="26">
        <f t="shared" si="1"/>
        <v>45.058167513905119</v>
      </c>
    </row>
    <row r="14" spans="1:14" x14ac:dyDescent="0.25">
      <c r="A14" s="56" t="s">
        <v>37</v>
      </c>
      <c r="B14" s="18"/>
      <c r="C14" s="22">
        <v>19.518953386461433</v>
      </c>
      <c r="D14" s="22">
        <v>18.265969376167408</v>
      </c>
      <c r="E14" s="22">
        <v>19.023608746196714</v>
      </c>
      <c r="F14" s="22">
        <v>19.314724493768161</v>
      </c>
      <c r="G14" s="22">
        <v>19.927280149099744</v>
      </c>
      <c r="H14" s="22">
        <v>19.664487660833682</v>
      </c>
      <c r="I14" s="22">
        <v>19.614417786719848</v>
      </c>
      <c r="J14" s="22">
        <v>19.794236127770464</v>
      </c>
      <c r="K14" s="22">
        <v>20.231422372457995</v>
      </c>
      <c r="L14" s="22">
        <v>20.180227196670437</v>
      </c>
      <c r="M14" s="22">
        <v>20.405363676757471</v>
      </c>
      <c r="N14" s="22">
        <v>20.52179016824488</v>
      </c>
    </row>
    <row r="15" spans="1:14" x14ac:dyDescent="0.25">
      <c r="A15" s="57" t="s">
        <v>38</v>
      </c>
      <c r="B15" s="12"/>
      <c r="C15" s="23">
        <v>20.080078719054661</v>
      </c>
      <c r="D15" s="23">
        <v>19.750279233379235</v>
      </c>
      <c r="E15" s="23">
        <v>20.779383276259455</v>
      </c>
      <c r="F15" s="23">
        <v>21.342170544040872</v>
      </c>
      <c r="G15" s="23">
        <v>22.497673080399402</v>
      </c>
      <c r="H15" s="23">
        <v>22.300418987759983</v>
      </c>
      <c r="I15" s="23">
        <v>22.433380568607078</v>
      </c>
      <c r="J15" s="23">
        <v>22.955203435993976</v>
      </c>
      <c r="K15" s="23">
        <v>23.640244251265528</v>
      </c>
      <c r="L15" s="23">
        <v>23.6953274951059</v>
      </c>
      <c r="M15" s="23">
        <v>24.127324137522784</v>
      </c>
      <c r="N15" s="23">
        <v>24.536377345660235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-7.7057976401818138</v>
      </c>
      <c r="D17" s="32">
        <f t="shared" ref="D17:N17" si="2">D10-D13</f>
        <v>-5.9235895434455728</v>
      </c>
      <c r="E17" s="32">
        <f t="shared" si="2"/>
        <v>-8.4340224560924923</v>
      </c>
      <c r="F17" s="32">
        <f t="shared" si="2"/>
        <v>-10.48134820844583</v>
      </c>
      <c r="G17" s="32">
        <f t="shared" si="2"/>
        <v>-12.129504344298848</v>
      </c>
      <c r="H17" s="32">
        <f t="shared" si="2"/>
        <v>-11.956253869550746</v>
      </c>
      <c r="I17" s="32">
        <f t="shared" si="2"/>
        <v>-12.238805048049713</v>
      </c>
      <c r="J17" s="32">
        <f t="shared" si="2"/>
        <v>-13.20615765481427</v>
      </c>
      <c r="K17" s="32">
        <f t="shared" si="2"/>
        <v>-14.783253773843928</v>
      </c>
      <c r="L17" s="32">
        <f t="shared" si="2"/>
        <v>-14.654614173034311</v>
      </c>
      <c r="M17" s="32">
        <f t="shared" si="2"/>
        <v>-15.006064727616273</v>
      </c>
      <c r="N17" s="32">
        <f t="shared" si="2"/>
        <v>-16.176374205850777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201.04948615782186</v>
      </c>
      <c r="D19" s="26">
        <f t="shared" ref="D19:N19" si="3">SUM(D20:D21)</f>
        <v>201.86712158588296</v>
      </c>
      <c r="E19" s="26">
        <f t="shared" si="3"/>
        <v>201.2792387589547</v>
      </c>
      <c r="F19" s="26">
        <f t="shared" si="3"/>
        <v>201.56066328153133</v>
      </c>
      <c r="G19" s="26">
        <f t="shared" si="3"/>
        <v>201.46633878985116</v>
      </c>
      <c r="H19" s="26">
        <f t="shared" si="3"/>
        <v>202.01940579910465</v>
      </c>
      <c r="I19" s="26">
        <f t="shared" si="3"/>
        <v>202.33280759149585</v>
      </c>
      <c r="J19" s="26">
        <f t="shared" si="3"/>
        <v>202.64147522687855</v>
      </c>
      <c r="K19" s="26">
        <f t="shared" si="3"/>
        <v>202.48298304912265</v>
      </c>
      <c r="L19" s="26">
        <f t="shared" si="3"/>
        <v>203.25707736914791</v>
      </c>
      <c r="M19" s="26">
        <f t="shared" si="3"/>
        <v>203.05388605399563</v>
      </c>
      <c r="N19" s="26">
        <f t="shared" si="3"/>
        <v>203.18706530082937</v>
      </c>
    </row>
    <row r="20" spans="1:14" x14ac:dyDescent="0.25">
      <c r="A20" s="64" t="s">
        <v>40</v>
      </c>
      <c r="B20" s="64"/>
      <c r="C20" s="22">
        <v>98.641084055929213</v>
      </c>
      <c r="D20" s="22">
        <v>99.634203945890931</v>
      </c>
      <c r="E20" s="22">
        <v>99.246842411759346</v>
      </c>
      <c r="F20" s="22">
        <v>99.469057358602342</v>
      </c>
      <c r="G20" s="22">
        <v>99.59357441236773</v>
      </c>
      <c r="H20" s="22">
        <v>99.420528976276586</v>
      </c>
      <c r="I20" s="22">
        <v>99.554575602551552</v>
      </c>
      <c r="J20" s="22">
        <v>99.782148429450828</v>
      </c>
      <c r="K20" s="22">
        <v>99.634979879600024</v>
      </c>
      <c r="L20" s="22">
        <v>99.984551085343071</v>
      </c>
      <c r="M20" s="22">
        <v>99.687712829003146</v>
      </c>
      <c r="N20" s="22">
        <v>100.27681995696619</v>
      </c>
    </row>
    <row r="21" spans="1:14" x14ac:dyDescent="0.25">
      <c r="A21" s="27" t="s">
        <v>41</v>
      </c>
      <c r="B21" s="27"/>
      <c r="C21" s="29">
        <v>102.40840210189265</v>
      </c>
      <c r="D21" s="29">
        <v>102.23291763999204</v>
      </c>
      <c r="E21" s="29">
        <v>102.03239634719537</v>
      </c>
      <c r="F21" s="29">
        <v>102.09160592292899</v>
      </c>
      <c r="G21" s="29">
        <v>101.87276437748343</v>
      </c>
      <c r="H21" s="29">
        <v>102.59887682282806</v>
      </c>
      <c r="I21" s="29">
        <v>102.77823198894428</v>
      </c>
      <c r="J21" s="29">
        <v>102.85932679742773</v>
      </c>
      <c r="K21" s="29">
        <v>102.84800316952261</v>
      </c>
      <c r="L21" s="29">
        <v>103.27252628380485</v>
      </c>
      <c r="M21" s="29">
        <v>103.36617322499248</v>
      </c>
      <c r="N21" s="29">
        <v>102.91024534386318</v>
      </c>
    </row>
    <row r="22" spans="1:14" x14ac:dyDescent="0.25">
      <c r="A22" s="67" t="s">
        <v>44</v>
      </c>
      <c r="B22" s="67"/>
      <c r="C22" s="26">
        <f>SUM(C23:C24)</f>
        <v>229.38697207349281</v>
      </c>
      <c r="D22" s="26">
        <f t="shared" ref="D22:N22" si="4">SUM(D23:D24)</f>
        <v>228.79698768705379</v>
      </c>
      <c r="E22" s="26">
        <f t="shared" si="4"/>
        <v>229.68742055304949</v>
      </c>
      <c r="F22" s="26">
        <f t="shared" si="4"/>
        <v>229.81474612892066</v>
      </c>
      <c r="G22" s="26">
        <f t="shared" si="4"/>
        <v>229.06652851185481</v>
      </c>
      <c r="H22" s="26">
        <f t="shared" si="4"/>
        <v>229.82862514294618</v>
      </c>
      <c r="I22" s="26">
        <f t="shared" si="4"/>
        <v>229.42221187259295</v>
      </c>
      <c r="J22" s="26">
        <f t="shared" si="4"/>
        <v>228.12035197211657</v>
      </c>
      <c r="K22" s="26">
        <f t="shared" si="4"/>
        <v>228.53614015279211</v>
      </c>
      <c r="L22" s="26">
        <f t="shared" si="4"/>
        <v>227.38453559757409</v>
      </c>
      <c r="M22" s="26">
        <f t="shared" si="4"/>
        <v>227.7471648748737</v>
      </c>
      <c r="N22" s="26">
        <f t="shared" si="4"/>
        <v>227.00796567726061</v>
      </c>
    </row>
    <row r="23" spans="1:14" x14ac:dyDescent="0.25">
      <c r="A23" s="64" t="s">
        <v>42</v>
      </c>
      <c r="B23" s="64"/>
      <c r="C23" s="23">
        <v>116.20211673711117</v>
      </c>
      <c r="D23" s="22">
        <v>115.45743858203728</v>
      </c>
      <c r="E23" s="22">
        <v>115.53288091964572</v>
      </c>
      <c r="F23" s="22">
        <v>116.13968667594439</v>
      </c>
      <c r="G23" s="22">
        <v>115.4904865258337</v>
      </c>
      <c r="H23" s="22">
        <v>115.89985154718046</v>
      </c>
      <c r="I23" s="22">
        <v>115.83826136435742</v>
      </c>
      <c r="J23" s="22">
        <v>115.63109261180577</v>
      </c>
      <c r="K23" s="22">
        <v>115.78370744438274</v>
      </c>
      <c r="L23" s="22">
        <v>115.13275231075245</v>
      </c>
      <c r="M23" s="22">
        <v>115.67465600509975</v>
      </c>
      <c r="N23" s="22">
        <v>114.31849258636832</v>
      </c>
    </row>
    <row r="24" spans="1:14" x14ac:dyDescent="0.25">
      <c r="A24" s="57" t="s">
        <v>43</v>
      </c>
      <c r="B24" s="57"/>
      <c r="C24" s="23">
        <v>113.18485533638166</v>
      </c>
      <c r="D24" s="23">
        <v>113.33954910501649</v>
      </c>
      <c r="E24" s="23">
        <v>114.15453963340379</v>
      </c>
      <c r="F24" s="23">
        <v>113.67505945297626</v>
      </c>
      <c r="G24" s="23">
        <v>113.5760419860211</v>
      </c>
      <c r="H24" s="23">
        <v>113.9287735957657</v>
      </c>
      <c r="I24" s="23">
        <v>113.58395050823553</v>
      </c>
      <c r="J24" s="23">
        <v>112.4892593603108</v>
      </c>
      <c r="K24" s="23">
        <v>112.75243270840937</v>
      </c>
      <c r="L24" s="23">
        <v>112.25178328682165</v>
      </c>
      <c r="M24" s="23">
        <v>112.07250886977397</v>
      </c>
      <c r="N24" s="23">
        <v>112.68947309089229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-28.337485915670953</v>
      </c>
      <c r="D26" s="32">
        <f t="shared" ref="D26:N26" si="5">D19-D22</f>
        <v>-26.92986610117083</v>
      </c>
      <c r="E26" s="32">
        <f t="shared" si="5"/>
        <v>-28.408181794094787</v>
      </c>
      <c r="F26" s="32">
        <f t="shared" si="5"/>
        <v>-28.254082847389327</v>
      </c>
      <c r="G26" s="32">
        <f t="shared" si="5"/>
        <v>-27.600189722003648</v>
      </c>
      <c r="H26" s="32">
        <f t="shared" si="5"/>
        <v>-27.809219343841534</v>
      </c>
      <c r="I26" s="32">
        <f t="shared" si="5"/>
        <v>-27.089404281097103</v>
      </c>
      <c r="J26" s="32">
        <f t="shared" si="5"/>
        <v>-25.478876745238011</v>
      </c>
      <c r="K26" s="32">
        <f t="shared" si="5"/>
        <v>-26.053157103669463</v>
      </c>
      <c r="L26" s="32">
        <f t="shared" si="5"/>
        <v>-24.127458228426178</v>
      </c>
      <c r="M26" s="32">
        <f t="shared" si="5"/>
        <v>-24.693278820878078</v>
      </c>
      <c r="N26" s="32">
        <f t="shared" si="5"/>
        <v>-23.82090037643124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-36.043283555852767</v>
      </c>
      <c r="D30" s="32">
        <f t="shared" ref="D30:N30" si="6">D17+D26+D28</f>
        <v>-32.853455644616403</v>
      </c>
      <c r="E30" s="32">
        <f t="shared" si="6"/>
        <v>-36.84220425018728</v>
      </c>
      <c r="F30" s="32">
        <f t="shared" si="6"/>
        <v>-38.735431055835157</v>
      </c>
      <c r="G30" s="32">
        <f t="shared" si="6"/>
        <v>-39.7296940663025</v>
      </c>
      <c r="H30" s="32">
        <f t="shared" si="6"/>
        <v>-39.765473213392283</v>
      </c>
      <c r="I30" s="32">
        <f t="shared" si="6"/>
        <v>-39.328209329146816</v>
      </c>
      <c r="J30" s="32">
        <f t="shared" si="6"/>
        <v>-38.685034400052281</v>
      </c>
      <c r="K30" s="32">
        <f t="shared" si="6"/>
        <v>-40.836410877513387</v>
      </c>
      <c r="L30" s="32">
        <f t="shared" si="6"/>
        <v>-38.782072401460489</v>
      </c>
      <c r="M30" s="32">
        <f t="shared" si="6"/>
        <v>-39.699343548494355</v>
      </c>
      <c r="N30" s="32">
        <f t="shared" si="6"/>
        <v>-39.997274582282017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3836.9567164441469</v>
      </c>
      <c r="D32" s="21">
        <v>3804.1032607995312</v>
      </c>
      <c r="E32" s="21">
        <v>3767.2610565493437</v>
      </c>
      <c r="F32" s="21">
        <v>3728.5256254935084</v>
      </c>
      <c r="G32" s="21">
        <v>3688.7959314272061</v>
      </c>
      <c r="H32" s="21">
        <v>3649.0304582138137</v>
      </c>
      <c r="I32" s="21">
        <v>3609.7022488846669</v>
      </c>
      <c r="J32" s="21">
        <v>3571.0172144846147</v>
      </c>
      <c r="K32" s="21">
        <v>3530.1808036071011</v>
      </c>
      <c r="L32" s="21">
        <v>3491.3987312056406</v>
      </c>
      <c r="M32" s="21">
        <v>3451.699387657146</v>
      </c>
      <c r="N32" s="21">
        <v>3411.7021130748649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-9.306295779977547E-3</v>
      </c>
      <c r="D34" s="39">
        <f t="shared" ref="D34:N34" si="7">(D32/D8)-1</f>
        <v>-8.5623732745836456E-3</v>
      </c>
      <c r="E34" s="39">
        <f t="shared" si="7"/>
        <v>-9.6848591440297227E-3</v>
      </c>
      <c r="F34" s="39">
        <f t="shared" si="7"/>
        <v>-1.0282120212639412E-2</v>
      </c>
      <c r="G34" s="39">
        <f t="shared" si="7"/>
        <v>-1.0655604401550445E-2</v>
      </c>
      <c r="H34" s="39">
        <f t="shared" si="7"/>
        <v>-1.0780068605748871E-2</v>
      </c>
      <c r="I34" s="39">
        <f t="shared" si="7"/>
        <v>-1.0777714732586263E-2</v>
      </c>
      <c r="J34" s="39">
        <f t="shared" si="7"/>
        <v>-1.0716959940949455E-2</v>
      </c>
      <c r="K34" s="39">
        <f t="shared" si="7"/>
        <v>-1.1435512187360719E-2</v>
      </c>
      <c r="L34" s="39">
        <f t="shared" si="7"/>
        <v>-1.0985860090178212E-2</v>
      </c>
      <c r="M34" s="39">
        <f t="shared" si="7"/>
        <v>-1.1370612927611878E-2</v>
      </c>
      <c r="N34" s="39">
        <f t="shared" si="7"/>
        <v>-1.1587705095439826E-2</v>
      </c>
    </row>
    <row r="35" spans="1:14" ht="15.75" thickBot="1" x14ac:dyDescent="0.3">
      <c r="A35" s="40" t="s">
        <v>15</v>
      </c>
      <c r="B35" s="41"/>
      <c r="C35" s="42">
        <f>(C32/$C$8)-1</f>
        <v>-9.306295779977547E-3</v>
      </c>
      <c r="D35" s="42">
        <f t="shared" ref="D35:N35" si="8">(D32/$C$8)-1</f>
        <v>-1.7788985076289343E-2</v>
      </c>
      <c r="E35" s="42">
        <f t="shared" si="8"/>
        <v>-2.7301560405539993E-2</v>
      </c>
      <c r="F35" s="42">
        <f t="shared" si="8"/>
        <v>-3.7302962692096986E-2</v>
      </c>
      <c r="G35" s="42">
        <f t="shared" si="8"/>
        <v>-4.7561081480194667E-2</v>
      </c>
      <c r="H35" s="42">
        <f t="shared" si="8"/>
        <v>-5.7828438364623369E-2</v>
      </c>
      <c r="I35" s="42">
        <f t="shared" si="8"/>
        <v>-6.7982894685084672E-2</v>
      </c>
      <c r="J35" s="42">
        <f t="shared" si="8"/>
        <v>-7.797128466702441E-2</v>
      </c>
      <c r="K35" s="42">
        <f t="shared" si="8"/>
        <v>-8.8515155278311108E-2</v>
      </c>
      <c r="L35" s="42">
        <f t="shared" si="8"/>
        <v>-9.8528600256741372E-2</v>
      </c>
      <c r="M35" s="42">
        <f t="shared" si="8"/>
        <v>-0.10877888260853452</v>
      </c>
      <c r="N35" s="42">
        <f t="shared" si="8"/>
        <v>-0.11910609009169515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1.5776899184977018</v>
      </c>
      <c r="D41" s="47">
        <v>1.6250406333096798</v>
      </c>
      <c r="E41" s="47">
        <v>1.6161323932079863</v>
      </c>
      <c r="F41" s="47">
        <v>1.5777049766026079</v>
      </c>
      <c r="G41" s="47">
        <v>1.5994003422308398</v>
      </c>
      <c r="H41" s="47">
        <v>1.5992468533795527</v>
      </c>
      <c r="I41" s="47">
        <v>1.60446305622131</v>
      </c>
      <c r="J41" s="47">
        <v>1.6019929966345812</v>
      </c>
      <c r="K41" s="47">
        <v>1.5897987746160478</v>
      </c>
      <c r="L41" s="47">
        <v>1.6105385260405793</v>
      </c>
      <c r="M41" s="47">
        <v>1.6434401015950593</v>
      </c>
      <c r="N41" s="47">
        <v>1.628392684017282</v>
      </c>
    </row>
    <row r="43" spans="1:14" x14ac:dyDescent="0.25">
      <c r="A43" s="48" t="s">
        <v>31</v>
      </c>
      <c r="B43" s="48"/>
      <c r="C43" s="49">
        <v>89.868601606467649</v>
      </c>
      <c r="D43" s="49">
        <v>84.557374266154227</v>
      </c>
      <c r="E43" s="49">
        <v>86.036252431664963</v>
      </c>
      <c r="F43" s="49">
        <v>85.931820182356361</v>
      </c>
      <c r="G43" s="49">
        <v>87.143725659607895</v>
      </c>
      <c r="H43" s="49">
        <v>84.413314510907469</v>
      </c>
      <c r="I43" s="49">
        <v>82.912659187011883</v>
      </c>
      <c r="J43" s="49">
        <v>82.212506866031632</v>
      </c>
      <c r="K43" s="49">
        <v>82.416147368443234</v>
      </c>
      <c r="L43" s="49">
        <v>80.993166072631624</v>
      </c>
      <c r="M43" s="49">
        <v>80.689405118518266</v>
      </c>
      <c r="N43" s="49">
        <v>80.363755226068776</v>
      </c>
    </row>
    <row r="44" spans="1:14" x14ac:dyDescent="0.25">
      <c r="A44" s="19" t="s">
        <v>47</v>
      </c>
      <c r="B44" s="19"/>
      <c r="C44" s="50">
        <v>90.923879587777421</v>
      </c>
      <c r="D44" s="50">
        <v>84.557374266154198</v>
      </c>
      <c r="E44" s="50">
        <v>85.838234193386313</v>
      </c>
      <c r="F44" s="50">
        <v>85.545551660465009</v>
      </c>
      <c r="G44" s="50">
        <v>86.558292058337358</v>
      </c>
      <c r="H44" s="50">
        <v>83.656030813348863</v>
      </c>
      <c r="I44" s="50">
        <v>81.991250638311982</v>
      </c>
      <c r="J44" s="50">
        <v>81.131769965150696</v>
      </c>
      <c r="K44" s="50">
        <v>81.196420482872867</v>
      </c>
      <c r="L44" s="50">
        <v>79.666579534301718</v>
      </c>
      <c r="M44" s="50">
        <v>79.234552651843174</v>
      </c>
      <c r="N44" s="50">
        <v>78.757588721088013</v>
      </c>
    </row>
    <row r="45" spans="1:14" x14ac:dyDescent="0.25">
      <c r="A45" s="51" t="s">
        <v>48</v>
      </c>
      <c r="B45" s="51"/>
      <c r="C45" s="52">
        <v>88.866029058804429</v>
      </c>
      <c r="D45" s="52">
        <v>84.557374266154198</v>
      </c>
      <c r="E45" s="52">
        <v>86.218341693112464</v>
      </c>
      <c r="F45" s="52">
        <v>86.284413575219929</v>
      </c>
      <c r="G45" s="52">
        <v>87.668926096074912</v>
      </c>
      <c r="H45" s="52">
        <v>85.092553366100177</v>
      </c>
      <c r="I45" s="52">
        <v>83.735421967421217</v>
      </c>
      <c r="J45" s="52">
        <v>83.167811543503575</v>
      </c>
      <c r="K45" s="52">
        <v>83.489473975144449</v>
      </c>
      <c r="L45" s="52">
        <v>82.158295499738841</v>
      </c>
      <c r="M45" s="52">
        <v>81.962184258093984</v>
      </c>
      <c r="N45" s="52">
        <v>81.758307659105725</v>
      </c>
    </row>
    <row r="47" spans="1:14" x14ac:dyDescent="0.25">
      <c r="A47" s="48" t="s">
        <v>32</v>
      </c>
      <c r="B47" s="48"/>
      <c r="C47" s="49">
        <v>80.733020559877872</v>
      </c>
      <c r="D47" s="49">
        <v>81.492329885183921</v>
      </c>
      <c r="E47" s="49">
        <v>81.280914143997876</v>
      </c>
      <c r="F47" s="49">
        <v>81.298399141717397</v>
      </c>
      <c r="G47" s="49">
        <v>81.150637211934836</v>
      </c>
      <c r="H47" s="49">
        <v>81.536936217491089</v>
      </c>
      <c r="I47" s="49">
        <v>81.757354972911273</v>
      </c>
      <c r="J47" s="49">
        <v>81.867938839640786</v>
      </c>
      <c r="K47" s="49">
        <v>81.844235487024434</v>
      </c>
      <c r="L47" s="49">
        <v>82.056804830943463</v>
      </c>
      <c r="M47" s="49">
        <v>82.106100690170763</v>
      </c>
      <c r="N47" s="49">
        <v>82.160995118722525</v>
      </c>
    </row>
    <row r="48" spans="1:14" x14ac:dyDescent="0.25">
      <c r="A48" s="19" t="s">
        <v>45</v>
      </c>
      <c r="B48" s="19"/>
      <c r="C48" s="50">
        <v>78.630783755573731</v>
      </c>
      <c r="D48" s="50">
        <v>79.564561480003718</v>
      </c>
      <c r="E48" s="50">
        <v>79.372394776144532</v>
      </c>
      <c r="F48" s="50">
        <v>79.417004586877866</v>
      </c>
      <c r="G48" s="50">
        <v>79.266781461883966</v>
      </c>
      <c r="H48" s="50">
        <v>79.699662949782407</v>
      </c>
      <c r="I48" s="50">
        <v>79.954141446902383</v>
      </c>
      <c r="J48" s="50">
        <v>80.086509337803804</v>
      </c>
      <c r="K48" s="50">
        <v>80.079721966751592</v>
      </c>
      <c r="L48" s="50">
        <v>80.320076038676319</v>
      </c>
      <c r="M48" s="50">
        <v>80.39022249868195</v>
      </c>
      <c r="N48" s="50">
        <v>80.465886126394679</v>
      </c>
    </row>
    <row r="49" spans="1:14" x14ac:dyDescent="0.25">
      <c r="A49" s="51" t="s">
        <v>46</v>
      </c>
      <c r="B49" s="51"/>
      <c r="C49" s="52">
        <v>82.717035672398978</v>
      </c>
      <c r="D49" s="52">
        <v>83.281334799851422</v>
      </c>
      <c r="E49" s="52">
        <v>83.068935394470927</v>
      </c>
      <c r="F49" s="52">
        <v>83.06891481953248</v>
      </c>
      <c r="G49" s="52">
        <v>82.902607535616426</v>
      </c>
      <c r="H49" s="52">
        <v>83.246118978332973</v>
      </c>
      <c r="I49" s="52">
        <v>83.438165359121683</v>
      </c>
      <c r="J49" s="52">
        <v>83.526491395512124</v>
      </c>
      <c r="K49" s="52">
        <v>83.495011322678266</v>
      </c>
      <c r="L49" s="52">
        <v>83.683670856406835</v>
      </c>
      <c r="M49" s="52">
        <v>83.719825333312755</v>
      </c>
      <c r="N49" s="52">
        <v>83.764857754722755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62</v>
      </c>
    </row>
    <row r="6" spans="1:2" x14ac:dyDescent="0.25">
      <c r="A6" s="54" t="s">
        <v>63</v>
      </c>
      <c r="B6" s="54" t="s">
        <v>64</v>
      </c>
    </row>
    <row r="7" spans="1:2" x14ac:dyDescent="0.25">
      <c r="A7" s="54" t="s">
        <v>65</v>
      </c>
      <c r="B7" s="54" t="s">
        <v>66</v>
      </c>
    </row>
    <row r="8" spans="1:2" x14ac:dyDescent="0.25">
      <c r="A8" s="54" t="s">
        <v>67</v>
      </c>
      <c r="B8" s="54" t="s">
        <v>68</v>
      </c>
    </row>
    <row r="9" spans="1:2" x14ac:dyDescent="0.25">
      <c r="A9" s="54" t="s">
        <v>69</v>
      </c>
      <c r="B9" s="54" t="s">
        <v>70</v>
      </c>
    </row>
    <row r="10" spans="1:2" x14ac:dyDescent="0.25">
      <c r="A10" s="54" t="s">
        <v>71</v>
      </c>
      <c r="B10" s="54" t="s">
        <v>72</v>
      </c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73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26830</v>
      </c>
      <c r="D8" s="21">
        <v>26669</v>
      </c>
      <c r="E8" s="21">
        <v>26535</v>
      </c>
      <c r="F8" s="21">
        <v>26375</v>
      </c>
      <c r="G8" s="21">
        <v>26203</v>
      </c>
      <c r="H8" s="21">
        <v>26024.999999999996</v>
      </c>
      <c r="I8" s="21">
        <v>25855</v>
      </c>
      <c r="J8" s="21">
        <v>25689.000000000004</v>
      </c>
      <c r="K8" s="21">
        <v>25524</v>
      </c>
      <c r="L8" s="21">
        <v>25347</v>
      </c>
      <c r="M8" s="21">
        <v>25181</v>
      </c>
      <c r="N8" s="21">
        <v>25011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208.99999999999997</v>
      </c>
      <c r="D10" s="26">
        <f t="shared" ref="D10:N10" si="0">SUM(D11:D12)</f>
        <v>213.00000000000003</v>
      </c>
      <c r="E10" s="26">
        <f t="shared" si="0"/>
        <v>210</v>
      </c>
      <c r="F10" s="26">
        <f t="shared" si="0"/>
        <v>203</v>
      </c>
      <c r="G10" s="26">
        <f t="shared" si="0"/>
        <v>204</v>
      </c>
      <c r="H10" s="26">
        <f t="shared" si="0"/>
        <v>202</v>
      </c>
      <c r="I10" s="26">
        <f t="shared" si="0"/>
        <v>201</v>
      </c>
      <c r="J10" s="26">
        <f t="shared" si="0"/>
        <v>198.99999999999997</v>
      </c>
      <c r="K10" s="26">
        <f t="shared" si="0"/>
        <v>195.99999999999994</v>
      </c>
      <c r="L10" s="26">
        <f t="shared" si="0"/>
        <v>197</v>
      </c>
      <c r="M10" s="26">
        <f t="shared" si="0"/>
        <v>199</v>
      </c>
      <c r="N10" s="26">
        <f t="shared" si="0"/>
        <v>195</v>
      </c>
    </row>
    <row r="11" spans="1:14" x14ac:dyDescent="0.25">
      <c r="A11" s="17" t="s">
        <v>34</v>
      </c>
      <c r="B11" s="18"/>
      <c r="C11" s="22">
        <v>106.99999999999999</v>
      </c>
      <c r="D11" s="22">
        <v>109</v>
      </c>
      <c r="E11" s="22">
        <v>110.00000000000001</v>
      </c>
      <c r="F11" s="22">
        <v>102</v>
      </c>
      <c r="G11" s="22">
        <v>104</v>
      </c>
      <c r="H11" s="22">
        <v>103</v>
      </c>
      <c r="I11" s="22">
        <v>101.99999999999999</v>
      </c>
      <c r="J11" s="22">
        <v>101.99999999999997</v>
      </c>
      <c r="K11" s="22">
        <v>99.999999999999986</v>
      </c>
      <c r="L11" s="22">
        <v>100</v>
      </c>
      <c r="M11" s="22">
        <v>100</v>
      </c>
      <c r="N11" s="22">
        <v>101</v>
      </c>
    </row>
    <row r="12" spans="1:14" x14ac:dyDescent="0.25">
      <c r="A12" s="27" t="s">
        <v>35</v>
      </c>
      <c r="B12" s="28"/>
      <c r="C12" s="29">
        <v>101.99999999999999</v>
      </c>
      <c r="D12" s="29">
        <v>104.00000000000003</v>
      </c>
      <c r="E12" s="29">
        <v>99.999999999999986</v>
      </c>
      <c r="F12" s="29">
        <v>100.99999999999999</v>
      </c>
      <c r="G12" s="29">
        <v>100</v>
      </c>
      <c r="H12" s="29">
        <v>99</v>
      </c>
      <c r="I12" s="29">
        <v>99</v>
      </c>
      <c r="J12" s="29">
        <v>97</v>
      </c>
      <c r="K12" s="29">
        <v>95.999999999999972</v>
      </c>
      <c r="L12" s="29">
        <v>97.000000000000014</v>
      </c>
      <c r="M12" s="29">
        <v>99</v>
      </c>
      <c r="N12" s="29">
        <v>93.999999999999986</v>
      </c>
    </row>
    <row r="13" spans="1:14" x14ac:dyDescent="0.25">
      <c r="A13" s="24" t="s">
        <v>36</v>
      </c>
      <c r="B13" s="18"/>
      <c r="C13" s="26">
        <f>SUM(C14:C15)</f>
        <v>343.99999999999972</v>
      </c>
      <c r="D13" s="26">
        <f t="shared" ref="D13:N13" si="1">SUM(D14:D15)</f>
        <v>329</v>
      </c>
      <c r="E13" s="26">
        <f t="shared" si="1"/>
        <v>342.00000000000011</v>
      </c>
      <c r="F13" s="26">
        <f t="shared" si="1"/>
        <v>348.00000000000011</v>
      </c>
      <c r="G13" s="26">
        <f t="shared" si="1"/>
        <v>359.00000000000011</v>
      </c>
      <c r="H13" s="26">
        <f t="shared" si="1"/>
        <v>353.00000000000023</v>
      </c>
      <c r="I13" s="26">
        <f t="shared" si="1"/>
        <v>351.99999999999966</v>
      </c>
      <c r="J13" s="26">
        <f t="shared" si="1"/>
        <v>355</v>
      </c>
      <c r="K13" s="26">
        <f t="shared" si="1"/>
        <v>362.00000000000074</v>
      </c>
      <c r="L13" s="26">
        <f t="shared" si="1"/>
        <v>360.9999999999996</v>
      </c>
      <c r="M13" s="26">
        <f t="shared" si="1"/>
        <v>364.99999999999926</v>
      </c>
      <c r="N13" s="26">
        <f t="shared" si="1"/>
        <v>368</v>
      </c>
    </row>
    <row r="14" spans="1:14" x14ac:dyDescent="0.25">
      <c r="A14" s="17" t="s">
        <v>37</v>
      </c>
      <c r="B14" s="18"/>
      <c r="C14" s="22">
        <v>166.06857995750551</v>
      </c>
      <c r="D14" s="22">
        <v>156.34820636363054</v>
      </c>
      <c r="E14" s="22">
        <v>162.46927141754156</v>
      </c>
      <c r="F14" s="22">
        <v>164.9856218497892</v>
      </c>
      <c r="G14" s="22">
        <v>170.41564304974821</v>
      </c>
      <c r="H14" s="22">
        <v>167.72900516972012</v>
      </c>
      <c r="I14" s="22">
        <v>166.85929253901131</v>
      </c>
      <c r="J14" s="22">
        <v>168.0671769969166</v>
      </c>
      <c r="K14" s="22">
        <v>170.98588271673771</v>
      </c>
      <c r="L14" s="22">
        <v>170.27936219299693</v>
      </c>
      <c r="M14" s="22">
        <v>171.75266169735724</v>
      </c>
      <c r="N14" s="22">
        <v>172.39874667291076</v>
      </c>
    </row>
    <row r="15" spans="1:14" x14ac:dyDescent="0.25">
      <c r="A15" s="10" t="s">
        <v>38</v>
      </c>
      <c r="B15" s="12"/>
      <c r="C15" s="23">
        <v>177.93142004249421</v>
      </c>
      <c r="D15" s="23">
        <v>172.65179363636949</v>
      </c>
      <c r="E15" s="23">
        <v>179.53072858245858</v>
      </c>
      <c r="F15" s="23">
        <v>183.01437815021092</v>
      </c>
      <c r="G15" s="23">
        <v>188.5843569502519</v>
      </c>
      <c r="H15" s="23">
        <v>185.27099483028007</v>
      </c>
      <c r="I15" s="23">
        <v>185.14070746098835</v>
      </c>
      <c r="J15" s="23">
        <v>186.9328230030834</v>
      </c>
      <c r="K15" s="23">
        <v>191.01411728326303</v>
      </c>
      <c r="L15" s="23">
        <v>190.72063780700267</v>
      </c>
      <c r="M15" s="23">
        <v>193.24733830264202</v>
      </c>
      <c r="N15" s="23">
        <v>195.60125332708927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-134.99999999999974</v>
      </c>
      <c r="D17" s="32">
        <f t="shared" ref="D17:N17" si="2">D10-D13</f>
        <v>-115.99999999999997</v>
      </c>
      <c r="E17" s="32">
        <f t="shared" si="2"/>
        <v>-132.00000000000011</v>
      </c>
      <c r="F17" s="32">
        <f t="shared" si="2"/>
        <v>-145.00000000000011</v>
      </c>
      <c r="G17" s="32">
        <f t="shared" si="2"/>
        <v>-155.00000000000011</v>
      </c>
      <c r="H17" s="32">
        <f t="shared" si="2"/>
        <v>-151.00000000000023</v>
      </c>
      <c r="I17" s="32">
        <f t="shared" si="2"/>
        <v>-150.99999999999966</v>
      </c>
      <c r="J17" s="32">
        <f t="shared" si="2"/>
        <v>-156.00000000000003</v>
      </c>
      <c r="K17" s="32">
        <f t="shared" si="2"/>
        <v>-166.0000000000008</v>
      </c>
      <c r="L17" s="32">
        <f t="shared" si="2"/>
        <v>-163.9999999999996</v>
      </c>
      <c r="M17" s="32">
        <f t="shared" si="2"/>
        <v>-165.99999999999926</v>
      </c>
      <c r="N17" s="32">
        <f t="shared" si="2"/>
        <v>-173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1387.0151466532916</v>
      </c>
      <c r="D19" s="26">
        <f t="shared" ref="D19:N19" si="3">SUM(D20:D21)</f>
        <v>1391.0151466532914</v>
      </c>
      <c r="E19" s="26">
        <f t="shared" si="3"/>
        <v>1386.0151466532911</v>
      </c>
      <c r="F19" s="26">
        <f t="shared" si="3"/>
        <v>1386.5151466532914</v>
      </c>
      <c r="G19" s="26">
        <f t="shared" si="3"/>
        <v>1388.5151466532916</v>
      </c>
      <c r="H19" s="26">
        <f t="shared" si="3"/>
        <v>1390.5151466532918</v>
      </c>
      <c r="I19" s="26">
        <f t="shared" si="3"/>
        <v>1392.5151466532911</v>
      </c>
      <c r="J19" s="26">
        <f t="shared" si="3"/>
        <v>1395.5151466532914</v>
      </c>
      <c r="K19" s="26">
        <f t="shared" si="3"/>
        <v>1394.515146653292</v>
      </c>
      <c r="L19" s="26">
        <f t="shared" si="3"/>
        <v>1399.0151466532911</v>
      </c>
      <c r="M19" s="26">
        <f t="shared" si="3"/>
        <v>1398.0151466532911</v>
      </c>
      <c r="N19" s="26">
        <f t="shared" si="3"/>
        <v>1399.0151466532911</v>
      </c>
    </row>
    <row r="20" spans="1:14" x14ac:dyDescent="0.25">
      <c r="A20" s="64" t="s">
        <v>40</v>
      </c>
      <c r="B20" s="64"/>
      <c r="C20" s="22">
        <v>682.54186330539858</v>
      </c>
      <c r="D20" s="22">
        <v>689.1816765084609</v>
      </c>
      <c r="E20" s="22">
        <v>686.24220903541641</v>
      </c>
      <c r="F20" s="22">
        <v>687.00038425154014</v>
      </c>
      <c r="G20" s="22">
        <v>688.21539485151993</v>
      </c>
      <c r="H20" s="22">
        <v>686.87207591150593</v>
      </c>
      <c r="I20" s="22">
        <v>687.43721959615118</v>
      </c>
      <c r="J20" s="22">
        <v>688.54116182510404</v>
      </c>
      <c r="K20" s="22">
        <v>688.00051468501476</v>
      </c>
      <c r="L20" s="22">
        <v>689.64725442314398</v>
      </c>
      <c r="M20" s="22">
        <v>686.88390417532446</v>
      </c>
      <c r="N20" s="22">
        <v>692.20694666310101</v>
      </c>
    </row>
    <row r="21" spans="1:14" x14ac:dyDescent="0.25">
      <c r="A21" s="27" t="s">
        <v>41</v>
      </c>
      <c r="B21" s="27"/>
      <c r="C21" s="29">
        <v>704.47328334789302</v>
      </c>
      <c r="D21" s="29">
        <v>701.83347014483047</v>
      </c>
      <c r="E21" s="29">
        <v>699.77293761787485</v>
      </c>
      <c r="F21" s="29">
        <v>699.51476240175123</v>
      </c>
      <c r="G21" s="29">
        <v>700.29975180177166</v>
      </c>
      <c r="H21" s="29">
        <v>703.64307074178589</v>
      </c>
      <c r="I21" s="29">
        <v>705.07792705713996</v>
      </c>
      <c r="J21" s="29">
        <v>706.97398482818733</v>
      </c>
      <c r="K21" s="29">
        <v>706.51463196827729</v>
      </c>
      <c r="L21" s="29">
        <v>709.36789223014705</v>
      </c>
      <c r="M21" s="29">
        <v>711.13124247796668</v>
      </c>
      <c r="N21" s="29">
        <v>706.80819999019013</v>
      </c>
    </row>
    <row r="22" spans="1:14" x14ac:dyDescent="0.25">
      <c r="A22" s="67" t="s">
        <v>44</v>
      </c>
      <c r="B22" s="67"/>
      <c r="C22" s="26">
        <f>SUM(C23:C24)</f>
        <v>1413.0151466532916</v>
      </c>
      <c r="D22" s="26">
        <f t="shared" ref="D22:N22" si="4">SUM(D23:D24)</f>
        <v>1409.0151466532916</v>
      </c>
      <c r="E22" s="26">
        <f t="shared" si="4"/>
        <v>1414.0151466532916</v>
      </c>
      <c r="F22" s="26">
        <f t="shared" si="4"/>
        <v>1413.5151466532916</v>
      </c>
      <c r="G22" s="26">
        <f t="shared" si="4"/>
        <v>1411.5151466532916</v>
      </c>
      <c r="H22" s="26">
        <f t="shared" si="4"/>
        <v>1409.5151466532914</v>
      </c>
      <c r="I22" s="26">
        <f t="shared" si="4"/>
        <v>1407.5151466532916</v>
      </c>
      <c r="J22" s="26">
        <f t="shared" si="4"/>
        <v>1404.5151466532916</v>
      </c>
      <c r="K22" s="26">
        <f t="shared" si="4"/>
        <v>1405.5151466532909</v>
      </c>
      <c r="L22" s="26">
        <f t="shared" si="4"/>
        <v>1401.015146653292</v>
      </c>
      <c r="M22" s="26">
        <f t="shared" si="4"/>
        <v>1402.015146653292</v>
      </c>
      <c r="N22" s="26">
        <f t="shared" si="4"/>
        <v>1401.0151466532914</v>
      </c>
    </row>
    <row r="23" spans="1:14" x14ac:dyDescent="0.25">
      <c r="A23" s="64" t="s">
        <v>42</v>
      </c>
      <c r="B23" s="64"/>
      <c r="C23" s="23">
        <v>717.4732833478929</v>
      </c>
      <c r="D23" s="22">
        <v>710.83347014483059</v>
      </c>
      <c r="E23" s="22">
        <v>713.77293761787496</v>
      </c>
      <c r="F23" s="22">
        <v>713.01476240175111</v>
      </c>
      <c r="G23" s="22">
        <v>711.79975180177166</v>
      </c>
      <c r="H23" s="22">
        <v>713.14307074178566</v>
      </c>
      <c r="I23" s="22">
        <v>712.57792705714019</v>
      </c>
      <c r="J23" s="22">
        <v>711.47398482818744</v>
      </c>
      <c r="K23" s="22">
        <v>712.01463196827672</v>
      </c>
      <c r="L23" s="22">
        <v>710.3678922301475</v>
      </c>
      <c r="M23" s="22">
        <v>713.13124247796725</v>
      </c>
      <c r="N23" s="22">
        <v>707.80819999019025</v>
      </c>
    </row>
    <row r="24" spans="1:14" x14ac:dyDescent="0.25">
      <c r="A24" s="10" t="s">
        <v>43</v>
      </c>
      <c r="B24" s="10"/>
      <c r="C24" s="23">
        <v>695.54186330539858</v>
      </c>
      <c r="D24" s="23">
        <v>698.18167650846112</v>
      </c>
      <c r="E24" s="23">
        <v>700.24220903541652</v>
      </c>
      <c r="F24" s="23">
        <v>700.50038425154037</v>
      </c>
      <c r="G24" s="23">
        <v>699.71539485151982</v>
      </c>
      <c r="H24" s="23">
        <v>696.3720759115057</v>
      </c>
      <c r="I24" s="23">
        <v>694.93721959615152</v>
      </c>
      <c r="J24" s="23">
        <v>693.04116182510415</v>
      </c>
      <c r="K24" s="23">
        <v>693.5005146850142</v>
      </c>
      <c r="L24" s="23">
        <v>690.64725442314443</v>
      </c>
      <c r="M24" s="23">
        <v>688.88390417532469</v>
      </c>
      <c r="N24" s="23">
        <v>693.20694666310112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-26</v>
      </c>
      <c r="D26" s="32">
        <f t="shared" ref="D26:N26" si="5">D19-D22</f>
        <v>-18.000000000000227</v>
      </c>
      <c r="E26" s="32">
        <f t="shared" si="5"/>
        <v>-28.000000000000455</v>
      </c>
      <c r="F26" s="32">
        <f t="shared" si="5"/>
        <v>-27.000000000000227</v>
      </c>
      <c r="G26" s="32">
        <f t="shared" si="5"/>
        <v>-23</v>
      </c>
      <c r="H26" s="32">
        <f t="shared" si="5"/>
        <v>-18.999999999999545</v>
      </c>
      <c r="I26" s="32">
        <f t="shared" si="5"/>
        <v>-15.000000000000455</v>
      </c>
      <c r="J26" s="32">
        <f t="shared" si="5"/>
        <v>-9.0000000000002274</v>
      </c>
      <c r="K26" s="32">
        <f t="shared" si="5"/>
        <v>-10.999999999998863</v>
      </c>
      <c r="L26" s="32">
        <f t="shared" si="5"/>
        <v>-2.0000000000009095</v>
      </c>
      <c r="M26" s="32">
        <f t="shared" si="5"/>
        <v>-4.0000000000009095</v>
      </c>
      <c r="N26" s="32">
        <f t="shared" si="5"/>
        <v>-2.0000000000002274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-160.99999999999974</v>
      </c>
      <c r="D30" s="32">
        <f t="shared" ref="D30:N30" si="6">D17+D26+D28</f>
        <v>-134.0000000000002</v>
      </c>
      <c r="E30" s="32">
        <f t="shared" si="6"/>
        <v>-160.00000000000057</v>
      </c>
      <c r="F30" s="32">
        <f t="shared" si="6"/>
        <v>-172.00000000000034</v>
      </c>
      <c r="G30" s="32">
        <f t="shared" si="6"/>
        <v>-178.00000000000011</v>
      </c>
      <c r="H30" s="32">
        <f t="shared" si="6"/>
        <v>-169.99999999999977</v>
      </c>
      <c r="I30" s="32">
        <f t="shared" si="6"/>
        <v>-166.00000000000011</v>
      </c>
      <c r="J30" s="32">
        <f t="shared" si="6"/>
        <v>-165.00000000000026</v>
      </c>
      <c r="K30" s="32">
        <f t="shared" si="6"/>
        <v>-176.99999999999966</v>
      </c>
      <c r="L30" s="32">
        <f t="shared" si="6"/>
        <v>-166.00000000000051</v>
      </c>
      <c r="M30" s="32">
        <f t="shared" si="6"/>
        <v>-170.00000000000017</v>
      </c>
      <c r="N30" s="32">
        <f t="shared" si="6"/>
        <v>-175.00000000000023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26669</v>
      </c>
      <c r="D32" s="21">
        <v>26535</v>
      </c>
      <c r="E32" s="21">
        <v>26375</v>
      </c>
      <c r="F32" s="21">
        <v>26203</v>
      </c>
      <c r="G32" s="21">
        <v>26024.999999999996</v>
      </c>
      <c r="H32" s="21">
        <v>25855</v>
      </c>
      <c r="I32" s="21">
        <v>25689.000000000004</v>
      </c>
      <c r="J32" s="21">
        <v>25524</v>
      </c>
      <c r="K32" s="21">
        <v>25347</v>
      </c>
      <c r="L32" s="21">
        <v>25181</v>
      </c>
      <c r="M32" s="21">
        <v>25011</v>
      </c>
      <c r="N32" s="21">
        <v>24836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-6.0007454342154709E-3</v>
      </c>
      <c r="D34" s="39">
        <f t="shared" ref="D34:N34" si="7">(D32/D8)-1</f>
        <v>-5.0245603509693204E-3</v>
      </c>
      <c r="E34" s="39">
        <f t="shared" si="7"/>
        <v>-6.0297719992462584E-3</v>
      </c>
      <c r="F34" s="39">
        <f t="shared" si="7"/>
        <v>-6.5213270142180368E-3</v>
      </c>
      <c r="G34" s="39">
        <f t="shared" si="7"/>
        <v>-6.7931152921422155E-3</v>
      </c>
      <c r="H34" s="39">
        <f t="shared" si="7"/>
        <v>-6.5321805955810275E-3</v>
      </c>
      <c r="I34" s="39">
        <f t="shared" si="7"/>
        <v>-6.4204215818989274E-3</v>
      </c>
      <c r="J34" s="39">
        <f t="shared" si="7"/>
        <v>-6.422982599556426E-3</v>
      </c>
      <c r="K34" s="39">
        <f t="shared" si="7"/>
        <v>-6.9346497414198849E-3</v>
      </c>
      <c r="L34" s="39">
        <f t="shared" si="7"/>
        <v>-6.5490985126445134E-3</v>
      </c>
      <c r="M34" s="39">
        <f t="shared" si="7"/>
        <v>-6.751121877606181E-3</v>
      </c>
      <c r="N34" s="39">
        <f t="shared" si="7"/>
        <v>-6.9969213546039466E-3</v>
      </c>
    </row>
    <row r="35" spans="1:14" ht="15.75" thickBot="1" x14ac:dyDescent="0.3">
      <c r="A35" s="40" t="s">
        <v>15</v>
      </c>
      <c r="B35" s="41"/>
      <c r="C35" s="42">
        <f>(C32/$C$8)-1</f>
        <v>-6.0007454342154709E-3</v>
      </c>
      <c r="D35" s="42">
        <f t="shared" ref="D35:N35" si="8">(D32/$C$8)-1</f>
        <v>-1.0995154677599706E-2</v>
      </c>
      <c r="E35" s="42">
        <f t="shared" si="8"/>
        <v>-1.6958628401043563E-2</v>
      </c>
      <c r="F35" s="42">
        <f t="shared" si="8"/>
        <v>-2.3369362653745784E-2</v>
      </c>
      <c r="G35" s="42">
        <f t="shared" si="8"/>
        <v>-3.0003727171077244E-2</v>
      </c>
      <c r="H35" s="42">
        <f t="shared" si="8"/>
        <v>-3.6339918002236349E-2</v>
      </c>
      <c r="I35" s="42">
        <f t="shared" si="8"/>
        <v>-4.2527021990309222E-2</v>
      </c>
      <c r="J35" s="42">
        <f t="shared" si="8"/>
        <v>-4.8676854267610925E-2</v>
      </c>
      <c r="K35" s="42">
        <f t="shared" si="8"/>
        <v>-5.527394707417066E-2</v>
      </c>
      <c r="L35" s="42">
        <f t="shared" si="8"/>
        <v>-6.1461051062243754E-2</v>
      </c>
      <c r="M35" s="42">
        <f t="shared" si="8"/>
        <v>-6.779724189340286E-2</v>
      </c>
      <c r="N35" s="42">
        <f t="shared" si="8"/>
        <v>-7.43197912784197E-2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1.6698551138722264</v>
      </c>
      <c r="D41" s="47">
        <v>1.7213351939362584</v>
      </c>
      <c r="E41" s="47">
        <v>1.7116088798747944</v>
      </c>
      <c r="F41" s="47">
        <v>1.6721873126826956</v>
      </c>
      <c r="G41" s="47">
        <v>1.6945367801450033</v>
      </c>
      <c r="H41" s="47">
        <v>1.6917062722793481</v>
      </c>
      <c r="I41" s="47">
        <v>1.6967558398234825</v>
      </c>
      <c r="J41" s="47">
        <v>1.6913783750421514</v>
      </c>
      <c r="K41" s="47">
        <v>1.6778141148708619</v>
      </c>
      <c r="L41" s="47">
        <v>1.700089998207825</v>
      </c>
      <c r="M41" s="47">
        <v>1.7324290010278041</v>
      </c>
      <c r="N41" s="47">
        <v>1.7148997185073531</v>
      </c>
    </row>
    <row r="43" spans="1:14" x14ac:dyDescent="0.25">
      <c r="A43" s="48" t="s">
        <v>31</v>
      </c>
      <c r="B43" s="48"/>
      <c r="C43" s="49">
        <v>90.327878727443192</v>
      </c>
      <c r="D43" s="49">
        <v>84.987871168948374</v>
      </c>
      <c r="E43" s="49">
        <v>86.502482086370065</v>
      </c>
      <c r="F43" s="49">
        <v>86.370968138484002</v>
      </c>
      <c r="G43" s="49">
        <v>87.556636093989709</v>
      </c>
      <c r="H43" s="49">
        <v>84.785047005860747</v>
      </c>
      <c r="I43" s="49">
        <v>83.24534914890738</v>
      </c>
      <c r="J43" s="49">
        <v>82.488482328975479</v>
      </c>
      <c r="K43" s="49">
        <v>82.661286537516744</v>
      </c>
      <c r="L43" s="49">
        <v>81.201519735879259</v>
      </c>
      <c r="M43" s="49">
        <v>80.861116531559659</v>
      </c>
      <c r="N43" s="49">
        <v>80.471483191547179</v>
      </c>
    </row>
    <row r="44" spans="1:14" x14ac:dyDescent="0.25">
      <c r="A44" s="19" t="s">
        <v>47</v>
      </c>
      <c r="B44" s="19"/>
      <c r="C44" s="50">
        <v>90.961215515083111</v>
      </c>
      <c r="D44" s="50">
        <v>84.553845403684605</v>
      </c>
      <c r="E44" s="50">
        <v>85.888408559156858</v>
      </c>
      <c r="F44" s="50">
        <v>85.586595494028629</v>
      </c>
      <c r="G44" s="50">
        <v>86.608262987895003</v>
      </c>
      <c r="H44" s="50">
        <v>83.718472390471689</v>
      </c>
      <c r="I44" s="50">
        <v>82.050969144433594</v>
      </c>
      <c r="J44" s="50">
        <v>81.186281431533658</v>
      </c>
      <c r="K44" s="50">
        <v>81.232789760199736</v>
      </c>
      <c r="L44" s="50">
        <v>79.708855441167387</v>
      </c>
      <c r="M44" s="50">
        <v>79.260671573001218</v>
      </c>
      <c r="N44" s="50">
        <v>78.76565979824197</v>
      </c>
    </row>
    <row r="45" spans="1:14" x14ac:dyDescent="0.25">
      <c r="A45" s="51" t="s">
        <v>48</v>
      </c>
      <c r="B45" s="51"/>
      <c r="C45" s="52">
        <v>89.744672751704769</v>
      </c>
      <c r="D45" s="52">
        <v>85.384774177552885</v>
      </c>
      <c r="E45" s="52">
        <v>87.065816047719323</v>
      </c>
      <c r="F45" s="52">
        <v>87.090497209363818</v>
      </c>
      <c r="G45" s="52">
        <v>88.431683509993562</v>
      </c>
      <c r="H45" s="52">
        <v>85.774347229500805</v>
      </c>
      <c r="I45" s="52">
        <v>84.351979472718796</v>
      </c>
      <c r="J45" s="52">
        <v>83.695446876621389</v>
      </c>
      <c r="K45" s="52">
        <v>83.983299206332589</v>
      </c>
      <c r="L45" s="52">
        <v>82.582242766472703</v>
      </c>
      <c r="M45" s="52">
        <v>82.338786380215154</v>
      </c>
      <c r="N45" s="52">
        <v>82.037410379260336</v>
      </c>
    </row>
    <row r="47" spans="1:14" x14ac:dyDescent="0.25">
      <c r="A47" s="48" t="s">
        <v>32</v>
      </c>
      <c r="B47" s="48"/>
      <c r="C47" s="49">
        <v>80.661968477574391</v>
      </c>
      <c r="D47" s="49">
        <v>81.417204135737947</v>
      </c>
      <c r="E47" s="49">
        <v>81.199599475453709</v>
      </c>
      <c r="F47" s="49">
        <v>81.228206557967056</v>
      </c>
      <c r="G47" s="49">
        <v>81.074714467642252</v>
      </c>
      <c r="H47" s="49">
        <v>81.462926536340575</v>
      </c>
      <c r="I47" s="49">
        <v>81.679983423133351</v>
      </c>
      <c r="J47" s="49">
        <v>81.802290922031204</v>
      </c>
      <c r="K47" s="49">
        <v>81.782035133129739</v>
      </c>
      <c r="L47" s="49">
        <v>81.994801281943097</v>
      </c>
      <c r="M47" s="49">
        <v>82.056111797373674</v>
      </c>
      <c r="N47" s="49">
        <v>82.122818766646972</v>
      </c>
    </row>
    <row r="48" spans="1:14" x14ac:dyDescent="0.25">
      <c r="A48" s="19" t="s">
        <v>45</v>
      </c>
      <c r="B48" s="19"/>
      <c r="C48" s="50">
        <v>78.585038252554526</v>
      </c>
      <c r="D48" s="50">
        <v>79.53902112818821</v>
      </c>
      <c r="E48" s="50">
        <v>79.320199701284224</v>
      </c>
      <c r="F48" s="50">
        <v>79.37615015498784</v>
      </c>
      <c r="G48" s="50">
        <v>79.242459508888885</v>
      </c>
      <c r="H48" s="50">
        <v>79.666304759955153</v>
      </c>
      <c r="I48" s="50">
        <v>79.918404508973154</v>
      </c>
      <c r="J48" s="50">
        <v>80.058594953560672</v>
      </c>
      <c r="K48" s="50">
        <v>80.050732138028479</v>
      </c>
      <c r="L48" s="50">
        <v>80.281753288870775</v>
      </c>
      <c r="M48" s="50">
        <v>80.361154841854372</v>
      </c>
      <c r="N48" s="50">
        <v>80.447048138671775</v>
      </c>
    </row>
    <row r="49" spans="1:14" x14ac:dyDescent="0.25">
      <c r="A49" s="51" t="s">
        <v>46</v>
      </c>
      <c r="B49" s="51"/>
      <c r="C49" s="52">
        <v>82.634164656674628</v>
      </c>
      <c r="D49" s="52">
        <v>83.209536414703834</v>
      </c>
      <c r="E49" s="52">
        <v>82.996259949355149</v>
      </c>
      <c r="F49" s="52">
        <v>83.005422409956282</v>
      </c>
      <c r="G49" s="52">
        <v>82.842868520390297</v>
      </c>
      <c r="H49" s="52">
        <v>83.190357573334154</v>
      </c>
      <c r="I49" s="52">
        <v>83.375863559611531</v>
      </c>
      <c r="J49" s="52">
        <v>83.480885791032733</v>
      </c>
      <c r="K49" s="52">
        <v>83.451823021257624</v>
      </c>
      <c r="L49" s="52">
        <v>83.642903309717127</v>
      </c>
      <c r="M49" s="52">
        <v>83.689485612234577</v>
      </c>
      <c r="N49" s="52">
        <v>83.744435029231553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74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2696</v>
      </c>
      <c r="D8" s="21">
        <v>2664.1423773405754</v>
      </c>
      <c r="E8" s="21">
        <v>2636.2957206298688</v>
      </c>
      <c r="F8" s="21">
        <v>2604.961333933385</v>
      </c>
      <c r="G8" s="21">
        <v>2572.9752418289554</v>
      </c>
      <c r="H8" s="21">
        <v>2539.5661763008643</v>
      </c>
      <c r="I8" s="21">
        <v>2508.0613659750129</v>
      </c>
      <c r="J8" s="21">
        <v>2477.2577284452559</v>
      </c>
      <c r="K8" s="21">
        <v>2446.5368221693116</v>
      </c>
      <c r="L8" s="21">
        <v>2414.5899552163032</v>
      </c>
      <c r="M8" s="21">
        <v>2383.8194741244761</v>
      </c>
      <c r="N8" s="21">
        <v>2352.5360034932833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19.167006777947634</v>
      </c>
      <c r="D10" s="26">
        <f t="shared" ref="D10:N10" si="0">SUM(D11:D12)</f>
        <v>19.439283017487369</v>
      </c>
      <c r="E10" s="26">
        <f t="shared" si="0"/>
        <v>19.051171928372383</v>
      </c>
      <c r="F10" s="26">
        <f t="shared" si="0"/>
        <v>18.264781822696786</v>
      </c>
      <c r="G10" s="26">
        <f t="shared" si="0"/>
        <v>18.239031134755407</v>
      </c>
      <c r="H10" s="26">
        <f t="shared" si="0"/>
        <v>17.926741645470159</v>
      </c>
      <c r="I10" s="26">
        <f t="shared" si="0"/>
        <v>17.671344873157416</v>
      </c>
      <c r="J10" s="26">
        <f t="shared" si="0"/>
        <v>17.352308268072669</v>
      </c>
      <c r="K10" s="26">
        <f t="shared" si="0"/>
        <v>16.941395643193864</v>
      </c>
      <c r="L10" s="26">
        <f t="shared" si="0"/>
        <v>16.885304837375624</v>
      </c>
      <c r="M10" s="26">
        <f t="shared" si="0"/>
        <v>16.850404162368267</v>
      </c>
      <c r="N10" s="26">
        <f t="shared" si="0"/>
        <v>16.232909191475798</v>
      </c>
    </row>
    <row r="11" spans="1:14" x14ac:dyDescent="0.25">
      <c r="A11" s="20" t="s">
        <v>34</v>
      </c>
      <c r="B11" s="18"/>
      <c r="C11" s="22">
        <v>9.8127738049779758</v>
      </c>
      <c r="D11" s="22">
        <v>9.9478021075404843</v>
      </c>
      <c r="E11" s="22">
        <v>9.9791852958141067</v>
      </c>
      <c r="F11" s="22">
        <v>9.1773780586949378</v>
      </c>
      <c r="G11" s="22">
        <v>9.2983295981106</v>
      </c>
      <c r="H11" s="22">
        <v>9.1408633142743874</v>
      </c>
      <c r="I11" s="22">
        <v>8.9675481445873455</v>
      </c>
      <c r="J11" s="22">
        <v>8.8941479564995589</v>
      </c>
      <c r="K11" s="22">
        <v>8.6435692057111559</v>
      </c>
      <c r="L11" s="22">
        <v>8.5712207296322962</v>
      </c>
      <c r="M11" s="22">
        <v>8.4675397800845555</v>
      </c>
      <c r="N11" s="22">
        <v>8.4078145043028503</v>
      </c>
    </row>
    <row r="12" spans="1:14" x14ac:dyDescent="0.25">
      <c r="A12" s="27" t="s">
        <v>35</v>
      </c>
      <c r="B12" s="28"/>
      <c r="C12" s="29">
        <v>9.3542329729696583</v>
      </c>
      <c r="D12" s="29">
        <v>9.4914809099468851</v>
      </c>
      <c r="E12" s="29">
        <v>9.0719866325582768</v>
      </c>
      <c r="F12" s="29">
        <v>9.0874037640018486</v>
      </c>
      <c r="G12" s="29">
        <v>8.9407015366448075</v>
      </c>
      <c r="H12" s="29">
        <v>8.7858783311957716</v>
      </c>
      <c r="I12" s="29">
        <v>8.7037967285700706</v>
      </c>
      <c r="J12" s="29">
        <v>8.4581603115731099</v>
      </c>
      <c r="K12" s="29">
        <v>8.2978264374827084</v>
      </c>
      <c r="L12" s="29">
        <v>8.3140841077433283</v>
      </c>
      <c r="M12" s="29">
        <v>8.3828643822837119</v>
      </c>
      <c r="N12" s="29">
        <v>7.8250946871729479</v>
      </c>
    </row>
    <row r="13" spans="1:14" x14ac:dyDescent="0.25">
      <c r="A13" s="33" t="s">
        <v>36</v>
      </c>
      <c r="B13" s="18"/>
      <c r="C13" s="26">
        <f>SUM(C14:C15)</f>
        <v>40.504232461952078</v>
      </c>
      <c r="D13" s="26">
        <f t="shared" ref="D13:N13" si="1">SUM(D14:D15)</f>
        <v>38.276030533170001</v>
      </c>
      <c r="E13" s="26">
        <f t="shared" si="1"/>
        <v>39.714877260291942</v>
      </c>
      <c r="F13" s="26">
        <f t="shared" si="1"/>
        <v>40.284800837610959</v>
      </c>
      <c r="G13" s="26">
        <f t="shared" si="1"/>
        <v>41.140378432082215</v>
      </c>
      <c r="H13" s="26">
        <f t="shared" si="1"/>
        <v>40.289282013298035</v>
      </c>
      <c r="I13" s="26">
        <f t="shared" si="1"/>
        <v>39.798214057311071</v>
      </c>
      <c r="J13" s="26">
        <f t="shared" si="1"/>
        <v>39.785711942595974</v>
      </c>
      <c r="K13" s="26">
        <f t="shared" si="1"/>
        <v>40.186226585483453</v>
      </c>
      <c r="L13" s="26">
        <f t="shared" si="1"/>
        <v>39.908098804206034</v>
      </c>
      <c r="M13" s="26">
        <f t="shared" si="1"/>
        <v>39.946745147348878</v>
      </c>
      <c r="N13" s="26">
        <f t="shared" si="1"/>
        <v>39.920221568793778</v>
      </c>
    </row>
    <row r="14" spans="1:14" x14ac:dyDescent="0.25">
      <c r="A14" s="20" t="s">
        <v>37</v>
      </c>
      <c r="B14" s="18"/>
      <c r="C14" s="22">
        <v>21.299036440847534</v>
      </c>
      <c r="D14" s="22">
        <v>19.602406082943048</v>
      </c>
      <c r="E14" s="22">
        <v>20.118146083475096</v>
      </c>
      <c r="F14" s="22">
        <v>20.069755239790094</v>
      </c>
      <c r="G14" s="22">
        <v>20.527248015792029</v>
      </c>
      <c r="H14" s="22">
        <v>20.037919946146832</v>
      </c>
      <c r="I14" s="22">
        <v>19.660368895638438</v>
      </c>
      <c r="J14" s="22">
        <v>19.645948097980746</v>
      </c>
      <c r="K14" s="22">
        <v>19.790109898259445</v>
      </c>
      <c r="L14" s="22">
        <v>19.593978778853497</v>
      </c>
      <c r="M14" s="22">
        <v>19.551126148550086</v>
      </c>
      <c r="N14" s="22">
        <v>19.405134282369129</v>
      </c>
    </row>
    <row r="15" spans="1:14" x14ac:dyDescent="0.25">
      <c r="A15" s="10" t="s">
        <v>38</v>
      </c>
      <c r="B15" s="12"/>
      <c r="C15" s="23">
        <v>19.205196021104545</v>
      </c>
      <c r="D15" s="23">
        <v>18.673624450226949</v>
      </c>
      <c r="E15" s="23">
        <v>19.596731176816842</v>
      </c>
      <c r="F15" s="23">
        <v>20.215045597820865</v>
      </c>
      <c r="G15" s="23">
        <v>20.613130416290183</v>
      </c>
      <c r="H15" s="23">
        <v>20.251362067151199</v>
      </c>
      <c r="I15" s="23">
        <v>20.137845161672637</v>
      </c>
      <c r="J15" s="23">
        <v>20.139763844615228</v>
      </c>
      <c r="K15" s="23">
        <v>20.396116687224005</v>
      </c>
      <c r="L15" s="23">
        <v>20.314120025352533</v>
      </c>
      <c r="M15" s="23">
        <v>20.395618998798795</v>
      </c>
      <c r="N15" s="23">
        <v>20.515087286424652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-21.337225684004444</v>
      </c>
      <c r="D17" s="32">
        <f t="shared" ref="D17:N17" si="2">D10-D13</f>
        <v>-18.836747515682632</v>
      </c>
      <c r="E17" s="32">
        <f t="shared" si="2"/>
        <v>-20.663705331919559</v>
      </c>
      <c r="F17" s="32">
        <f t="shared" si="2"/>
        <v>-22.020019014914173</v>
      </c>
      <c r="G17" s="32">
        <f t="shared" si="2"/>
        <v>-22.901347297326808</v>
      </c>
      <c r="H17" s="32">
        <f t="shared" si="2"/>
        <v>-22.362540367827876</v>
      </c>
      <c r="I17" s="32">
        <f t="shared" si="2"/>
        <v>-22.126869184153655</v>
      </c>
      <c r="J17" s="32">
        <f t="shared" si="2"/>
        <v>-22.433403674523305</v>
      </c>
      <c r="K17" s="32">
        <f t="shared" si="2"/>
        <v>-23.244830942289589</v>
      </c>
      <c r="L17" s="32">
        <f t="shared" si="2"/>
        <v>-23.02279396683041</v>
      </c>
      <c r="M17" s="32">
        <f t="shared" si="2"/>
        <v>-23.096340984980611</v>
      </c>
      <c r="N17" s="32">
        <f t="shared" si="2"/>
        <v>-23.68731237731798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133.47809071159827</v>
      </c>
      <c r="D19" s="26">
        <f t="shared" ref="D19:N19" si="3">SUM(D20:D21)</f>
        <v>132.85884279300484</v>
      </c>
      <c r="E19" s="26">
        <f t="shared" si="3"/>
        <v>132.74267187592153</v>
      </c>
      <c r="F19" s="26">
        <f t="shared" si="3"/>
        <v>132.73944181980073</v>
      </c>
      <c r="G19" s="26">
        <f t="shared" si="3"/>
        <v>133.35230495593188</v>
      </c>
      <c r="H19" s="26">
        <f t="shared" si="3"/>
        <v>133.14981597690488</v>
      </c>
      <c r="I19" s="26">
        <f t="shared" si="3"/>
        <v>133.24483075224552</v>
      </c>
      <c r="J19" s="26">
        <f t="shared" si="3"/>
        <v>133.46275560596638</v>
      </c>
      <c r="K19" s="26">
        <f t="shared" si="3"/>
        <v>133.51617515147024</v>
      </c>
      <c r="L19" s="26">
        <f t="shared" si="3"/>
        <v>134.04378105599429</v>
      </c>
      <c r="M19" s="26">
        <f t="shared" si="3"/>
        <v>133.6937760796979</v>
      </c>
      <c r="N19" s="26">
        <f t="shared" si="3"/>
        <v>134.0463935527346</v>
      </c>
    </row>
    <row r="20" spans="1:14" x14ac:dyDescent="0.25">
      <c r="A20" s="64" t="s">
        <v>40</v>
      </c>
      <c r="B20" s="64"/>
      <c r="C20" s="22">
        <v>65.779244648221365</v>
      </c>
      <c r="D20" s="22">
        <v>65.86479727801013</v>
      </c>
      <c r="E20" s="22">
        <v>65.924989947949086</v>
      </c>
      <c r="F20" s="22">
        <v>65.652373489855052</v>
      </c>
      <c r="G20" s="22">
        <v>65.98487293672693</v>
      </c>
      <c r="H20" s="22">
        <v>66.011716916004417</v>
      </c>
      <c r="I20" s="22">
        <v>66.065532977202238</v>
      </c>
      <c r="J20" s="22">
        <v>66.210332292384578</v>
      </c>
      <c r="K20" s="22">
        <v>65.986843927705863</v>
      </c>
      <c r="L20" s="22">
        <v>66.319462231205193</v>
      </c>
      <c r="M20" s="22">
        <v>66.130569543959112</v>
      </c>
      <c r="N20" s="22">
        <v>66.53029275280953</v>
      </c>
    </row>
    <row r="21" spans="1:14" x14ac:dyDescent="0.25">
      <c r="A21" s="27" t="s">
        <v>41</v>
      </c>
      <c r="B21" s="27"/>
      <c r="C21" s="29">
        <v>67.698846063376905</v>
      </c>
      <c r="D21" s="29">
        <v>66.99404551499471</v>
      </c>
      <c r="E21" s="29">
        <v>66.817681927972444</v>
      </c>
      <c r="F21" s="29">
        <v>67.08706832994568</v>
      </c>
      <c r="G21" s="29">
        <v>67.367432019204955</v>
      </c>
      <c r="H21" s="29">
        <v>67.138099060900458</v>
      </c>
      <c r="I21" s="29">
        <v>67.179297775043281</v>
      </c>
      <c r="J21" s="29">
        <v>67.252423313581787</v>
      </c>
      <c r="K21" s="29">
        <v>67.529331223764359</v>
      </c>
      <c r="L21" s="29">
        <v>67.724318824789094</v>
      </c>
      <c r="M21" s="29">
        <v>67.5632065357388</v>
      </c>
      <c r="N21" s="29">
        <v>67.51610079992507</v>
      </c>
    </row>
    <row r="22" spans="1:14" x14ac:dyDescent="0.25">
      <c r="A22" s="67" t="s">
        <v>44</v>
      </c>
      <c r="B22" s="67"/>
      <c r="C22" s="26">
        <f>SUM(C23:C24)</f>
        <v>143.99848768701844</v>
      </c>
      <c r="D22" s="26">
        <f t="shared" ref="D22:N22" si="4">SUM(D23:D24)</f>
        <v>141.86875198802804</v>
      </c>
      <c r="E22" s="26">
        <f t="shared" si="4"/>
        <v>143.4133532404864</v>
      </c>
      <c r="F22" s="26">
        <f t="shared" si="4"/>
        <v>142.70551490931587</v>
      </c>
      <c r="G22" s="26">
        <f t="shared" si="4"/>
        <v>143.86002318669659</v>
      </c>
      <c r="H22" s="26">
        <f t="shared" si="4"/>
        <v>142.29208593492845</v>
      </c>
      <c r="I22" s="26">
        <f t="shared" si="4"/>
        <v>141.92159909784863</v>
      </c>
      <c r="J22" s="26">
        <f t="shared" si="4"/>
        <v>141.75025820738742</v>
      </c>
      <c r="K22" s="26">
        <f t="shared" si="4"/>
        <v>142.21821116218882</v>
      </c>
      <c r="L22" s="26">
        <f t="shared" si="4"/>
        <v>141.79146818099099</v>
      </c>
      <c r="M22" s="26">
        <f t="shared" si="4"/>
        <v>141.88090572591022</v>
      </c>
      <c r="N22" s="26">
        <f t="shared" si="4"/>
        <v>142.1926747607672</v>
      </c>
    </row>
    <row r="23" spans="1:14" x14ac:dyDescent="0.25">
      <c r="A23" s="64" t="s">
        <v>42</v>
      </c>
      <c r="B23" s="64"/>
      <c r="C23" s="23">
        <v>73.336655502460516</v>
      </c>
      <c r="D23" s="22">
        <v>71.362790505729237</v>
      </c>
      <c r="E23" s="22">
        <v>72.56339363542574</v>
      </c>
      <c r="F23" s="22">
        <v>71.771997185101313</v>
      </c>
      <c r="G23" s="22">
        <v>72.746216890310308</v>
      </c>
      <c r="H23" s="22">
        <v>72.32796884394881</v>
      </c>
      <c r="I23" s="22">
        <v>72.282561761680967</v>
      </c>
      <c r="J23" s="22">
        <v>72.224374300871887</v>
      </c>
      <c r="K23" s="22">
        <v>72.353516685234524</v>
      </c>
      <c r="L23" s="22">
        <v>72.548557289995344</v>
      </c>
      <c r="M23" s="22">
        <v>72.923321440590954</v>
      </c>
      <c r="N23" s="22">
        <v>72.297708899548397</v>
      </c>
    </row>
    <row r="24" spans="1:14" x14ac:dyDescent="0.25">
      <c r="A24" s="10" t="s">
        <v>43</v>
      </c>
      <c r="B24" s="10"/>
      <c r="C24" s="23">
        <v>70.661832184557937</v>
      </c>
      <c r="D24" s="23">
        <v>70.505961482298801</v>
      </c>
      <c r="E24" s="23">
        <v>70.849959605060661</v>
      </c>
      <c r="F24" s="23">
        <v>70.933517724214568</v>
      </c>
      <c r="G24" s="23">
        <v>71.113806296386301</v>
      </c>
      <c r="H24" s="23">
        <v>69.964117090979641</v>
      </c>
      <c r="I24" s="23">
        <v>69.639037336167675</v>
      </c>
      <c r="J24" s="23">
        <v>69.525883906515531</v>
      </c>
      <c r="K24" s="23">
        <v>69.864694476954298</v>
      </c>
      <c r="L24" s="23">
        <v>69.24291089099566</v>
      </c>
      <c r="M24" s="23">
        <v>68.957584285319285</v>
      </c>
      <c r="N24" s="23">
        <v>69.894965861218807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-10.520396975420169</v>
      </c>
      <c r="D26" s="32">
        <f t="shared" ref="D26:N26" si="5">D19-D22</f>
        <v>-9.009909195023198</v>
      </c>
      <c r="E26" s="32">
        <f t="shared" si="5"/>
        <v>-10.670681364564871</v>
      </c>
      <c r="F26" s="32">
        <f t="shared" si="5"/>
        <v>-9.9660730895151346</v>
      </c>
      <c r="G26" s="32">
        <f t="shared" si="5"/>
        <v>-10.507718230764709</v>
      </c>
      <c r="H26" s="32">
        <f t="shared" si="5"/>
        <v>-9.1422699580235758</v>
      </c>
      <c r="I26" s="32">
        <f t="shared" si="5"/>
        <v>-8.6767683456031079</v>
      </c>
      <c r="J26" s="32">
        <f t="shared" si="5"/>
        <v>-8.2875026014210391</v>
      </c>
      <c r="K26" s="32">
        <f t="shared" si="5"/>
        <v>-8.7020360107185866</v>
      </c>
      <c r="L26" s="32">
        <f t="shared" si="5"/>
        <v>-7.7476871249967019</v>
      </c>
      <c r="M26" s="32">
        <f t="shared" si="5"/>
        <v>-8.1871296462123269</v>
      </c>
      <c r="N26" s="32">
        <f t="shared" si="5"/>
        <v>-8.1462812080326046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-31.857622659424614</v>
      </c>
      <c r="D30" s="32">
        <f t="shared" ref="D30:N30" si="6">D17+D26+D28</f>
        <v>-27.84665671070583</v>
      </c>
      <c r="E30" s="32">
        <f t="shared" si="6"/>
        <v>-31.33438669648443</v>
      </c>
      <c r="F30" s="32">
        <f t="shared" si="6"/>
        <v>-31.986092104429307</v>
      </c>
      <c r="G30" s="32">
        <f t="shared" si="6"/>
        <v>-33.409065528091517</v>
      </c>
      <c r="H30" s="32">
        <f t="shared" si="6"/>
        <v>-31.504810325851452</v>
      </c>
      <c r="I30" s="32">
        <f t="shared" si="6"/>
        <v>-30.803637529756763</v>
      </c>
      <c r="J30" s="32">
        <f t="shared" si="6"/>
        <v>-30.720906275944344</v>
      </c>
      <c r="K30" s="32">
        <f t="shared" si="6"/>
        <v>-31.946866953008175</v>
      </c>
      <c r="L30" s="32">
        <f t="shared" si="6"/>
        <v>-30.770481091827111</v>
      </c>
      <c r="M30" s="32">
        <f t="shared" si="6"/>
        <v>-31.283470631192937</v>
      </c>
      <c r="N30" s="32">
        <f t="shared" si="6"/>
        <v>-31.833593585350584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2664.1423773405754</v>
      </c>
      <c r="D32" s="21">
        <v>2636.2957206298688</v>
      </c>
      <c r="E32" s="21">
        <v>2604.961333933385</v>
      </c>
      <c r="F32" s="21">
        <v>2572.9752418289554</v>
      </c>
      <c r="G32" s="21">
        <v>2539.5661763008643</v>
      </c>
      <c r="H32" s="21">
        <v>2508.0613659750129</v>
      </c>
      <c r="I32" s="21">
        <v>2477.2577284452559</v>
      </c>
      <c r="J32" s="21">
        <v>2446.5368221693116</v>
      </c>
      <c r="K32" s="21">
        <v>2414.5899552163032</v>
      </c>
      <c r="L32" s="21">
        <v>2383.8194741244761</v>
      </c>
      <c r="M32" s="21">
        <v>2352.5360034932833</v>
      </c>
      <c r="N32" s="21">
        <v>2320.7024099079322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-1.1816625615513554E-2</v>
      </c>
      <c r="D34" s="39">
        <f t="shared" ref="D34:N34" si="7">(D32/D8)-1</f>
        <v>-1.045239058826275E-2</v>
      </c>
      <c r="E34" s="39">
        <f t="shared" si="7"/>
        <v>-1.1885763213619005E-2</v>
      </c>
      <c r="F34" s="39">
        <f t="shared" si="7"/>
        <v>-1.2278912430585653E-2</v>
      </c>
      <c r="G34" s="39">
        <f t="shared" si="7"/>
        <v>-1.2984604354118412E-2</v>
      </c>
      <c r="H34" s="39">
        <f t="shared" si="7"/>
        <v>-1.2405587466021939E-2</v>
      </c>
      <c r="I34" s="39">
        <f t="shared" si="7"/>
        <v>-1.2281851611625982E-2</v>
      </c>
      <c r="J34" s="39">
        <f t="shared" si="7"/>
        <v>-1.2401174864928199E-2</v>
      </c>
      <c r="K34" s="39">
        <f t="shared" si="7"/>
        <v>-1.305799555662579E-2</v>
      </c>
      <c r="L34" s="39">
        <f t="shared" si="7"/>
        <v>-1.2743563777921296E-2</v>
      </c>
      <c r="M34" s="39">
        <f t="shared" si="7"/>
        <v>-1.3123254915384241E-2</v>
      </c>
      <c r="N34" s="39">
        <f t="shared" si="7"/>
        <v>-1.3531607396478296E-2</v>
      </c>
    </row>
    <row r="35" spans="1:14" ht="15.75" thickBot="1" x14ac:dyDescent="0.3">
      <c r="A35" s="40" t="s">
        <v>15</v>
      </c>
      <c r="B35" s="41"/>
      <c r="C35" s="42">
        <f>(C32/$C$8)-1</f>
        <v>-1.1816625615513554E-2</v>
      </c>
      <c r="D35" s="42">
        <f t="shared" ref="D35:N35" si="8">(D32/$C$8)-1</f>
        <v>-2.2145504217407685E-2</v>
      </c>
      <c r="E35" s="42">
        <f t="shared" si="8"/>
        <v>-3.3768051211652383E-2</v>
      </c>
      <c r="F35" s="42">
        <f t="shared" si="8"/>
        <v>-4.563232869845868E-2</v>
      </c>
      <c r="G35" s="42">
        <f t="shared" si="8"/>
        <v>-5.802441531867053E-2</v>
      </c>
      <c r="H35" s="42">
        <f t="shared" si="8"/>
        <v>-6.9710175825291931E-2</v>
      </c>
      <c r="I35" s="42">
        <f t="shared" si="8"/>
        <v>-8.1135857401611333E-2</v>
      </c>
      <c r="J35" s="42">
        <f t="shared" si="8"/>
        <v>-9.2530852311086265E-2</v>
      </c>
      <c r="K35" s="42">
        <f t="shared" si="8"/>
        <v>-0.10438058040938303</v>
      </c>
      <c r="L35" s="42">
        <f t="shared" si="8"/>
        <v>-0.11579396360368099</v>
      </c>
      <c r="M35" s="42">
        <f t="shared" si="8"/>
        <v>-0.12739762481703143</v>
      </c>
      <c r="N35" s="42">
        <f t="shared" si="8"/>
        <v>-0.13920533757124176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1.6865391799595641</v>
      </c>
      <c r="D41" s="47">
        <v>1.7391657406364933</v>
      </c>
      <c r="E41" s="47">
        <v>1.7283773911423668</v>
      </c>
      <c r="F41" s="47">
        <v>1.686929344974389</v>
      </c>
      <c r="G41" s="47">
        <v>1.7112237524729477</v>
      </c>
      <c r="H41" s="47">
        <v>1.7111552105084431</v>
      </c>
      <c r="I41" s="47">
        <v>1.7155661948078602</v>
      </c>
      <c r="J41" s="47">
        <v>1.7113842223537774</v>
      </c>
      <c r="K41" s="47">
        <v>1.6979685379535607</v>
      </c>
      <c r="L41" s="47">
        <v>1.7217317243346957</v>
      </c>
      <c r="M41" s="47">
        <v>1.757426196523433</v>
      </c>
      <c r="N41" s="47">
        <v>1.7384604598102518</v>
      </c>
    </row>
    <row r="43" spans="1:14" x14ac:dyDescent="0.25">
      <c r="A43" s="48" t="s">
        <v>31</v>
      </c>
      <c r="B43" s="48"/>
      <c r="C43" s="49">
        <v>102.65384077290334</v>
      </c>
      <c r="D43" s="49">
        <v>96.505698890719472</v>
      </c>
      <c r="E43" s="49">
        <v>98.172523624632021</v>
      </c>
      <c r="F43" s="49">
        <v>98.022727150495868</v>
      </c>
      <c r="G43" s="49">
        <v>99.384938043683277</v>
      </c>
      <c r="H43" s="49">
        <v>96.252945006245085</v>
      </c>
      <c r="I43" s="49">
        <v>94.488456128969531</v>
      </c>
      <c r="J43" s="49">
        <v>93.653763497627779</v>
      </c>
      <c r="K43" s="49">
        <v>93.833065549420638</v>
      </c>
      <c r="L43" s="49">
        <v>92.203082478182381</v>
      </c>
      <c r="M43" s="49">
        <v>91.853774601895935</v>
      </c>
      <c r="N43" s="49">
        <v>91.402306213457138</v>
      </c>
    </row>
    <row r="44" spans="1:14" x14ac:dyDescent="0.25">
      <c r="A44" s="19" t="s">
        <v>47</v>
      </c>
      <c r="B44" s="19"/>
      <c r="C44" s="50">
        <v>103.78533417680717</v>
      </c>
      <c r="D44" s="50">
        <v>96.505698890719444</v>
      </c>
      <c r="E44" s="50">
        <v>97.953288752325037</v>
      </c>
      <c r="F44" s="50">
        <v>97.579805985474209</v>
      </c>
      <c r="G44" s="50">
        <v>98.742463968970469</v>
      </c>
      <c r="H44" s="50">
        <v>95.423054095981669</v>
      </c>
      <c r="I44" s="50">
        <v>93.489480520055722</v>
      </c>
      <c r="J44" s="50">
        <v>92.489822037427487</v>
      </c>
      <c r="K44" s="50">
        <v>92.478136341082006</v>
      </c>
      <c r="L44" s="50">
        <v>90.76160376302893</v>
      </c>
      <c r="M44" s="50">
        <v>90.266759360431223</v>
      </c>
      <c r="N44" s="50">
        <v>89.685561759723953</v>
      </c>
    </row>
    <row r="45" spans="1:14" x14ac:dyDescent="0.25">
      <c r="A45" s="51" t="s">
        <v>48</v>
      </c>
      <c r="B45" s="51"/>
      <c r="C45" s="52">
        <v>101.4274949662687</v>
      </c>
      <c r="D45" s="52">
        <v>96.505698890719458</v>
      </c>
      <c r="E45" s="52">
        <v>98.398614961374037</v>
      </c>
      <c r="F45" s="52">
        <v>98.466460593387893</v>
      </c>
      <c r="G45" s="52">
        <v>100.03309792258659</v>
      </c>
      <c r="H45" s="52">
        <v>97.088420139828699</v>
      </c>
      <c r="I45" s="52">
        <v>95.484558438849447</v>
      </c>
      <c r="J45" s="52">
        <v>94.81774325481075</v>
      </c>
      <c r="K45" s="52">
        <v>95.186235690575586</v>
      </c>
      <c r="L45" s="52">
        <v>93.637516504266074</v>
      </c>
      <c r="M45" s="52">
        <v>93.428362358673795</v>
      </c>
      <c r="N45" s="52">
        <v>93.087768435634956</v>
      </c>
    </row>
    <row r="47" spans="1:14" x14ac:dyDescent="0.25">
      <c r="A47" s="48" t="s">
        <v>32</v>
      </c>
      <c r="B47" s="48"/>
      <c r="C47" s="49">
        <v>79.020006398199996</v>
      </c>
      <c r="D47" s="49">
        <v>79.778114611068929</v>
      </c>
      <c r="E47" s="49">
        <v>79.591028796467668</v>
      </c>
      <c r="F47" s="49">
        <v>79.648647933375784</v>
      </c>
      <c r="G47" s="49">
        <v>79.494946432447207</v>
      </c>
      <c r="H47" s="49">
        <v>79.890684589978349</v>
      </c>
      <c r="I47" s="49">
        <v>80.129186468244356</v>
      </c>
      <c r="J47" s="49">
        <v>80.23930857276855</v>
      </c>
      <c r="K47" s="49">
        <v>80.224736550582207</v>
      </c>
      <c r="L47" s="49">
        <v>80.43634429177574</v>
      </c>
      <c r="M47" s="49">
        <v>80.49148438624438</v>
      </c>
      <c r="N47" s="49">
        <v>80.55283906008161</v>
      </c>
    </row>
    <row r="48" spans="1:14" x14ac:dyDescent="0.25">
      <c r="A48" s="19" t="s">
        <v>45</v>
      </c>
      <c r="B48" s="19"/>
      <c r="C48" s="50">
        <v>76.925110916204474</v>
      </c>
      <c r="D48" s="50">
        <v>77.867703343589312</v>
      </c>
      <c r="E48" s="50">
        <v>77.6781649213072</v>
      </c>
      <c r="F48" s="50">
        <v>77.726381130875254</v>
      </c>
      <c r="G48" s="50">
        <v>77.578835531524632</v>
      </c>
      <c r="H48" s="50">
        <v>78.017966666565599</v>
      </c>
      <c r="I48" s="50">
        <v>78.277498527730344</v>
      </c>
      <c r="J48" s="50">
        <v>78.414038373590486</v>
      </c>
      <c r="K48" s="50">
        <v>78.410612376088039</v>
      </c>
      <c r="L48" s="50">
        <v>78.655588207540532</v>
      </c>
      <c r="M48" s="50">
        <v>78.72932621432264</v>
      </c>
      <c r="N48" s="50">
        <v>78.808715424480724</v>
      </c>
    </row>
    <row r="49" spans="1:14" x14ac:dyDescent="0.25">
      <c r="A49" s="51" t="s">
        <v>46</v>
      </c>
      <c r="B49" s="51"/>
      <c r="C49" s="52">
        <v>81.220201850542182</v>
      </c>
      <c r="D49" s="52">
        <v>81.791944665192887</v>
      </c>
      <c r="E49" s="52">
        <v>81.583260739641673</v>
      </c>
      <c r="F49" s="52">
        <v>81.58708698405411</v>
      </c>
      <c r="G49" s="52">
        <v>81.423941428701056</v>
      </c>
      <c r="H49" s="52">
        <v>81.773198592027256</v>
      </c>
      <c r="I49" s="52">
        <v>81.969857098486216</v>
      </c>
      <c r="J49" s="52">
        <v>82.062103257094634</v>
      </c>
      <c r="K49" s="52">
        <v>82.034180523339586</v>
      </c>
      <c r="L49" s="52">
        <v>82.226888693306421</v>
      </c>
      <c r="M49" s="52">
        <v>82.267168097771858</v>
      </c>
      <c r="N49" s="52">
        <v>82.316272005769378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75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3026</v>
      </c>
      <c r="D8" s="21">
        <v>3011.2385993759353</v>
      </c>
      <c r="E8" s="21">
        <v>2999.3230011989335</v>
      </c>
      <c r="F8" s="21">
        <v>2985.0513050569562</v>
      </c>
      <c r="G8" s="21">
        <v>2969.2028894189798</v>
      </c>
      <c r="H8" s="21">
        <v>2952.0052255145124</v>
      </c>
      <c r="I8" s="21">
        <v>2936.2169264107638</v>
      </c>
      <c r="J8" s="21">
        <v>2920.3404720462445</v>
      </c>
      <c r="K8" s="21">
        <v>2904.3025272497639</v>
      </c>
      <c r="L8" s="21">
        <v>2887.7790875960941</v>
      </c>
      <c r="M8" s="21">
        <v>2872.8169622789105</v>
      </c>
      <c r="N8" s="21">
        <v>2856.7526234700031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25.321602279886417</v>
      </c>
      <c r="D10" s="26">
        <f t="shared" ref="D10:N10" si="0">SUM(D11:D12)</f>
        <v>25.853608710574317</v>
      </c>
      <c r="E10" s="26">
        <f t="shared" si="0"/>
        <v>25.518851091743528</v>
      </c>
      <c r="F10" s="26">
        <f t="shared" si="0"/>
        <v>24.791268551593426</v>
      </c>
      <c r="G10" s="26">
        <f t="shared" si="0"/>
        <v>25.03578553014383</v>
      </c>
      <c r="H10" s="26">
        <f t="shared" si="0"/>
        <v>24.917147191076271</v>
      </c>
      <c r="I10" s="26">
        <f t="shared" si="0"/>
        <v>24.991067727627868</v>
      </c>
      <c r="J10" s="26">
        <f t="shared" si="0"/>
        <v>24.940787105213118</v>
      </c>
      <c r="K10" s="26">
        <f t="shared" si="0"/>
        <v>24.840724328175682</v>
      </c>
      <c r="L10" s="26">
        <f t="shared" si="0"/>
        <v>25.206954354647511</v>
      </c>
      <c r="M10" s="26">
        <f t="shared" si="0"/>
        <v>25.627212882150555</v>
      </c>
      <c r="N10" s="26">
        <f t="shared" si="0"/>
        <v>25.355522160283236</v>
      </c>
    </row>
    <row r="11" spans="1:14" x14ac:dyDescent="0.25">
      <c r="A11" s="20" t="s">
        <v>34</v>
      </c>
      <c r="B11" s="18"/>
      <c r="C11" s="22">
        <v>12.963691119367688</v>
      </c>
      <c r="D11" s="22">
        <v>13.230250466913617</v>
      </c>
      <c r="E11" s="22">
        <v>13.367017238532325</v>
      </c>
      <c r="F11" s="22">
        <v>12.45669651360852</v>
      </c>
      <c r="G11" s="22">
        <v>12.763341642818423</v>
      </c>
      <c r="H11" s="22">
        <v>12.705278023172554</v>
      </c>
      <c r="I11" s="22">
        <v>12.682034369243993</v>
      </c>
      <c r="J11" s="22">
        <v>12.783720023777578</v>
      </c>
      <c r="K11" s="22">
        <v>12.673838942946777</v>
      </c>
      <c r="L11" s="22">
        <v>12.795408301851527</v>
      </c>
      <c r="M11" s="22">
        <v>12.877996423191233</v>
      </c>
      <c r="N11" s="22">
        <v>13.13286019583901</v>
      </c>
    </row>
    <row r="12" spans="1:14" x14ac:dyDescent="0.25">
      <c r="A12" s="27" t="s">
        <v>35</v>
      </c>
      <c r="B12" s="28"/>
      <c r="C12" s="29">
        <v>12.357911160518729</v>
      </c>
      <c r="D12" s="29">
        <v>12.6233582436607</v>
      </c>
      <c r="E12" s="29">
        <v>12.151833853211203</v>
      </c>
      <c r="F12" s="29">
        <v>12.334572037984906</v>
      </c>
      <c r="G12" s="29">
        <v>12.272443887325407</v>
      </c>
      <c r="H12" s="29">
        <v>12.211869167903718</v>
      </c>
      <c r="I12" s="29">
        <v>12.309033358383875</v>
      </c>
      <c r="J12" s="29">
        <v>12.157067081435541</v>
      </c>
      <c r="K12" s="29">
        <v>12.166885385228905</v>
      </c>
      <c r="L12" s="29">
        <v>12.411546052795984</v>
      </c>
      <c r="M12" s="29">
        <v>12.749216458959323</v>
      </c>
      <c r="N12" s="29">
        <v>12.222661964444226</v>
      </c>
    </row>
    <row r="13" spans="1:14" x14ac:dyDescent="0.25">
      <c r="A13" s="33" t="s">
        <v>36</v>
      </c>
      <c r="B13" s="18"/>
      <c r="C13" s="26">
        <f>SUM(C14:C15)</f>
        <v>43.69545120499707</v>
      </c>
      <c r="D13" s="26">
        <f t="shared" ref="D13:N13" si="1">SUM(D14:D15)</f>
        <v>42.051013588905249</v>
      </c>
      <c r="E13" s="26">
        <f t="shared" si="1"/>
        <v>43.763972714011558</v>
      </c>
      <c r="F13" s="26">
        <f t="shared" si="1"/>
        <v>44.686178534495497</v>
      </c>
      <c r="G13" s="26">
        <f t="shared" si="1"/>
        <v>46.320567394325948</v>
      </c>
      <c r="H13" s="26">
        <f t="shared" si="1"/>
        <v>45.649655295028062</v>
      </c>
      <c r="I13" s="26">
        <f t="shared" si="1"/>
        <v>45.675540720850123</v>
      </c>
      <c r="J13" s="26">
        <f t="shared" si="1"/>
        <v>46.110743752194296</v>
      </c>
      <c r="K13" s="26">
        <f t="shared" si="1"/>
        <v>47.031584795536851</v>
      </c>
      <c r="L13" s="26">
        <f t="shared" si="1"/>
        <v>46.946321185544505</v>
      </c>
      <c r="M13" s="26">
        <f t="shared" si="1"/>
        <v>47.534857060671492</v>
      </c>
      <c r="N13" s="26">
        <f t="shared" si="1"/>
        <v>47.76672226251128</v>
      </c>
    </row>
    <row r="14" spans="1:14" x14ac:dyDescent="0.25">
      <c r="A14" s="20" t="s">
        <v>37</v>
      </c>
      <c r="B14" s="18"/>
      <c r="C14" s="22">
        <v>22.50090671052088</v>
      </c>
      <c r="D14" s="22">
        <v>21.100211102975702</v>
      </c>
      <c r="E14" s="22">
        <v>21.738907854122658</v>
      </c>
      <c r="F14" s="22">
        <v>21.973044162514412</v>
      </c>
      <c r="G14" s="22">
        <v>22.627891540820716</v>
      </c>
      <c r="H14" s="22">
        <v>22.250634264380892</v>
      </c>
      <c r="I14" s="22">
        <v>22.156247639951005</v>
      </c>
      <c r="J14" s="22">
        <v>22.331359465811857</v>
      </c>
      <c r="K14" s="22">
        <v>22.67585702926737</v>
      </c>
      <c r="L14" s="22">
        <v>22.59775328359467</v>
      </c>
      <c r="M14" s="22">
        <v>22.740021485041098</v>
      </c>
      <c r="N14" s="22">
        <v>22.77666639392891</v>
      </c>
    </row>
    <row r="15" spans="1:14" x14ac:dyDescent="0.25">
      <c r="A15" s="10" t="s">
        <v>38</v>
      </c>
      <c r="B15" s="12"/>
      <c r="C15" s="23">
        <v>21.194544494476194</v>
      </c>
      <c r="D15" s="23">
        <v>20.950802485929547</v>
      </c>
      <c r="E15" s="23">
        <v>22.0250648598889</v>
      </c>
      <c r="F15" s="23">
        <v>22.713134371981084</v>
      </c>
      <c r="G15" s="23">
        <v>23.692675853505236</v>
      </c>
      <c r="H15" s="23">
        <v>23.39902103064717</v>
      </c>
      <c r="I15" s="23">
        <v>23.519293080899118</v>
      </c>
      <c r="J15" s="23">
        <v>23.779384286382438</v>
      </c>
      <c r="K15" s="23">
        <v>24.355727766269482</v>
      </c>
      <c r="L15" s="23">
        <v>24.348567901949835</v>
      </c>
      <c r="M15" s="23">
        <v>24.794835575630394</v>
      </c>
      <c r="N15" s="23">
        <v>24.990055868582367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-18.373848925110654</v>
      </c>
      <c r="D17" s="32">
        <f t="shared" ref="D17:N17" si="2">D10-D13</f>
        <v>-16.197404878330932</v>
      </c>
      <c r="E17" s="32">
        <f t="shared" si="2"/>
        <v>-18.24512162226803</v>
      </c>
      <c r="F17" s="32">
        <f t="shared" si="2"/>
        <v>-19.894909982902071</v>
      </c>
      <c r="G17" s="32">
        <f t="shared" si="2"/>
        <v>-21.284781864182118</v>
      </c>
      <c r="H17" s="32">
        <f t="shared" si="2"/>
        <v>-20.73250810395179</v>
      </c>
      <c r="I17" s="32">
        <f t="shared" si="2"/>
        <v>-20.684472993222254</v>
      </c>
      <c r="J17" s="32">
        <f t="shared" si="2"/>
        <v>-21.169956646981177</v>
      </c>
      <c r="K17" s="32">
        <f t="shared" si="2"/>
        <v>-22.190860467361169</v>
      </c>
      <c r="L17" s="32">
        <f t="shared" si="2"/>
        <v>-21.739366830896994</v>
      </c>
      <c r="M17" s="32">
        <f t="shared" si="2"/>
        <v>-21.907644178520936</v>
      </c>
      <c r="N17" s="32">
        <f t="shared" si="2"/>
        <v>-22.411200102228044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150.27282756395158</v>
      </c>
      <c r="D19" s="26">
        <f t="shared" ref="D19:N19" si="3">SUM(D20:D21)</f>
        <v>151.73508533629206</v>
      </c>
      <c r="E19" s="26">
        <f t="shared" si="3"/>
        <v>150.67388906857377</v>
      </c>
      <c r="F19" s="26">
        <f t="shared" si="3"/>
        <v>150.47214922258658</v>
      </c>
      <c r="G19" s="26">
        <f t="shared" si="3"/>
        <v>150.82641960052243</v>
      </c>
      <c r="H19" s="26">
        <f t="shared" si="3"/>
        <v>151.05860727474749</v>
      </c>
      <c r="I19" s="26">
        <f t="shared" si="3"/>
        <v>151.53476174100126</v>
      </c>
      <c r="J19" s="26">
        <f t="shared" si="3"/>
        <v>152.07696769569793</v>
      </c>
      <c r="K19" s="26">
        <f t="shared" si="3"/>
        <v>151.78344262747504</v>
      </c>
      <c r="L19" s="26">
        <f t="shared" si="3"/>
        <v>152.14549865771809</v>
      </c>
      <c r="M19" s="26">
        <f t="shared" si="3"/>
        <v>151.69707876570715</v>
      </c>
      <c r="N19" s="26">
        <f t="shared" si="3"/>
        <v>151.72209828196614</v>
      </c>
    </row>
    <row r="20" spans="1:14" x14ac:dyDescent="0.25">
      <c r="A20" s="64" t="s">
        <v>40</v>
      </c>
      <c r="B20" s="64"/>
      <c r="C20" s="22">
        <v>73.980953426350055</v>
      </c>
      <c r="D20" s="22">
        <v>75.315223689322693</v>
      </c>
      <c r="E20" s="22">
        <v>74.658678208797866</v>
      </c>
      <c r="F20" s="22">
        <v>74.784048210534749</v>
      </c>
      <c r="G20" s="22">
        <v>74.985373293560258</v>
      </c>
      <c r="H20" s="22">
        <v>74.534879006531995</v>
      </c>
      <c r="I20" s="22">
        <v>74.673918170396803</v>
      </c>
      <c r="J20" s="22">
        <v>74.900149169350087</v>
      </c>
      <c r="K20" s="22">
        <v>74.82629935835925</v>
      </c>
      <c r="L20" s="22">
        <v>74.826858417467264</v>
      </c>
      <c r="M20" s="22">
        <v>74.066723527484314</v>
      </c>
      <c r="N20" s="22">
        <v>74.877110903661588</v>
      </c>
    </row>
    <row r="21" spans="1:14" x14ac:dyDescent="0.25">
      <c r="A21" s="27" t="s">
        <v>41</v>
      </c>
      <c r="B21" s="27"/>
      <c r="C21" s="29">
        <v>76.291874137601511</v>
      </c>
      <c r="D21" s="29">
        <v>76.41986164696938</v>
      </c>
      <c r="E21" s="29">
        <v>76.01521085977592</v>
      </c>
      <c r="F21" s="29">
        <v>75.688101012051831</v>
      </c>
      <c r="G21" s="29">
        <v>75.84104630696217</v>
      </c>
      <c r="H21" s="29">
        <v>76.523728268215507</v>
      </c>
      <c r="I21" s="29">
        <v>76.860843570604445</v>
      </c>
      <c r="J21" s="29">
        <v>77.176818526347844</v>
      </c>
      <c r="K21" s="29">
        <v>76.957143269115775</v>
      </c>
      <c r="L21" s="29">
        <v>77.318640240250829</v>
      </c>
      <c r="M21" s="29">
        <v>77.630355238222847</v>
      </c>
      <c r="N21" s="29">
        <v>76.844987378304552</v>
      </c>
    </row>
    <row r="22" spans="1:14" x14ac:dyDescent="0.25">
      <c r="A22" s="67" t="s">
        <v>44</v>
      </c>
      <c r="B22" s="67"/>
      <c r="C22" s="26">
        <f>SUM(C23:C24)</f>
        <v>146.66037926290579</v>
      </c>
      <c r="D22" s="26">
        <f t="shared" ref="D22:N22" si="4">SUM(D23:D24)</f>
        <v>147.45327863496306</v>
      </c>
      <c r="E22" s="26">
        <f t="shared" si="4"/>
        <v>146.70046358828318</v>
      </c>
      <c r="F22" s="26">
        <f t="shared" si="4"/>
        <v>146.42565487766092</v>
      </c>
      <c r="G22" s="26">
        <f t="shared" si="4"/>
        <v>146.73930164080707</v>
      </c>
      <c r="H22" s="26">
        <f t="shared" si="4"/>
        <v>146.11439827454495</v>
      </c>
      <c r="I22" s="26">
        <f t="shared" si="4"/>
        <v>146.72674311229787</v>
      </c>
      <c r="J22" s="26">
        <f t="shared" si="4"/>
        <v>146.94495584519746</v>
      </c>
      <c r="K22" s="26">
        <f t="shared" si="4"/>
        <v>146.11602181378424</v>
      </c>
      <c r="L22" s="26">
        <f t="shared" si="4"/>
        <v>145.36825714400402</v>
      </c>
      <c r="M22" s="26">
        <f t="shared" si="4"/>
        <v>145.85377339609374</v>
      </c>
      <c r="N22" s="26">
        <f t="shared" si="4"/>
        <v>145.17579204333686</v>
      </c>
    </row>
    <row r="23" spans="1:14" x14ac:dyDescent="0.25">
      <c r="A23" s="64" t="s">
        <v>42</v>
      </c>
      <c r="B23" s="64"/>
      <c r="C23" s="23">
        <v>74.708812980481795</v>
      </c>
      <c r="D23" s="22">
        <v>74.194623049839052</v>
      </c>
      <c r="E23" s="22">
        <v>74.17341724854758</v>
      </c>
      <c r="F23" s="22">
        <v>73.770028471941373</v>
      </c>
      <c r="G23" s="22">
        <v>73.742833455104545</v>
      </c>
      <c r="H23" s="22">
        <v>73.598614172771462</v>
      </c>
      <c r="I23" s="22">
        <v>74.129953686325081</v>
      </c>
      <c r="J23" s="22">
        <v>73.806028383965696</v>
      </c>
      <c r="K23" s="22">
        <v>73.790784552557653</v>
      </c>
      <c r="L23" s="22">
        <v>73.162647938617411</v>
      </c>
      <c r="M23" s="22">
        <v>73.496064847044877</v>
      </c>
      <c r="N23" s="22">
        <v>73.222773527653118</v>
      </c>
    </row>
    <row r="24" spans="1:14" x14ac:dyDescent="0.25">
      <c r="A24" s="10" t="s">
        <v>43</v>
      </c>
      <c r="B24" s="10"/>
      <c r="C24" s="23">
        <v>71.951566282423997</v>
      </c>
      <c r="D24" s="23">
        <v>73.258655585123989</v>
      </c>
      <c r="E24" s="23">
        <v>72.527046339735591</v>
      </c>
      <c r="F24" s="23">
        <v>72.655626405719531</v>
      </c>
      <c r="G24" s="23">
        <v>72.996468185702511</v>
      </c>
      <c r="H24" s="23">
        <v>72.515784101773491</v>
      </c>
      <c r="I24" s="23">
        <v>72.596789425972773</v>
      </c>
      <c r="J24" s="23">
        <v>73.138927461231773</v>
      </c>
      <c r="K24" s="23">
        <v>72.32523726122659</v>
      </c>
      <c r="L24" s="23">
        <v>72.205609205386594</v>
      </c>
      <c r="M24" s="23">
        <v>72.35770854904888</v>
      </c>
      <c r="N24" s="23">
        <v>71.953018515683752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3.612448301045788</v>
      </c>
      <c r="D26" s="32">
        <f t="shared" ref="D26:N26" si="5">D19-D22</f>
        <v>4.2818067013290033</v>
      </c>
      <c r="E26" s="32">
        <f t="shared" si="5"/>
        <v>3.9734254802905866</v>
      </c>
      <c r="F26" s="32">
        <f t="shared" si="5"/>
        <v>4.0464943449256623</v>
      </c>
      <c r="G26" s="32">
        <f t="shared" si="5"/>
        <v>4.0871179597153571</v>
      </c>
      <c r="H26" s="32">
        <f t="shared" si="5"/>
        <v>4.9442090002025338</v>
      </c>
      <c r="I26" s="32">
        <f t="shared" si="5"/>
        <v>4.8080186287033939</v>
      </c>
      <c r="J26" s="32">
        <f t="shared" si="5"/>
        <v>5.1320118505004757</v>
      </c>
      <c r="K26" s="32">
        <f t="shared" si="5"/>
        <v>5.6674208136907964</v>
      </c>
      <c r="L26" s="32">
        <f t="shared" si="5"/>
        <v>6.777241513714074</v>
      </c>
      <c r="M26" s="32">
        <f t="shared" si="5"/>
        <v>5.8433053696134039</v>
      </c>
      <c r="N26" s="32">
        <f t="shared" si="5"/>
        <v>6.5463062386292847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-14.761400624064866</v>
      </c>
      <c r="D30" s="32">
        <f t="shared" ref="D30:N30" si="6">D17+D26+D28</f>
        <v>-11.915598177001929</v>
      </c>
      <c r="E30" s="32">
        <f t="shared" si="6"/>
        <v>-14.271696141977444</v>
      </c>
      <c r="F30" s="32">
        <f t="shared" si="6"/>
        <v>-15.848415637976409</v>
      </c>
      <c r="G30" s="32">
        <f t="shared" si="6"/>
        <v>-17.197663904466761</v>
      </c>
      <c r="H30" s="32">
        <f t="shared" si="6"/>
        <v>-15.788299103749257</v>
      </c>
      <c r="I30" s="32">
        <f t="shared" si="6"/>
        <v>-15.87645436451886</v>
      </c>
      <c r="J30" s="32">
        <f t="shared" si="6"/>
        <v>-16.037944796480701</v>
      </c>
      <c r="K30" s="32">
        <f t="shared" si="6"/>
        <v>-16.523439653670373</v>
      </c>
      <c r="L30" s="32">
        <f t="shared" si="6"/>
        <v>-14.96212531718292</v>
      </c>
      <c r="M30" s="32">
        <f t="shared" si="6"/>
        <v>-16.064338808907532</v>
      </c>
      <c r="N30" s="32">
        <f t="shared" si="6"/>
        <v>-15.864893863598759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3011.2385993759353</v>
      </c>
      <c r="D32" s="21">
        <v>2999.3230011989335</v>
      </c>
      <c r="E32" s="21">
        <v>2985.0513050569562</v>
      </c>
      <c r="F32" s="21">
        <v>2969.2028894189798</v>
      </c>
      <c r="G32" s="21">
        <v>2952.0052255145124</v>
      </c>
      <c r="H32" s="21">
        <v>2936.2169264107638</v>
      </c>
      <c r="I32" s="21">
        <v>2920.3404720462445</v>
      </c>
      <c r="J32" s="21">
        <v>2904.3025272497639</v>
      </c>
      <c r="K32" s="21">
        <v>2887.7790875960941</v>
      </c>
      <c r="L32" s="21">
        <v>2872.8169622789105</v>
      </c>
      <c r="M32" s="21">
        <v>2856.7526234700031</v>
      </c>
      <c r="N32" s="21">
        <v>2840.8877296064043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-4.8781892346545508E-3</v>
      </c>
      <c r="D34" s="39">
        <f t="shared" ref="D34:N34" si="7">(D32/D8)-1</f>
        <v>-3.9570421883776685E-3</v>
      </c>
      <c r="E34" s="39">
        <f t="shared" si="7"/>
        <v>-4.7583058364412123E-3</v>
      </c>
      <c r="F34" s="39">
        <f t="shared" si="7"/>
        <v>-5.3092607189456631E-3</v>
      </c>
      <c r="G34" s="39">
        <f t="shared" si="7"/>
        <v>-5.7920137306052277E-3</v>
      </c>
      <c r="H34" s="39">
        <f t="shared" si="7"/>
        <v>-5.3483303373884628E-3</v>
      </c>
      <c r="I34" s="39">
        <f t="shared" si="7"/>
        <v>-5.4071121999581528E-3</v>
      </c>
      <c r="J34" s="39">
        <f t="shared" si="7"/>
        <v>-5.4918065033845442E-3</v>
      </c>
      <c r="K34" s="39">
        <f t="shared" si="7"/>
        <v>-5.6892969994130071E-3</v>
      </c>
      <c r="L34" s="39">
        <f t="shared" si="7"/>
        <v>-5.1811876405125634E-3</v>
      </c>
      <c r="M34" s="39">
        <f t="shared" si="7"/>
        <v>-5.5918420908250832E-3</v>
      </c>
      <c r="N34" s="39">
        <f t="shared" si="7"/>
        <v>-5.5534713552930492E-3</v>
      </c>
    </row>
    <row r="35" spans="1:14" ht="15.75" thickBot="1" x14ac:dyDescent="0.3">
      <c r="A35" s="40" t="s">
        <v>15</v>
      </c>
      <c r="B35" s="41"/>
      <c r="C35" s="42">
        <f>(C32/$C$8)-1</f>
        <v>-4.8781892346545508E-3</v>
      </c>
      <c r="D35" s="42">
        <f t="shared" ref="D35:N35" si="8">(D32/$C$8)-1</f>
        <v>-8.8159282224278268E-3</v>
      </c>
      <c r="E35" s="42">
        <f t="shared" si="8"/>
        <v>-1.3532285176154568E-2</v>
      </c>
      <c r="F35" s="42">
        <f t="shared" si="8"/>
        <v>-1.8769699464976974E-2</v>
      </c>
      <c r="G35" s="42">
        <f t="shared" si="8"/>
        <v>-2.4452998838561668E-2</v>
      </c>
      <c r="H35" s="42">
        <f t="shared" si="8"/>
        <v>-2.9670546460421776E-2</v>
      </c>
      <c r="I35" s="42">
        <f t="shared" si="8"/>
        <v>-3.4917226686634328E-2</v>
      </c>
      <c r="J35" s="42">
        <f t="shared" si="8"/>
        <v>-4.0217274537421077E-2</v>
      </c>
      <c r="K35" s="42">
        <f t="shared" si="8"/>
        <v>-4.567776351748376E-2</v>
      </c>
      <c r="L35" s="42">
        <f t="shared" si="8"/>
        <v>-5.0622286094213265E-2</v>
      </c>
      <c r="M35" s="42">
        <f t="shared" si="8"/>
        <v>-5.5931056354923014E-2</v>
      </c>
      <c r="N35" s="42">
        <f t="shared" si="8"/>
        <v>-6.1173916190877642E-2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1.8981847963414225</v>
      </c>
      <c r="D41" s="47">
        <v>1.9560950529135586</v>
      </c>
      <c r="E41" s="47">
        <v>1.9431271539558215</v>
      </c>
      <c r="F41" s="47">
        <v>1.8980595876709889</v>
      </c>
      <c r="G41" s="47">
        <v>1.924733463963024</v>
      </c>
      <c r="H41" s="47">
        <v>1.9220270810242319</v>
      </c>
      <c r="I41" s="47">
        <v>1.9298493872836802</v>
      </c>
      <c r="J41" s="47">
        <v>1.9232329887461304</v>
      </c>
      <c r="K41" s="47">
        <v>1.9088377286140303</v>
      </c>
      <c r="L41" s="47">
        <v>1.9371552888056998</v>
      </c>
      <c r="M41" s="47">
        <v>1.9735863451153552</v>
      </c>
      <c r="N41" s="47">
        <v>1.9554656510255715</v>
      </c>
    </row>
    <row r="43" spans="1:14" x14ac:dyDescent="0.25">
      <c r="A43" s="48" t="s">
        <v>31</v>
      </c>
      <c r="B43" s="48"/>
      <c r="C43" s="49">
        <v>104.56545835605206</v>
      </c>
      <c r="D43" s="49">
        <v>98.343902679114137</v>
      </c>
      <c r="E43" s="49">
        <v>100.06250496970513</v>
      </c>
      <c r="F43" s="49">
        <v>99.930845090656405</v>
      </c>
      <c r="G43" s="49">
        <v>101.34205586441684</v>
      </c>
      <c r="H43" s="49">
        <v>98.173245696579514</v>
      </c>
      <c r="I43" s="49">
        <v>96.407988662478459</v>
      </c>
      <c r="J43" s="49">
        <v>95.582992882324277</v>
      </c>
      <c r="K43" s="49">
        <v>95.807167622974205</v>
      </c>
      <c r="L43" s="49">
        <v>94.188594474920592</v>
      </c>
      <c r="M43" s="49">
        <v>93.853906045935304</v>
      </c>
      <c r="N43" s="49">
        <v>93.454698093774056</v>
      </c>
    </row>
    <row r="44" spans="1:14" x14ac:dyDescent="0.25">
      <c r="A44" s="19" t="s">
        <v>47</v>
      </c>
      <c r="B44" s="19"/>
      <c r="C44" s="50">
        <v>105.74768875382186</v>
      </c>
      <c r="D44" s="50">
        <v>98.343902679114166</v>
      </c>
      <c r="E44" s="50">
        <v>99.840378264561039</v>
      </c>
      <c r="F44" s="50">
        <v>99.49521228630671</v>
      </c>
      <c r="G44" s="50">
        <v>100.69634758257794</v>
      </c>
      <c r="H44" s="50">
        <v>97.319888911706883</v>
      </c>
      <c r="I44" s="50">
        <v>95.38157157908357</v>
      </c>
      <c r="J44" s="50">
        <v>94.396034038657618</v>
      </c>
      <c r="K44" s="50">
        <v>94.459482656333364</v>
      </c>
      <c r="L44" s="50">
        <v>92.746485395397016</v>
      </c>
      <c r="M44" s="50">
        <v>92.253858983269893</v>
      </c>
      <c r="N44" s="50">
        <v>91.712772864148889</v>
      </c>
    </row>
    <row r="45" spans="1:14" x14ac:dyDescent="0.25">
      <c r="A45" s="51" t="s">
        <v>48</v>
      </c>
      <c r="B45" s="51"/>
      <c r="C45" s="52">
        <v>103.33894803898927</v>
      </c>
      <c r="D45" s="52">
        <v>98.343902679114152</v>
      </c>
      <c r="E45" s="52">
        <v>100.28271706786074</v>
      </c>
      <c r="F45" s="52">
        <v>100.35592892221941</v>
      </c>
      <c r="G45" s="52">
        <v>101.96652392179509</v>
      </c>
      <c r="H45" s="52">
        <v>98.998719558757585</v>
      </c>
      <c r="I45" s="52">
        <v>97.395334955355878</v>
      </c>
      <c r="J45" s="52">
        <v>96.725176695701649</v>
      </c>
      <c r="K45" s="52">
        <v>97.096933655723078</v>
      </c>
      <c r="L45" s="52">
        <v>95.56771973807831</v>
      </c>
      <c r="M45" s="52">
        <v>95.370935084147916</v>
      </c>
      <c r="N45" s="52">
        <v>95.100993139601883</v>
      </c>
    </row>
    <row r="47" spans="1:14" x14ac:dyDescent="0.25">
      <c r="A47" s="48" t="s">
        <v>32</v>
      </c>
      <c r="B47" s="48"/>
      <c r="C47" s="49">
        <v>78.85756260934167</v>
      </c>
      <c r="D47" s="49">
        <v>79.62494564309587</v>
      </c>
      <c r="E47" s="49">
        <v>79.429948240074381</v>
      </c>
      <c r="F47" s="49">
        <v>79.461285133647181</v>
      </c>
      <c r="G47" s="49">
        <v>79.312237076882639</v>
      </c>
      <c r="H47" s="49">
        <v>79.71100108960249</v>
      </c>
      <c r="I47" s="49">
        <v>79.94240302306595</v>
      </c>
      <c r="J47" s="49">
        <v>80.056175717119771</v>
      </c>
      <c r="K47" s="49">
        <v>80.043670416843568</v>
      </c>
      <c r="L47" s="49">
        <v>80.262718249668367</v>
      </c>
      <c r="M47" s="49">
        <v>80.322220575508652</v>
      </c>
      <c r="N47" s="49">
        <v>80.382700037129354</v>
      </c>
    </row>
    <row r="48" spans="1:14" x14ac:dyDescent="0.25">
      <c r="A48" s="19" t="s">
        <v>45</v>
      </c>
      <c r="B48" s="19"/>
      <c r="C48" s="50">
        <v>76.741440412119317</v>
      </c>
      <c r="D48" s="50">
        <v>77.624708543993648</v>
      </c>
      <c r="E48" s="50">
        <v>77.435501357162693</v>
      </c>
      <c r="F48" s="50">
        <v>77.484227952535619</v>
      </c>
      <c r="G48" s="50">
        <v>77.337027491273062</v>
      </c>
      <c r="H48" s="50">
        <v>77.777104365666233</v>
      </c>
      <c r="I48" s="50">
        <v>78.037387460992775</v>
      </c>
      <c r="J48" s="50">
        <v>78.174532584539094</v>
      </c>
      <c r="K48" s="50">
        <v>78.171568455074407</v>
      </c>
      <c r="L48" s="50">
        <v>78.41723661958595</v>
      </c>
      <c r="M48" s="50">
        <v>78.491485500829057</v>
      </c>
      <c r="N48" s="50">
        <v>78.57140501037307</v>
      </c>
    </row>
    <row r="49" spans="1:14" x14ac:dyDescent="0.25">
      <c r="A49" s="51" t="s">
        <v>46</v>
      </c>
      <c r="B49" s="51"/>
      <c r="C49" s="52">
        <v>81.005890813555951</v>
      </c>
      <c r="D49" s="52">
        <v>81.578889118607393</v>
      </c>
      <c r="E49" s="52">
        <v>81.370637720927434</v>
      </c>
      <c r="F49" s="52">
        <v>81.375001325964462</v>
      </c>
      <c r="G49" s="52">
        <v>81.212232728171884</v>
      </c>
      <c r="H49" s="52">
        <v>81.562426029105893</v>
      </c>
      <c r="I49" s="52">
        <v>81.759806799770601</v>
      </c>
      <c r="J49" s="52">
        <v>81.852636150263152</v>
      </c>
      <c r="K49" s="52">
        <v>81.825193807204357</v>
      </c>
      <c r="L49" s="52">
        <v>82.018544968892897</v>
      </c>
      <c r="M49" s="52">
        <v>82.059410441440477</v>
      </c>
      <c r="N49" s="52">
        <v>82.109096691809341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76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2896</v>
      </c>
      <c r="D8" s="21">
        <v>2870.7478926502508</v>
      </c>
      <c r="E8" s="21">
        <v>2848.7834157945717</v>
      </c>
      <c r="F8" s="21">
        <v>2823.8293156561176</v>
      </c>
      <c r="G8" s="21">
        <v>2797.7661818970828</v>
      </c>
      <c r="H8" s="21">
        <v>2770.6256920398114</v>
      </c>
      <c r="I8" s="21">
        <v>2743.3543235348525</v>
      </c>
      <c r="J8" s="21">
        <v>2716.4406690909777</v>
      </c>
      <c r="K8" s="21">
        <v>2689.0557416012221</v>
      </c>
      <c r="L8" s="21">
        <v>2660.0812418875444</v>
      </c>
      <c r="M8" s="21">
        <v>2631.4020853317943</v>
      </c>
      <c r="N8" s="21">
        <v>2602.1295973135484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22.733661762126335</v>
      </c>
      <c r="D10" s="26">
        <f t="shared" ref="D10:N10" si="0">SUM(D11:D12)</f>
        <v>22.888799343177176</v>
      </c>
      <c r="E10" s="26">
        <f t="shared" si="0"/>
        <v>22.278795350372715</v>
      </c>
      <c r="F10" s="26">
        <f t="shared" si="0"/>
        <v>21.201171259340814</v>
      </c>
      <c r="G10" s="26">
        <f t="shared" si="0"/>
        <v>20.922663451028036</v>
      </c>
      <c r="H10" s="26">
        <f t="shared" si="0"/>
        <v>20.368377012815731</v>
      </c>
      <c r="I10" s="26">
        <f t="shared" si="0"/>
        <v>19.874595509965097</v>
      </c>
      <c r="J10" s="26">
        <f t="shared" si="0"/>
        <v>19.30638164740413</v>
      </c>
      <c r="K10" s="26">
        <f t="shared" si="0"/>
        <v>18.632992054139734</v>
      </c>
      <c r="L10" s="26">
        <f t="shared" si="0"/>
        <v>18.387450135153006</v>
      </c>
      <c r="M10" s="26">
        <f t="shared" si="0"/>
        <v>18.290198895209571</v>
      </c>
      <c r="N10" s="26">
        <f t="shared" si="0"/>
        <v>17.677941045311943</v>
      </c>
    </row>
    <row r="11" spans="1:14" x14ac:dyDescent="0.25">
      <c r="A11" s="20" t="s">
        <v>34</v>
      </c>
      <c r="B11" s="18"/>
      <c r="C11" s="22">
        <v>11.638764634198651</v>
      </c>
      <c r="D11" s="22">
        <v>11.713047551203342</v>
      </c>
      <c r="E11" s="22">
        <v>11.669845183528565</v>
      </c>
      <c r="F11" s="22">
        <v>10.652805263314105</v>
      </c>
      <c r="G11" s="22">
        <v>10.666455876994684</v>
      </c>
      <c r="H11" s="22">
        <v>10.385855605544656</v>
      </c>
      <c r="I11" s="22">
        <v>10.085615631922588</v>
      </c>
      <c r="J11" s="22">
        <v>9.8957333067096549</v>
      </c>
      <c r="K11" s="22">
        <v>9.5066285990508845</v>
      </c>
      <c r="L11" s="22">
        <v>9.333731033072592</v>
      </c>
      <c r="M11" s="22">
        <v>9.191054721210838</v>
      </c>
      <c r="N11" s="22">
        <v>9.1562669003923407</v>
      </c>
    </row>
    <row r="12" spans="1:14" x14ac:dyDescent="0.25">
      <c r="A12" s="27" t="s">
        <v>35</v>
      </c>
      <c r="B12" s="28"/>
      <c r="C12" s="29">
        <v>11.094897127927684</v>
      </c>
      <c r="D12" s="29">
        <v>11.175751791973834</v>
      </c>
      <c r="E12" s="29">
        <v>10.608950166844149</v>
      </c>
      <c r="F12" s="29">
        <v>10.548365996026709</v>
      </c>
      <c r="G12" s="29">
        <v>10.256207574033352</v>
      </c>
      <c r="H12" s="29">
        <v>9.9825214072710757</v>
      </c>
      <c r="I12" s="29">
        <v>9.7889798780425092</v>
      </c>
      <c r="J12" s="29">
        <v>9.4106483406944754</v>
      </c>
      <c r="K12" s="29">
        <v>9.1263634550888497</v>
      </c>
      <c r="L12" s="29">
        <v>9.0537191020804144</v>
      </c>
      <c r="M12" s="29">
        <v>9.0991441739987327</v>
      </c>
      <c r="N12" s="29">
        <v>8.5216741449196025</v>
      </c>
    </row>
    <row r="13" spans="1:14" x14ac:dyDescent="0.25">
      <c r="A13" s="33" t="s">
        <v>36</v>
      </c>
      <c r="B13" s="18"/>
      <c r="C13" s="26">
        <f>SUM(C14:C15)</f>
        <v>31.240153525786393</v>
      </c>
      <c r="D13" s="26">
        <f t="shared" ref="D13:N13" si="1">SUM(D14:D15)</f>
        <v>29.603929718034848</v>
      </c>
      <c r="E13" s="26">
        <f t="shared" si="1"/>
        <v>30.749330229750484</v>
      </c>
      <c r="F13" s="26">
        <f t="shared" si="1"/>
        <v>31.291341746585211</v>
      </c>
      <c r="G13" s="26">
        <f t="shared" si="1"/>
        <v>32.265746143034974</v>
      </c>
      <c r="H13" s="26">
        <f t="shared" si="1"/>
        <v>31.97743852377787</v>
      </c>
      <c r="I13" s="26">
        <f t="shared" si="1"/>
        <v>31.842976132147431</v>
      </c>
      <c r="J13" s="26">
        <f t="shared" si="1"/>
        <v>32.199305831621018</v>
      </c>
      <c r="K13" s="26">
        <f t="shared" si="1"/>
        <v>32.869607313841399</v>
      </c>
      <c r="L13" s="26">
        <f t="shared" si="1"/>
        <v>32.975830018772726</v>
      </c>
      <c r="M13" s="26">
        <f t="shared" si="1"/>
        <v>33.506945371388554</v>
      </c>
      <c r="N13" s="26">
        <f t="shared" si="1"/>
        <v>34.054296539719054</v>
      </c>
    </row>
    <row r="14" spans="1:14" x14ac:dyDescent="0.25">
      <c r="A14" s="20" t="s">
        <v>37</v>
      </c>
      <c r="B14" s="18"/>
      <c r="C14" s="22">
        <v>15.150416528270306</v>
      </c>
      <c r="D14" s="22">
        <v>14.107874507143832</v>
      </c>
      <c r="E14" s="22">
        <v>14.564881024340037</v>
      </c>
      <c r="F14" s="22">
        <v>14.735706207076234</v>
      </c>
      <c r="G14" s="22">
        <v>15.176444224237988</v>
      </c>
      <c r="H14" s="22">
        <v>14.93764876028672</v>
      </c>
      <c r="I14" s="22">
        <v>14.831214335795192</v>
      </c>
      <c r="J14" s="22">
        <v>15.000568159947639</v>
      </c>
      <c r="K14" s="22">
        <v>15.291704934736197</v>
      </c>
      <c r="L14" s="22">
        <v>15.277327678499544</v>
      </c>
      <c r="M14" s="22">
        <v>15.419522246637063</v>
      </c>
      <c r="N14" s="22">
        <v>15.567332171034224</v>
      </c>
    </row>
    <row r="15" spans="1:14" x14ac:dyDescent="0.25">
      <c r="A15" s="10" t="s">
        <v>38</v>
      </c>
      <c r="B15" s="12"/>
      <c r="C15" s="23">
        <v>16.089736997516088</v>
      </c>
      <c r="D15" s="23">
        <v>15.496055210891019</v>
      </c>
      <c r="E15" s="23">
        <v>16.184449205410445</v>
      </c>
      <c r="F15" s="23">
        <v>16.555635539508977</v>
      </c>
      <c r="G15" s="23">
        <v>17.089301918796984</v>
      </c>
      <c r="H15" s="23">
        <v>17.03978976349115</v>
      </c>
      <c r="I15" s="23">
        <v>17.011761796352239</v>
      </c>
      <c r="J15" s="23">
        <v>17.198737671673381</v>
      </c>
      <c r="K15" s="23">
        <v>17.577902379105204</v>
      </c>
      <c r="L15" s="23">
        <v>17.69850234027318</v>
      </c>
      <c r="M15" s="23">
        <v>18.087423124751489</v>
      </c>
      <c r="N15" s="23">
        <v>18.486964368684831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-8.5064917636600583</v>
      </c>
      <c r="D17" s="32">
        <f t="shared" ref="D17:N17" si="2">D10-D13</f>
        <v>-6.7151303748576723</v>
      </c>
      <c r="E17" s="32">
        <f t="shared" si="2"/>
        <v>-8.4705348793777695</v>
      </c>
      <c r="F17" s="32">
        <f t="shared" si="2"/>
        <v>-10.090170487244396</v>
      </c>
      <c r="G17" s="32">
        <f t="shared" si="2"/>
        <v>-11.343082692006938</v>
      </c>
      <c r="H17" s="32">
        <f t="shared" si="2"/>
        <v>-11.609061510962139</v>
      </c>
      <c r="I17" s="32">
        <f t="shared" si="2"/>
        <v>-11.968380622182334</v>
      </c>
      <c r="J17" s="32">
        <f t="shared" si="2"/>
        <v>-12.892924184216888</v>
      </c>
      <c r="K17" s="32">
        <f t="shared" si="2"/>
        <v>-14.236615259701665</v>
      </c>
      <c r="L17" s="32">
        <f t="shared" si="2"/>
        <v>-14.588379883619719</v>
      </c>
      <c r="M17" s="32">
        <f t="shared" si="2"/>
        <v>-15.216746476178983</v>
      </c>
      <c r="N17" s="32">
        <f t="shared" si="2"/>
        <v>-16.376355494407111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131.96343131357995</v>
      </c>
      <c r="D19" s="26">
        <f t="shared" ref="D19:N19" si="3">SUM(D20:D21)</f>
        <v>132.22726354265245</v>
      </c>
      <c r="E19" s="26">
        <f t="shared" si="3"/>
        <v>131.69148217402073</v>
      </c>
      <c r="F19" s="26">
        <f t="shared" si="3"/>
        <v>132.06476427507064</v>
      </c>
      <c r="G19" s="26">
        <f t="shared" si="3"/>
        <v>132.16208797117599</v>
      </c>
      <c r="H19" s="26">
        <f t="shared" si="3"/>
        <v>132.44021030021969</v>
      </c>
      <c r="I19" s="26">
        <f t="shared" si="3"/>
        <v>132.29683127510958</v>
      </c>
      <c r="J19" s="26">
        <f t="shared" si="3"/>
        <v>132.74442734544971</v>
      </c>
      <c r="K19" s="26">
        <f t="shared" si="3"/>
        <v>132.68459495246276</v>
      </c>
      <c r="L19" s="26">
        <f t="shared" si="3"/>
        <v>132.79761759503816</v>
      </c>
      <c r="M19" s="26">
        <f t="shared" si="3"/>
        <v>133.06936356984824</v>
      </c>
      <c r="N19" s="26">
        <f t="shared" si="3"/>
        <v>133.12092135192384</v>
      </c>
    </row>
    <row r="20" spans="1:14" x14ac:dyDescent="0.25">
      <c r="A20" s="64" t="s">
        <v>40</v>
      </c>
      <c r="B20" s="64"/>
      <c r="C20" s="22">
        <v>64.981984857833623</v>
      </c>
      <c r="D20" s="22">
        <v>65.330931072671873</v>
      </c>
      <c r="E20" s="22">
        <v>65.178134584128742</v>
      </c>
      <c r="F20" s="22">
        <v>65.386165581782151</v>
      </c>
      <c r="G20" s="22">
        <v>65.450307326119784</v>
      </c>
      <c r="H20" s="22">
        <v>65.443349255691174</v>
      </c>
      <c r="I20" s="22">
        <v>65.35767257362015</v>
      </c>
      <c r="J20" s="22">
        <v>65.572886488538842</v>
      </c>
      <c r="K20" s="22">
        <v>65.634961721217763</v>
      </c>
      <c r="L20" s="22">
        <v>65.621855682660211</v>
      </c>
      <c r="M20" s="22">
        <v>65.599848176546388</v>
      </c>
      <c r="N20" s="22">
        <v>65.857556484626002</v>
      </c>
    </row>
    <row r="21" spans="1:14" x14ac:dyDescent="0.25">
      <c r="A21" s="27" t="s">
        <v>41</v>
      </c>
      <c r="B21" s="27"/>
      <c r="C21" s="29">
        <v>66.981446455746322</v>
      </c>
      <c r="D21" s="29">
        <v>66.896332469980578</v>
      </c>
      <c r="E21" s="29">
        <v>66.513347589891993</v>
      </c>
      <c r="F21" s="29">
        <v>66.678598693288492</v>
      </c>
      <c r="G21" s="29">
        <v>66.711780645056209</v>
      </c>
      <c r="H21" s="29">
        <v>66.996861044528529</v>
      </c>
      <c r="I21" s="29">
        <v>66.939158701489447</v>
      </c>
      <c r="J21" s="29">
        <v>67.17154085691088</v>
      </c>
      <c r="K21" s="29">
        <v>67.049633231245011</v>
      </c>
      <c r="L21" s="29">
        <v>67.175761912377951</v>
      </c>
      <c r="M21" s="29">
        <v>67.469515393301862</v>
      </c>
      <c r="N21" s="29">
        <v>67.263364867297838</v>
      </c>
    </row>
    <row r="22" spans="1:14" x14ac:dyDescent="0.25">
      <c r="A22" s="67" t="s">
        <v>44</v>
      </c>
      <c r="B22" s="67"/>
      <c r="C22" s="26">
        <f>SUM(C23:C24)</f>
        <v>148.70904689966915</v>
      </c>
      <c r="D22" s="26">
        <f t="shared" ref="D22:N22" si="4">SUM(D23:D24)</f>
        <v>147.4766100234736</v>
      </c>
      <c r="E22" s="26">
        <f t="shared" si="4"/>
        <v>148.17504743309766</v>
      </c>
      <c r="F22" s="26">
        <f t="shared" si="4"/>
        <v>148.03772754686088</v>
      </c>
      <c r="G22" s="26">
        <f t="shared" si="4"/>
        <v>147.95949513644064</v>
      </c>
      <c r="H22" s="26">
        <f t="shared" si="4"/>
        <v>148.10251729421631</v>
      </c>
      <c r="I22" s="26">
        <f t="shared" si="4"/>
        <v>147.24210509680216</v>
      </c>
      <c r="J22" s="26">
        <f t="shared" si="4"/>
        <v>147.23643065098832</v>
      </c>
      <c r="K22" s="26">
        <f t="shared" si="4"/>
        <v>147.42247940643841</v>
      </c>
      <c r="L22" s="26">
        <f t="shared" si="4"/>
        <v>146.88839426716908</v>
      </c>
      <c r="M22" s="26">
        <f t="shared" si="4"/>
        <v>147.12510511191434</v>
      </c>
      <c r="N22" s="26">
        <f t="shared" si="4"/>
        <v>146.79783336479028</v>
      </c>
    </row>
    <row r="23" spans="1:14" x14ac:dyDescent="0.25">
      <c r="A23" s="64" t="s">
        <v>42</v>
      </c>
      <c r="B23" s="64"/>
      <c r="C23" s="23">
        <v>75.303128155160977</v>
      </c>
      <c r="D23" s="22">
        <v>74.259334531054748</v>
      </c>
      <c r="E23" s="22">
        <v>74.666732135892346</v>
      </c>
      <c r="F23" s="22">
        <v>74.472173109863334</v>
      </c>
      <c r="G23" s="22">
        <v>74.317813005459698</v>
      </c>
      <c r="H23" s="22">
        <v>74.641307519855047</v>
      </c>
      <c r="I23" s="22">
        <v>73.923264684974697</v>
      </c>
      <c r="J23" s="22">
        <v>73.975544593024594</v>
      </c>
      <c r="K23" s="22">
        <v>74.443791783777812</v>
      </c>
      <c r="L23" s="22">
        <v>74.165008047560676</v>
      </c>
      <c r="M23" s="22">
        <v>74.534064803852417</v>
      </c>
      <c r="N23" s="22">
        <v>74.007865139231839</v>
      </c>
    </row>
    <row r="24" spans="1:14" x14ac:dyDescent="0.25">
      <c r="A24" s="10" t="s">
        <v>43</v>
      </c>
      <c r="B24" s="10"/>
      <c r="C24" s="23">
        <v>73.405918744508156</v>
      </c>
      <c r="D24" s="23">
        <v>73.217275492418864</v>
      </c>
      <c r="E24" s="23">
        <v>73.508315297205314</v>
      </c>
      <c r="F24" s="23">
        <v>73.565554436997559</v>
      </c>
      <c r="G24" s="23">
        <v>73.641682130980954</v>
      </c>
      <c r="H24" s="23">
        <v>73.461209774361265</v>
      </c>
      <c r="I24" s="23">
        <v>73.31884041182748</v>
      </c>
      <c r="J24" s="23">
        <v>73.260886057963745</v>
      </c>
      <c r="K24" s="23">
        <v>72.978687622660587</v>
      </c>
      <c r="L24" s="23">
        <v>72.7233862196084</v>
      </c>
      <c r="M24" s="23">
        <v>72.59104030806192</v>
      </c>
      <c r="N24" s="23">
        <v>72.789968225558425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-16.745615586089201</v>
      </c>
      <c r="D26" s="32">
        <f t="shared" ref="D26:N26" si="5">D19-D22</f>
        <v>-15.249346480821146</v>
      </c>
      <c r="E26" s="32">
        <f t="shared" si="5"/>
        <v>-16.483565259076926</v>
      </c>
      <c r="F26" s="32">
        <f t="shared" si="5"/>
        <v>-15.972963271790235</v>
      </c>
      <c r="G26" s="32">
        <f t="shared" si="5"/>
        <v>-15.797407165264644</v>
      </c>
      <c r="H26" s="32">
        <f t="shared" si="5"/>
        <v>-15.662306993996623</v>
      </c>
      <c r="I26" s="32">
        <f t="shared" si="5"/>
        <v>-14.945273821692581</v>
      </c>
      <c r="J26" s="32">
        <f t="shared" si="5"/>
        <v>-14.492003305538617</v>
      </c>
      <c r="K26" s="32">
        <f t="shared" si="5"/>
        <v>-14.737884453975653</v>
      </c>
      <c r="L26" s="32">
        <f t="shared" si="5"/>
        <v>-14.090776672130914</v>
      </c>
      <c r="M26" s="32">
        <f t="shared" si="5"/>
        <v>-14.055741542066102</v>
      </c>
      <c r="N26" s="32">
        <f t="shared" si="5"/>
        <v>-13.676912012866438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-25.252107349749259</v>
      </c>
      <c r="D30" s="32">
        <f t="shared" ref="D30:N30" si="6">D17+D26+D28</f>
        <v>-21.964476855678818</v>
      </c>
      <c r="E30" s="32">
        <f t="shared" si="6"/>
        <v>-24.954100138454695</v>
      </c>
      <c r="F30" s="32">
        <f t="shared" si="6"/>
        <v>-26.063133759034631</v>
      </c>
      <c r="G30" s="32">
        <f t="shared" si="6"/>
        <v>-27.140489857271582</v>
      </c>
      <c r="H30" s="32">
        <f t="shared" si="6"/>
        <v>-27.271368504958762</v>
      </c>
      <c r="I30" s="32">
        <f t="shared" si="6"/>
        <v>-26.913654443874915</v>
      </c>
      <c r="J30" s="32">
        <f t="shared" si="6"/>
        <v>-27.384927489755505</v>
      </c>
      <c r="K30" s="32">
        <f t="shared" si="6"/>
        <v>-28.974499713677318</v>
      </c>
      <c r="L30" s="32">
        <f t="shared" si="6"/>
        <v>-28.679156555750634</v>
      </c>
      <c r="M30" s="32">
        <f t="shared" si="6"/>
        <v>-29.272488018245085</v>
      </c>
      <c r="N30" s="32">
        <f t="shared" si="6"/>
        <v>-30.053267507273549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2870.7478926502508</v>
      </c>
      <c r="D32" s="21">
        <v>2848.7834157945717</v>
      </c>
      <c r="E32" s="21">
        <v>2823.8293156561176</v>
      </c>
      <c r="F32" s="21">
        <v>2797.7661818970828</v>
      </c>
      <c r="G32" s="21">
        <v>2770.6256920398114</v>
      </c>
      <c r="H32" s="21">
        <v>2743.3543235348525</v>
      </c>
      <c r="I32" s="21">
        <v>2716.4406690909777</v>
      </c>
      <c r="J32" s="21">
        <v>2689.0557416012221</v>
      </c>
      <c r="K32" s="21">
        <v>2660.0812418875444</v>
      </c>
      <c r="L32" s="21">
        <v>2631.4020853317943</v>
      </c>
      <c r="M32" s="21">
        <v>2602.1295973135484</v>
      </c>
      <c r="N32" s="21">
        <v>2572.0763298062757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-8.7196503279520776E-3</v>
      </c>
      <c r="D34" s="39">
        <f t="shared" ref="D34:N34" si="7">(D32/D8)-1</f>
        <v>-7.6511340169971298E-3</v>
      </c>
      <c r="E34" s="39">
        <f t="shared" si="7"/>
        <v>-8.7595638194537528E-3</v>
      </c>
      <c r="F34" s="39">
        <f t="shared" si="7"/>
        <v>-9.2297128634982739E-3</v>
      </c>
      <c r="G34" s="39">
        <f t="shared" si="7"/>
        <v>-9.7007712913551591E-3</v>
      </c>
      <c r="H34" s="39">
        <f t="shared" si="7"/>
        <v>-9.8430360273172868E-3</v>
      </c>
      <c r="I34" s="39">
        <f t="shared" si="7"/>
        <v>-9.8104915624592781E-3</v>
      </c>
      <c r="J34" s="39">
        <f t="shared" si="7"/>
        <v>-1.0081180053499783E-2</v>
      </c>
      <c r="K34" s="39">
        <f t="shared" si="7"/>
        <v>-1.0774971773706898E-2</v>
      </c>
      <c r="L34" s="39">
        <f t="shared" si="7"/>
        <v>-1.0781308519509647E-2</v>
      </c>
      <c r="M34" s="39">
        <f t="shared" si="7"/>
        <v>-1.1124293083683123E-2</v>
      </c>
      <c r="N34" s="39">
        <f t="shared" si="7"/>
        <v>-1.1549489133169999E-2</v>
      </c>
    </row>
    <row r="35" spans="1:14" ht="15.75" thickBot="1" x14ac:dyDescent="0.3">
      <c r="A35" s="40" t="s">
        <v>15</v>
      </c>
      <c r="B35" s="41"/>
      <c r="C35" s="42">
        <f>(C32/$C$8)-1</f>
        <v>-8.7196503279520776E-3</v>
      </c>
      <c r="D35" s="42">
        <f t="shared" ref="D35:N35" si="8">(D32/$C$8)-1</f>
        <v>-1.6304069131708676E-2</v>
      </c>
      <c r="E35" s="42">
        <f t="shared" si="8"/>
        <v>-2.4920816417086433E-2</v>
      </c>
      <c r="F35" s="42">
        <f t="shared" si="8"/>
        <v>-3.392051730073109E-2</v>
      </c>
      <c r="G35" s="42">
        <f t="shared" si="8"/>
        <v>-4.3292233411667325E-2</v>
      </c>
      <c r="H35" s="42">
        <f t="shared" si="8"/>
        <v>-5.2709142425810596E-2</v>
      </c>
      <c r="I35" s="42">
        <f t="shared" si="8"/>
        <v>-6.2002531391237015E-2</v>
      </c>
      <c r="J35" s="42">
        <f t="shared" si="8"/>
        <v>-7.1458652762008912E-2</v>
      </c>
      <c r="K35" s="42">
        <f t="shared" si="8"/>
        <v>-8.1463659569218083E-2</v>
      </c>
      <c r="L35" s="42">
        <f t="shared" si="8"/>
        <v>-9.1366683241783764E-2</v>
      </c>
      <c r="M35" s="42">
        <f t="shared" si="8"/>
        <v>-0.10147458656300123</v>
      </c>
      <c r="N35" s="42">
        <f t="shared" si="8"/>
        <v>-0.11185209606136892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1.7603749766824952</v>
      </c>
      <c r="D41" s="47">
        <v>1.8151098619668686</v>
      </c>
      <c r="E41" s="47">
        <v>1.8045087155374135</v>
      </c>
      <c r="F41" s="47">
        <v>1.7626033943694237</v>
      </c>
      <c r="G41" s="47">
        <v>1.7854892405016913</v>
      </c>
      <c r="H41" s="47">
        <v>1.7847399185597161</v>
      </c>
      <c r="I41" s="47">
        <v>1.7892240048637689</v>
      </c>
      <c r="J41" s="47">
        <v>1.7855581218472505</v>
      </c>
      <c r="K41" s="47">
        <v>1.7713295455530889</v>
      </c>
      <c r="L41" s="47">
        <v>1.7961776422195663</v>
      </c>
      <c r="M41" s="47">
        <v>1.8313917507140114</v>
      </c>
      <c r="N41" s="47">
        <v>1.8132790811410882</v>
      </c>
    </row>
    <row r="43" spans="1:14" x14ac:dyDescent="0.25">
      <c r="A43" s="48" t="s">
        <v>31</v>
      </c>
      <c r="B43" s="48"/>
      <c r="C43" s="49">
        <v>80.070221335312269</v>
      </c>
      <c r="D43" s="49">
        <v>75.366355324180901</v>
      </c>
      <c r="E43" s="49">
        <v>76.684174353031025</v>
      </c>
      <c r="F43" s="49">
        <v>76.586274108630946</v>
      </c>
      <c r="G43" s="49">
        <v>77.651899328021855</v>
      </c>
      <c r="H43" s="49">
        <v>75.226827184211572</v>
      </c>
      <c r="I43" s="49">
        <v>73.886733232990565</v>
      </c>
      <c r="J43" s="49">
        <v>73.251847054098207</v>
      </c>
      <c r="K43" s="49">
        <v>73.447337513656691</v>
      </c>
      <c r="L43" s="49">
        <v>72.1727039896344</v>
      </c>
      <c r="M43" s="49">
        <v>71.942485075945299</v>
      </c>
      <c r="N43" s="49">
        <v>71.662789010540394</v>
      </c>
    </row>
    <row r="44" spans="1:14" x14ac:dyDescent="0.25">
      <c r="A44" s="19" t="s">
        <v>47</v>
      </c>
      <c r="B44" s="19"/>
      <c r="C44" s="50">
        <v>81.05106824372217</v>
      </c>
      <c r="D44" s="50">
        <v>75.36635532418093</v>
      </c>
      <c r="E44" s="50">
        <v>76.499358095928258</v>
      </c>
      <c r="F44" s="50">
        <v>76.229694587596981</v>
      </c>
      <c r="G44" s="50">
        <v>77.125649297844561</v>
      </c>
      <c r="H44" s="50">
        <v>74.530011727184842</v>
      </c>
      <c r="I44" s="50">
        <v>73.050980428999679</v>
      </c>
      <c r="J44" s="50">
        <v>72.290361212378784</v>
      </c>
      <c r="K44" s="50">
        <v>72.356785010852107</v>
      </c>
      <c r="L44" s="50">
        <v>70.985883492805485</v>
      </c>
      <c r="M44" s="50">
        <v>70.612905738142189</v>
      </c>
      <c r="N44" s="50">
        <v>70.211627579883114</v>
      </c>
    </row>
    <row r="45" spans="1:14" x14ac:dyDescent="0.25">
      <c r="A45" s="51" t="s">
        <v>48</v>
      </c>
      <c r="B45" s="51"/>
      <c r="C45" s="52">
        <v>79.168093057506994</v>
      </c>
      <c r="D45" s="52">
        <v>75.366355324180915</v>
      </c>
      <c r="E45" s="52">
        <v>76.851261251072984</v>
      </c>
      <c r="F45" s="52">
        <v>76.906473285270579</v>
      </c>
      <c r="G45" s="52">
        <v>78.125302013570064</v>
      </c>
      <c r="H45" s="52">
        <v>75.848485158519267</v>
      </c>
      <c r="I45" s="52">
        <v>74.63112091185161</v>
      </c>
      <c r="J45" s="52">
        <v>74.111572263974836</v>
      </c>
      <c r="K45" s="52">
        <v>74.423145116239638</v>
      </c>
      <c r="L45" s="52">
        <v>73.229546482658137</v>
      </c>
      <c r="M45" s="52">
        <v>73.11613237663299</v>
      </c>
      <c r="N45" s="52">
        <v>72.932117708224965</v>
      </c>
    </row>
    <row r="47" spans="1:14" x14ac:dyDescent="0.25">
      <c r="A47" s="48" t="s">
        <v>32</v>
      </c>
      <c r="B47" s="48"/>
      <c r="C47" s="49">
        <v>82.148281633544499</v>
      </c>
      <c r="D47" s="49">
        <v>82.888139602674187</v>
      </c>
      <c r="E47" s="49">
        <v>82.680835431738657</v>
      </c>
      <c r="F47" s="49">
        <v>82.697565392881927</v>
      </c>
      <c r="G47" s="49">
        <v>82.530434105992427</v>
      </c>
      <c r="H47" s="49">
        <v>82.916810778254316</v>
      </c>
      <c r="I47" s="49">
        <v>83.13618454512573</v>
      </c>
      <c r="J47" s="49">
        <v>83.234642149178441</v>
      </c>
      <c r="K47" s="49">
        <v>83.204408164546336</v>
      </c>
      <c r="L47" s="49">
        <v>83.41134889889743</v>
      </c>
      <c r="M47" s="49">
        <v>83.459546287765022</v>
      </c>
      <c r="N47" s="49">
        <v>83.511864535872931</v>
      </c>
    </row>
    <row r="48" spans="1:14" x14ac:dyDescent="0.25">
      <c r="A48" s="19" t="s">
        <v>45</v>
      </c>
      <c r="B48" s="19"/>
      <c r="C48" s="50">
        <v>80.108771510828618</v>
      </c>
      <c r="D48" s="50">
        <v>81.036785746813948</v>
      </c>
      <c r="E48" s="50">
        <v>80.841725125885986</v>
      </c>
      <c r="F48" s="50">
        <v>80.883173486037947</v>
      </c>
      <c r="G48" s="50">
        <v>80.730118890265501</v>
      </c>
      <c r="H48" s="50">
        <v>81.158424832830462</v>
      </c>
      <c r="I48" s="50">
        <v>81.408996199249145</v>
      </c>
      <c r="J48" s="50">
        <v>81.537926456830604</v>
      </c>
      <c r="K48" s="50">
        <v>81.52801738825319</v>
      </c>
      <c r="L48" s="50">
        <v>81.764861545179471</v>
      </c>
      <c r="M48" s="50">
        <v>81.831912319711932</v>
      </c>
      <c r="N48" s="50">
        <v>81.904371344944195</v>
      </c>
    </row>
    <row r="49" spans="1:14" x14ac:dyDescent="0.25">
      <c r="A49" s="51" t="s">
        <v>46</v>
      </c>
      <c r="B49" s="51"/>
      <c r="C49" s="52">
        <v>84.017991156265225</v>
      </c>
      <c r="D49" s="52">
        <v>84.57821645261356</v>
      </c>
      <c r="E49" s="52">
        <v>84.361397274311528</v>
      </c>
      <c r="F49" s="52">
        <v>84.357893698142078</v>
      </c>
      <c r="G49" s="52">
        <v>84.187928075485402</v>
      </c>
      <c r="H49" s="52">
        <v>84.527882214089672</v>
      </c>
      <c r="I49" s="52">
        <v>84.716706500635198</v>
      </c>
      <c r="J49" s="52">
        <v>84.801920056946258</v>
      </c>
      <c r="K49" s="52">
        <v>84.767027999568327</v>
      </c>
      <c r="L49" s="52">
        <v>84.952968565188812</v>
      </c>
      <c r="M49" s="52">
        <v>84.985523603930545</v>
      </c>
      <c r="N49" s="52">
        <v>85.027050478883069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77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2709</v>
      </c>
      <c r="D8" s="21">
        <v>2693.6192750713599</v>
      </c>
      <c r="E8" s="21">
        <v>2680.5371609575518</v>
      </c>
      <c r="F8" s="21">
        <v>2664.6295327107027</v>
      </c>
      <c r="G8" s="21">
        <v>2647.7472268861193</v>
      </c>
      <c r="H8" s="21">
        <v>2630.1389863130071</v>
      </c>
      <c r="I8" s="21">
        <v>2613.5206026712581</v>
      </c>
      <c r="J8" s="21">
        <v>2597.3976168730751</v>
      </c>
      <c r="K8" s="21">
        <v>2581.5370233453418</v>
      </c>
      <c r="L8" s="21">
        <v>2564.9620330212465</v>
      </c>
      <c r="M8" s="21">
        <v>2550.4778254036751</v>
      </c>
      <c r="N8" s="21">
        <v>2536.3395880893167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24.730964068249996</v>
      </c>
      <c r="D10" s="26">
        <f t="shared" ref="D10:N10" si="0">SUM(D11:D12)</f>
        <v>25.044146778150097</v>
      </c>
      <c r="E10" s="26">
        <f t="shared" si="0"/>
        <v>24.623341836474015</v>
      </c>
      <c r="F10" s="26">
        <f t="shared" si="0"/>
        <v>23.79429072253679</v>
      </c>
      <c r="G10" s="26">
        <f t="shared" si="0"/>
        <v>24.115213360800411</v>
      </c>
      <c r="H10" s="26">
        <f t="shared" si="0"/>
        <v>24.224135283341543</v>
      </c>
      <c r="I10" s="26">
        <f t="shared" si="0"/>
        <v>24.520712304368359</v>
      </c>
      <c r="J10" s="26">
        <f t="shared" si="0"/>
        <v>24.646579254710481</v>
      </c>
      <c r="K10" s="26">
        <f t="shared" si="0"/>
        <v>24.700396131248766</v>
      </c>
      <c r="L10" s="26">
        <f t="shared" si="0"/>
        <v>25.265180016383169</v>
      </c>
      <c r="M10" s="26">
        <f t="shared" si="0"/>
        <v>25.999888975740511</v>
      </c>
      <c r="N10" s="26">
        <f t="shared" si="0"/>
        <v>25.920797505862158</v>
      </c>
    </row>
    <row r="11" spans="1:14" x14ac:dyDescent="0.25">
      <c r="A11" s="20" t="s">
        <v>34</v>
      </c>
      <c r="B11" s="18"/>
      <c r="C11" s="22">
        <v>12.66130696317105</v>
      </c>
      <c r="D11" s="22">
        <v>12.816018773795118</v>
      </c>
      <c r="E11" s="22">
        <v>12.897940961962581</v>
      </c>
      <c r="F11" s="22">
        <v>11.955751988663806</v>
      </c>
      <c r="G11" s="22">
        <v>12.294030340800209</v>
      </c>
      <c r="H11" s="22">
        <v>12.351910565268213</v>
      </c>
      <c r="I11" s="22">
        <v>12.443346542515288</v>
      </c>
      <c r="J11" s="22">
        <v>12.632920020002357</v>
      </c>
      <c r="K11" s="22">
        <v>12.602242924106514</v>
      </c>
      <c r="L11" s="22">
        <v>12.824964475321405</v>
      </c>
      <c r="M11" s="22">
        <v>13.065270842080658</v>
      </c>
      <c r="N11" s="22">
        <v>13.425643836369632</v>
      </c>
    </row>
    <row r="12" spans="1:14" x14ac:dyDescent="0.25">
      <c r="A12" s="27" t="s">
        <v>35</v>
      </c>
      <c r="B12" s="28"/>
      <c r="C12" s="29">
        <v>12.069657105078946</v>
      </c>
      <c r="D12" s="29">
        <v>12.228128004354978</v>
      </c>
      <c r="E12" s="29">
        <v>11.725400874511434</v>
      </c>
      <c r="F12" s="29">
        <v>11.838538733872983</v>
      </c>
      <c r="G12" s="29">
        <v>11.821183020000202</v>
      </c>
      <c r="H12" s="29">
        <v>11.87222471807333</v>
      </c>
      <c r="I12" s="29">
        <v>12.077365761853072</v>
      </c>
      <c r="J12" s="29">
        <v>12.013659234708124</v>
      </c>
      <c r="K12" s="29">
        <v>12.098153207142252</v>
      </c>
      <c r="L12" s="29">
        <v>12.440215541061765</v>
      </c>
      <c r="M12" s="29">
        <v>12.934618133659853</v>
      </c>
      <c r="N12" s="29">
        <v>12.495153669492526</v>
      </c>
    </row>
    <row r="13" spans="1:14" x14ac:dyDescent="0.25">
      <c r="A13" s="33" t="s">
        <v>36</v>
      </c>
      <c r="B13" s="18"/>
      <c r="C13" s="26">
        <f>SUM(C14:C15)</f>
        <v>21.223321303790321</v>
      </c>
      <c r="D13" s="26">
        <f t="shared" ref="D13:N13" si="1">SUM(D14:D15)</f>
        <v>20.606824170070254</v>
      </c>
      <c r="E13" s="26">
        <f t="shared" si="1"/>
        <v>21.305013552464168</v>
      </c>
      <c r="F13" s="26">
        <f t="shared" si="1"/>
        <v>21.808780891062746</v>
      </c>
      <c r="G13" s="26">
        <f t="shared" si="1"/>
        <v>22.738290310967308</v>
      </c>
      <c r="H13" s="26">
        <f t="shared" si="1"/>
        <v>22.533366170990881</v>
      </c>
      <c r="I13" s="26">
        <f t="shared" si="1"/>
        <v>22.649957714183319</v>
      </c>
      <c r="J13" s="26">
        <f t="shared" si="1"/>
        <v>22.9653562757956</v>
      </c>
      <c r="K13" s="26">
        <f t="shared" si="1"/>
        <v>23.475474620044686</v>
      </c>
      <c r="L13" s="26">
        <f t="shared" si="1"/>
        <v>23.59109351801624</v>
      </c>
      <c r="M13" s="26">
        <f t="shared" si="1"/>
        <v>24.014033573362003</v>
      </c>
      <c r="N13" s="26">
        <f t="shared" si="1"/>
        <v>24.399266519278939</v>
      </c>
    </row>
    <row r="14" spans="1:14" x14ac:dyDescent="0.25">
      <c r="A14" s="20" t="s">
        <v>37</v>
      </c>
      <c r="B14" s="18"/>
      <c r="C14" s="22">
        <v>12.127683507055288</v>
      </c>
      <c r="D14" s="22">
        <v>11.466567726496244</v>
      </c>
      <c r="E14" s="22">
        <v>11.62170746116073</v>
      </c>
      <c r="F14" s="22">
        <v>11.61535534670411</v>
      </c>
      <c r="G14" s="22">
        <v>11.954635305539361</v>
      </c>
      <c r="H14" s="22">
        <v>11.651765565049224</v>
      </c>
      <c r="I14" s="22">
        <v>11.501953235788449</v>
      </c>
      <c r="J14" s="22">
        <v>11.49504140607233</v>
      </c>
      <c r="K14" s="22">
        <v>11.602249058766667</v>
      </c>
      <c r="L14" s="22">
        <v>11.494340734405935</v>
      </c>
      <c r="M14" s="22">
        <v>11.592122242582622</v>
      </c>
      <c r="N14" s="22">
        <v>11.639308563995161</v>
      </c>
    </row>
    <row r="15" spans="1:14" x14ac:dyDescent="0.25">
      <c r="A15" s="10" t="s">
        <v>38</v>
      </c>
      <c r="B15" s="12"/>
      <c r="C15" s="23">
        <v>9.0956377967350353</v>
      </c>
      <c r="D15" s="23">
        <v>9.1402564435740103</v>
      </c>
      <c r="E15" s="23">
        <v>9.6833060913034359</v>
      </c>
      <c r="F15" s="23">
        <v>10.193425544358636</v>
      </c>
      <c r="G15" s="23">
        <v>10.783655005427947</v>
      </c>
      <c r="H15" s="23">
        <v>10.881600605941658</v>
      </c>
      <c r="I15" s="23">
        <v>11.148004478394871</v>
      </c>
      <c r="J15" s="23">
        <v>11.47031486972327</v>
      </c>
      <c r="K15" s="23">
        <v>11.873225561278019</v>
      </c>
      <c r="L15" s="23">
        <v>12.096752783610306</v>
      </c>
      <c r="M15" s="23">
        <v>12.42191133077938</v>
      </c>
      <c r="N15" s="23">
        <v>12.759957955283777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3.5076427644596748</v>
      </c>
      <c r="D17" s="32">
        <f t="shared" ref="D17:N17" si="2">D10-D13</f>
        <v>4.4373226080798425</v>
      </c>
      <c r="E17" s="32">
        <f t="shared" si="2"/>
        <v>3.3183282840098478</v>
      </c>
      <c r="F17" s="32">
        <f t="shared" si="2"/>
        <v>1.9855098314740438</v>
      </c>
      <c r="G17" s="32">
        <f t="shared" si="2"/>
        <v>1.3769230498331027</v>
      </c>
      <c r="H17" s="32">
        <f t="shared" si="2"/>
        <v>1.6907691123506616</v>
      </c>
      <c r="I17" s="32">
        <f t="shared" si="2"/>
        <v>1.8707545901850402</v>
      </c>
      <c r="J17" s="32">
        <f t="shared" si="2"/>
        <v>1.6812229789148816</v>
      </c>
      <c r="K17" s="32">
        <f t="shared" si="2"/>
        <v>1.2249215112040801</v>
      </c>
      <c r="L17" s="32">
        <f t="shared" si="2"/>
        <v>1.674086498366929</v>
      </c>
      <c r="M17" s="32">
        <f t="shared" si="2"/>
        <v>1.9858554023785082</v>
      </c>
      <c r="N17" s="32">
        <f t="shared" si="2"/>
        <v>1.5215309865832189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135.5289500755228</v>
      </c>
      <c r="D19" s="26">
        <f t="shared" ref="D19:N19" si="3">SUM(D20:D21)</f>
        <v>135.5286502077513</v>
      </c>
      <c r="E19" s="26">
        <f t="shared" si="3"/>
        <v>134.95798411549072</v>
      </c>
      <c r="F19" s="26">
        <f t="shared" si="3"/>
        <v>135.13743897971693</v>
      </c>
      <c r="G19" s="26">
        <f t="shared" si="3"/>
        <v>135.2123571277545</v>
      </c>
      <c r="H19" s="26">
        <f t="shared" si="3"/>
        <v>135.36682544324805</v>
      </c>
      <c r="I19" s="26">
        <f t="shared" si="3"/>
        <v>135.42740453917162</v>
      </c>
      <c r="J19" s="26">
        <f t="shared" si="3"/>
        <v>135.75126614346317</v>
      </c>
      <c r="K19" s="26">
        <f t="shared" si="3"/>
        <v>135.93809201442556</v>
      </c>
      <c r="L19" s="26">
        <f t="shared" si="3"/>
        <v>136.44323754647468</v>
      </c>
      <c r="M19" s="26">
        <f t="shared" si="3"/>
        <v>136.64023793459421</v>
      </c>
      <c r="N19" s="26">
        <f t="shared" si="3"/>
        <v>136.62351064232286</v>
      </c>
    </row>
    <row r="20" spans="1:14" x14ac:dyDescent="0.25">
      <c r="A20" s="64" t="s">
        <v>40</v>
      </c>
      <c r="B20" s="64"/>
      <c r="C20" s="22">
        <v>66.938697905517202</v>
      </c>
      <c r="D20" s="22">
        <v>67.113342879643071</v>
      </c>
      <c r="E20" s="22">
        <v>67.032775644377352</v>
      </c>
      <c r="F20" s="22">
        <v>67.021154209649112</v>
      </c>
      <c r="G20" s="22">
        <v>67.125898698092996</v>
      </c>
      <c r="H20" s="22">
        <v>67.231725917842482</v>
      </c>
      <c r="I20" s="22">
        <v>67.198361692049147</v>
      </c>
      <c r="J20" s="22">
        <v>67.303307395974244</v>
      </c>
      <c r="K20" s="22">
        <v>67.357786265438634</v>
      </c>
      <c r="L20" s="22">
        <v>67.601690983628771</v>
      </c>
      <c r="M20" s="22">
        <v>67.768556872356982</v>
      </c>
      <c r="N20" s="22">
        <v>67.889967462797117</v>
      </c>
    </row>
    <row r="21" spans="1:14" x14ac:dyDescent="0.25">
      <c r="A21" s="27" t="s">
        <v>41</v>
      </c>
      <c r="B21" s="27"/>
      <c r="C21" s="29">
        <v>68.590252170005584</v>
      </c>
      <c r="D21" s="29">
        <v>68.415307328108227</v>
      </c>
      <c r="E21" s="29">
        <v>67.925208471113379</v>
      </c>
      <c r="F21" s="29">
        <v>68.116284770067836</v>
      </c>
      <c r="G21" s="29">
        <v>68.086458429661519</v>
      </c>
      <c r="H21" s="29">
        <v>68.13509952540555</v>
      </c>
      <c r="I21" s="29">
        <v>68.229042847122471</v>
      </c>
      <c r="J21" s="29">
        <v>68.44795874748894</v>
      </c>
      <c r="K21" s="29">
        <v>68.58030574898693</v>
      </c>
      <c r="L21" s="29">
        <v>68.841546562845892</v>
      </c>
      <c r="M21" s="29">
        <v>68.871681062237244</v>
      </c>
      <c r="N21" s="29">
        <v>68.733543179525725</v>
      </c>
    </row>
    <row r="22" spans="1:14" x14ac:dyDescent="0.25">
      <c r="A22" s="67" t="s">
        <v>44</v>
      </c>
      <c r="B22" s="67"/>
      <c r="C22" s="26">
        <f>SUM(C23:C24)</f>
        <v>154.41731776862264</v>
      </c>
      <c r="D22" s="26">
        <f t="shared" ref="D22:N22" si="4">SUM(D23:D24)</f>
        <v>153.04808692963894</v>
      </c>
      <c r="E22" s="26">
        <f t="shared" si="4"/>
        <v>154.18394064634992</v>
      </c>
      <c r="F22" s="26">
        <f t="shared" si="4"/>
        <v>154.00525463577395</v>
      </c>
      <c r="G22" s="26">
        <f t="shared" si="4"/>
        <v>154.19752075069988</v>
      </c>
      <c r="H22" s="26">
        <f t="shared" si="4"/>
        <v>153.67597819734817</v>
      </c>
      <c r="I22" s="26">
        <f t="shared" si="4"/>
        <v>153.42114492753959</v>
      </c>
      <c r="J22" s="26">
        <f t="shared" si="4"/>
        <v>153.29308265011178</v>
      </c>
      <c r="K22" s="26">
        <f t="shared" si="4"/>
        <v>153.73800384972421</v>
      </c>
      <c r="L22" s="26">
        <f t="shared" si="4"/>
        <v>152.60153166241292</v>
      </c>
      <c r="M22" s="26">
        <f t="shared" si="4"/>
        <v>152.76433065133153</v>
      </c>
      <c r="N22" s="26">
        <f t="shared" si="4"/>
        <v>153.04536559528651</v>
      </c>
    </row>
    <row r="23" spans="1:14" x14ac:dyDescent="0.25">
      <c r="A23" s="64" t="s">
        <v>42</v>
      </c>
      <c r="B23" s="64"/>
      <c r="C23" s="23">
        <v>78.215854805732008</v>
      </c>
      <c r="D23" s="22">
        <v>76.79255017536461</v>
      </c>
      <c r="E23" s="22">
        <v>77.527700197310935</v>
      </c>
      <c r="F23" s="22">
        <v>77.286399683241555</v>
      </c>
      <c r="G23" s="22">
        <v>77.215184685691966</v>
      </c>
      <c r="H23" s="22">
        <v>77.600814437065139</v>
      </c>
      <c r="I23" s="22">
        <v>77.635573959082478</v>
      </c>
      <c r="J23" s="22">
        <v>77.644420864087976</v>
      </c>
      <c r="K23" s="22">
        <v>77.494238528784905</v>
      </c>
      <c r="L23" s="22">
        <v>77.227512345281212</v>
      </c>
      <c r="M23" s="22">
        <v>77.822238469157426</v>
      </c>
      <c r="N23" s="22">
        <v>77.145419245165556</v>
      </c>
    </row>
    <row r="24" spans="1:14" x14ac:dyDescent="0.25">
      <c r="A24" s="10" t="s">
        <v>43</v>
      </c>
      <c r="B24" s="10"/>
      <c r="C24" s="23">
        <v>76.201462962890645</v>
      </c>
      <c r="D24" s="23">
        <v>76.255536754274331</v>
      </c>
      <c r="E24" s="23">
        <v>76.656240449038989</v>
      </c>
      <c r="F24" s="23">
        <v>76.718854952532411</v>
      </c>
      <c r="G24" s="23">
        <v>76.982336065007928</v>
      </c>
      <c r="H24" s="23">
        <v>76.075163760283019</v>
      </c>
      <c r="I24" s="23">
        <v>75.785570968457108</v>
      </c>
      <c r="J24" s="23">
        <v>75.648661786023794</v>
      </c>
      <c r="K24" s="23">
        <v>76.243765320939303</v>
      </c>
      <c r="L24" s="23">
        <v>75.374019317131726</v>
      </c>
      <c r="M24" s="23">
        <v>74.942092182174108</v>
      </c>
      <c r="N24" s="23">
        <v>75.899946350120942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-18.888367693099838</v>
      </c>
      <c r="D26" s="32">
        <f t="shared" ref="D26:N26" si="5">D19-D22</f>
        <v>-17.519436721887644</v>
      </c>
      <c r="E26" s="32">
        <f t="shared" si="5"/>
        <v>-19.225956530859207</v>
      </c>
      <c r="F26" s="32">
        <f t="shared" si="5"/>
        <v>-18.867815656057019</v>
      </c>
      <c r="G26" s="32">
        <f t="shared" si="5"/>
        <v>-18.985163622945379</v>
      </c>
      <c r="H26" s="32">
        <f t="shared" si="5"/>
        <v>-18.309152754100126</v>
      </c>
      <c r="I26" s="32">
        <f t="shared" si="5"/>
        <v>-17.993740388367968</v>
      </c>
      <c r="J26" s="32">
        <f t="shared" si="5"/>
        <v>-17.541816506648615</v>
      </c>
      <c r="K26" s="32">
        <f t="shared" si="5"/>
        <v>-17.799911835298644</v>
      </c>
      <c r="L26" s="32">
        <f t="shared" si="5"/>
        <v>-16.158294115938247</v>
      </c>
      <c r="M26" s="32">
        <f t="shared" si="5"/>
        <v>-16.124092716737323</v>
      </c>
      <c r="N26" s="32">
        <f t="shared" si="5"/>
        <v>-16.421854952963656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-15.380724928640163</v>
      </c>
      <c r="D30" s="32">
        <f t="shared" ref="D30:N30" si="6">D17+D26+D28</f>
        <v>-13.082114113807801</v>
      </c>
      <c r="E30" s="32">
        <f t="shared" si="6"/>
        <v>-15.907628246849359</v>
      </c>
      <c r="F30" s="32">
        <f t="shared" si="6"/>
        <v>-16.882305824582975</v>
      </c>
      <c r="G30" s="32">
        <f t="shared" si="6"/>
        <v>-17.608240573112276</v>
      </c>
      <c r="H30" s="32">
        <f t="shared" si="6"/>
        <v>-16.618383641749464</v>
      </c>
      <c r="I30" s="32">
        <f t="shared" si="6"/>
        <v>-16.122985798182928</v>
      </c>
      <c r="J30" s="32">
        <f t="shared" si="6"/>
        <v>-15.860593527733734</v>
      </c>
      <c r="K30" s="32">
        <f t="shared" si="6"/>
        <v>-16.574990324094564</v>
      </c>
      <c r="L30" s="32">
        <f t="shared" si="6"/>
        <v>-14.484207617571318</v>
      </c>
      <c r="M30" s="32">
        <f t="shared" si="6"/>
        <v>-14.138237314358815</v>
      </c>
      <c r="N30" s="32">
        <f t="shared" si="6"/>
        <v>-14.900323966380437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2693.6192750713599</v>
      </c>
      <c r="D32" s="21">
        <v>2680.5371609575518</v>
      </c>
      <c r="E32" s="21">
        <v>2664.6295327107027</v>
      </c>
      <c r="F32" s="21">
        <v>2647.7472268861193</v>
      </c>
      <c r="G32" s="21">
        <v>2630.1389863130071</v>
      </c>
      <c r="H32" s="21">
        <v>2613.5206026712581</v>
      </c>
      <c r="I32" s="21">
        <v>2597.3976168730751</v>
      </c>
      <c r="J32" s="21">
        <v>2581.5370233453418</v>
      </c>
      <c r="K32" s="21">
        <v>2564.9620330212465</v>
      </c>
      <c r="L32" s="21">
        <v>2550.4778254036751</v>
      </c>
      <c r="M32" s="21">
        <v>2536.3395880893167</v>
      </c>
      <c r="N32" s="21">
        <v>2521.4392641229356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-5.677639323972028E-3</v>
      </c>
      <c r="D34" s="39">
        <f t="shared" ref="D34:N34" si="7">(D32/D8)-1</f>
        <v>-4.8567049675056762E-3</v>
      </c>
      <c r="E34" s="39">
        <f t="shared" si="7"/>
        <v>-5.934492712336259E-3</v>
      </c>
      <c r="F34" s="39">
        <f t="shared" si="7"/>
        <v>-6.3357046889025437E-3</v>
      </c>
      <c r="G34" s="39">
        <f t="shared" si="7"/>
        <v>-6.6502725012086428E-3</v>
      </c>
      <c r="H34" s="39">
        <f t="shared" si="7"/>
        <v>-6.3184431424458953E-3</v>
      </c>
      <c r="I34" s="39">
        <f t="shared" si="7"/>
        <v>-6.169067801380157E-3</v>
      </c>
      <c r="J34" s="39">
        <f t="shared" si="7"/>
        <v>-6.1063402171083192E-3</v>
      </c>
      <c r="K34" s="39">
        <f t="shared" si="7"/>
        <v>-6.4205898169208409E-3</v>
      </c>
      <c r="L34" s="39">
        <f t="shared" si="7"/>
        <v>-5.6469481540475375E-3</v>
      </c>
      <c r="M34" s="39">
        <f t="shared" si="7"/>
        <v>-5.543368059716669E-3</v>
      </c>
      <c r="N34" s="39">
        <f t="shared" si="7"/>
        <v>-5.8747354007141483E-3</v>
      </c>
    </row>
    <row r="35" spans="1:14" ht="15.75" thickBot="1" x14ac:dyDescent="0.3">
      <c r="A35" s="40" t="s">
        <v>15</v>
      </c>
      <c r="B35" s="41"/>
      <c r="C35" s="42">
        <f>(C32/$C$8)-1</f>
        <v>-5.677639323972028E-3</v>
      </c>
      <c r="D35" s="42">
        <f t="shared" ref="D35:N35" si="8">(D32/$C$8)-1</f>
        <v>-1.0506769672369187E-2</v>
      </c>
      <c r="E35" s="42">
        <f t="shared" si="8"/>
        <v>-1.6378910036654593E-2</v>
      </c>
      <c r="F35" s="42">
        <f t="shared" si="8"/>
        <v>-2.2610842788438834E-2</v>
      </c>
      <c r="G35" s="42">
        <f t="shared" si="8"/>
        <v>-2.9110747023622374E-2</v>
      </c>
      <c r="H35" s="42">
        <f t="shared" si="8"/>
        <v>-3.5245255566165312E-2</v>
      </c>
      <c r="I35" s="42">
        <f t="shared" si="8"/>
        <v>-4.1196892996280932E-2</v>
      </c>
      <c r="J35" s="42">
        <f t="shared" si="8"/>
        <v>-4.7051670968866088E-2</v>
      </c>
      <c r="K35" s="42">
        <f t="shared" si="8"/>
        <v>-5.3170161306295149E-2</v>
      </c>
      <c r="L35" s="42">
        <f t="shared" si="8"/>
        <v>-5.8516860316103703E-2</v>
      </c>
      <c r="M35" s="42">
        <f t="shared" si="8"/>
        <v>-6.3735847881389196E-2</v>
      </c>
      <c r="N35" s="42">
        <f t="shared" si="8"/>
        <v>-6.9236152040260013E-2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2.1197108856548987</v>
      </c>
      <c r="D41" s="47">
        <v>2.1893241948052014</v>
      </c>
      <c r="E41" s="47">
        <v>2.1751165141200066</v>
      </c>
      <c r="F41" s="47">
        <v>2.1225267886122676</v>
      </c>
      <c r="G41" s="47">
        <v>2.1512989473871897</v>
      </c>
      <c r="H41" s="47">
        <v>2.1509675681007652</v>
      </c>
      <c r="I41" s="47">
        <v>2.1606361831691832</v>
      </c>
      <c r="J41" s="47">
        <v>2.1539416422691637</v>
      </c>
      <c r="K41" s="47">
        <v>2.137674849743286</v>
      </c>
      <c r="L41" s="47">
        <v>2.1674482213915578</v>
      </c>
      <c r="M41" s="47">
        <v>2.2116211465170021</v>
      </c>
      <c r="N41" s="47">
        <v>2.1909755214590865</v>
      </c>
    </row>
    <row r="43" spans="1:14" x14ac:dyDescent="0.25">
      <c r="A43" s="48" t="s">
        <v>31</v>
      </c>
      <c r="B43" s="48"/>
      <c r="C43" s="49">
        <v>70.480171463881589</v>
      </c>
      <c r="D43" s="49">
        <v>66.175336382207647</v>
      </c>
      <c r="E43" s="49">
        <v>67.299503517656532</v>
      </c>
      <c r="F43" s="49">
        <v>67.183944476165181</v>
      </c>
      <c r="G43" s="49">
        <v>68.102938824063372</v>
      </c>
      <c r="H43" s="49">
        <v>65.95336656568864</v>
      </c>
      <c r="I43" s="49">
        <v>64.759238128228134</v>
      </c>
      <c r="J43" s="49">
        <v>64.207553069633903</v>
      </c>
      <c r="K43" s="49">
        <v>64.345828143734167</v>
      </c>
      <c r="L43" s="49">
        <v>63.230491795857333</v>
      </c>
      <c r="M43" s="49">
        <v>63.017300573073761</v>
      </c>
      <c r="N43" s="49">
        <v>62.745181425823304</v>
      </c>
    </row>
    <row r="44" spans="1:14" x14ac:dyDescent="0.25">
      <c r="A44" s="19" t="s">
        <v>47</v>
      </c>
      <c r="B44" s="19"/>
      <c r="C44" s="50">
        <v>71.144326871092886</v>
      </c>
      <c r="D44" s="50">
        <v>66.175336382207632</v>
      </c>
      <c r="E44" s="50">
        <v>67.190458907729152</v>
      </c>
      <c r="F44" s="50">
        <v>66.95607042775012</v>
      </c>
      <c r="G44" s="50">
        <v>67.753827327491777</v>
      </c>
      <c r="H44" s="50">
        <v>65.483520506375271</v>
      </c>
      <c r="I44" s="50">
        <v>64.170535967061554</v>
      </c>
      <c r="J44" s="50">
        <v>63.496935536980878</v>
      </c>
      <c r="K44" s="50">
        <v>63.501285540789418</v>
      </c>
      <c r="L44" s="50">
        <v>62.276870630924876</v>
      </c>
      <c r="M44" s="50">
        <v>61.941744896282025</v>
      </c>
      <c r="N44" s="50">
        <v>61.561915593569275</v>
      </c>
    </row>
    <row r="45" spans="1:14" x14ac:dyDescent="0.25">
      <c r="A45" s="51" t="s">
        <v>48</v>
      </c>
      <c r="B45" s="51"/>
      <c r="C45" s="52">
        <v>69.613671252150382</v>
      </c>
      <c r="D45" s="52">
        <v>66.175336382207632</v>
      </c>
      <c r="E45" s="52">
        <v>67.430844867748661</v>
      </c>
      <c r="F45" s="52">
        <v>67.445503832202306</v>
      </c>
      <c r="G45" s="52">
        <v>68.494188860724663</v>
      </c>
      <c r="H45" s="52">
        <v>66.463999707025067</v>
      </c>
      <c r="I45" s="52">
        <v>65.378061151960196</v>
      </c>
      <c r="J45" s="52">
        <v>64.935840507196033</v>
      </c>
      <c r="K45" s="52">
        <v>65.193082927480958</v>
      </c>
      <c r="L45" s="52">
        <v>64.164082132515361</v>
      </c>
      <c r="M45" s="52">
        <v>64.055256136606289</v>
      </c>
      <c r="N45" s="52">
        <v>63.864903913738182</v>
      </c>
    </row>
    <row r="47" spans="1:14" x14ac:dyDescent="0.25">
      <c r="A47" s="48" t="s">
        <v>32</v>
      </c>
      <c r="B47" s="48"/>
      <c r="C47" s="49">
        <v>83.622682626181245</v>
      </c>
      <c r="D47" s="49">
        <v>84.337071349719878</v>
      </c>
      <c r="E47" s="49">
        <v>84.141130633265277</v>
      </c>
      <c r="F47" s="49">
        <v>84.19011031545584</v>
      </c>
      <c r="G47" s="49">
        <v>84.02091452317805</v>
      </c>
      <c r="H47" s="49">
        <v>84.412624329005865</v>
      </c>
      <c r="I47" s="49">
        <v>84.634299399249187</v>
      </c>
      <c r="J47" s="49">
        <v>84.740832598689309</v>
      </c>
      <c r="K47" s="49">
        <v>84.714753396515121</v>
      </c>
      <c r="L47" s="49">
        <v>84.931921107391346</v>
      </c>
      <c r="M47" s="49">
        <v>84.973926550568066</v>
      </c>
      <c r="N47" s="49">
        <v>85.021832533817118</v>
      </c>
    </row>
    <row r="48" spans="1:14" x14ac:dyDescent="0.25">
      <c r="A48" s="19" t="s">
        <v>45</v>
      </c>
      <c r="B48" s="19"/>
      <c r="C48" s="50">
        <v>81.84697346931965</v>
      </c>
      <c r="D48" s="50">
        <v>82.700659257743268</v>
      </c>
      <c r="E48" s="50">
        <v>82.5013607561078</v>
      </c>
      <c r="F48" s="50">
        <v>82.539246390553373</v>
      </c>
      <c r="G48" s="50">
        <v>82.382204112508319</v>
      </c>
      <c r="H48" s="50">
        <v>82.806867014050809</v>
      </c>
      <c r="I48" s="50">
        <v>83.053898196194709</v>
      </c>
      <c r="J48" s="50">
        <v>83.179320746786601</v>
      </c>
      <c r="K48" s="50">
        <v>83.165633492521252</v>
      </c>
      <c r="L48" s="50">
        <v>83.399398713416957</v>
      </c>
      <c r="M48" s="50">
        <v>83.463063683082041</v>
      </c>
      <c r="N48" s="50">
        <v>83.532030327290215</v>
      </c>
    </row>
    <row r="49" spans="1:14" x14ac:dyDescent="0.25">
      <c r="A49" s="51" t="s">
        <v>46</v>
      </c>
      <c r="B49" s="51"/>
      <c r="C49" s="52">
        <v>85.493949547233441</v>
      </c>
      <c r="D49" s="52">
        <v>86.053038587132392</v>
      </c>
      <c r="E49" s="52">
        <v>85.829553886722294</v>
      </c>
      <c r="F49" s="52">
        <v>85.821931813099255</v>
      </c>
      <c r="G49" s="52">
        <v>85.646546783377616</v>
      </c>
      <c r="H49" s="52">
        <v>85.98455844727836</v>
      </c>
      <c r="I49" s="52">
        <v>86.170875029692937</v>
      </c>
      <c r="J49" s="52">
        <v>86.253006471855784</v>
      </c>
      <c r="K49" s="52">
        <v>86.213833214213508</v>
      </c>
      <c r="L49" s="52">
        <v>86.397850169858742</v>
      </c>
      <c r="M49" s="52">
        <v>86.426352664248554</v>
      </c>
      <c r="N49" s="52">
        <v>86.463999796453749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78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2728</v>
      </c>
      <c r="D8" s="21">
        <v>2716.9162524430235</v>
      </c>
      <c r="E8" s="21">
        <v>2709.0724529745544</v>
      </c>
      <c r="F8" s="21">
        <v>2699.1095406141112</v>
      </c>
      <c r="G8" s="21">
        <v>2688.4329577440121</v>
      </c>
      <c r="H8" s="21">
        <v>2678.2544512919176</v>
      </c>
      <c r="I8" s="21">
        <v>2669.4514296883017</v>
      </c>
      <c r="J8" s="21">
        <v>2661.1984996333667</v>
      </c>
      <c r="K8" s="21">
        <v>2653.3548709958072</v>
      </c>
      <c r="L8" s="21">
        <v>2644.1190195351724</v>
      </c>
      <c r="M8" s="21">
        <v>2635.7941663982492</v>
      </c>
      <c r="N8" s="21">
        <v>2628.0390378145412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19.558606920770995</v>
      </c>
      <c r="D10" s="26">
        <f t="shared" ref="D10:N10" si="0">SUM(D11:D12)</f>
        <v>20.56834026061869</v>
      </c>
      <c r="E10" s="26">
        <f t="shared" si="0"/>
        <v>20.839837035272485</v>
      </c>
      <c r="F10" s="26">
        <f t="shared" si="0"/>
        <v>20.615884012786179</v>
      </c>
      <c r="G10" s="26">
        <f t="shared" si="0"/>
        <v>21.067460065823056</v>
      </c>
      <c r="H10" s="26">
        <f t="shared" si="0"/>
        <v>21.134237861515164</v>
      </c>
      <c r="I10" s="26">
        <f t="shared" si="0"/>
        <v>21.238160112387533</v>
      </c>
      <c r="J10" s="26">
        <f t="shared" si="0"/>
        <v>21.168091835617965</v>
      </c>
      <c r="K10" s="26">
        <f t="shared" si="0"/>
        <v>20.91643637705527</v>
      </c>
      <c r="L10" s="26">
        <f t="shared" si="0"/>
        <v>21.064617192163219</v>
      </c>
      <c r="M10" s="26">
        <f t="shared" si="0"/>
        <v>21.305100913406541</v>
      </c>
      <c r="N10" s="26">
        <f t="shared" si="0"/>
        <v>20.864795754875178</v>
      </c>
    </row>
    <row r="11" spans="1:14" x14ac:dyDescent="0.25">
      <c r="A11" s="20" t="s">
        <v>34</v>
      </c>
      <c r="B11" s="18"/>
      <c r="C11" s="22">
        <v>10.013258088624385</v>
      </c>
      <c r="D11" s="22">
        <v>10.525582574682803</v>
      </c>
      <c r="E11" s="22">
        <v>10.91610511371416</v>
      </c>
      <c r="F11" s="22">
        <v>10.358720045833451</v>
      </c>
      <c r="G11" s="22">
        <v>10.740273759047048</v>
      </c>
      <c r="H11" s="22">
        <v>10.776368810574564</v>
      </c>
      <c r="I11" s="22">
        <v>10.777573788375763</v>
      </c>
      <c r="J11" s="22">
        <v>10.849976719763982</v>
      </c>
      <c r="K11" s="22">
        <v>10.671651212783301</v>
      </c>
      <c r="L11" s="22">
        <v>10.692699082316354</v>
      </c>
      <c r="M11" s="22">
        <v>10.706080861008312</v>
      </c>
      <c r="N11" s="22">
        <v>10.806894211499452</v>
      </c>
    </row>
    <row r="12" spans="1:14" x14ac:dyDescent="0.25">
      <c r="A12" s="27" t="s">
        <v>35</v>
      </c>
      <c r="B12" s="28"/>
      <c r="C12" s="29">
        <v>9.54534883214661</v>
      </c>
      <c r="D12" s="29">
        <v>10.042757685935888</v>
      </c>
      <c r="E12" s="29">
        <v>9.9237319215583248</v>
      </c>
      <c r="F12" s="29">
        <v>10.257163966952728</v>
      </c>
      <c r="G12" s="29">
        <v>10.327186306776008</v>
      </c>
      <c r="H12" s="29">
        <v>10.3578690509406</v>
      </c>
      <c r="I12" s="29">
        <v>10.46058632401177</v>
      </c>
      <c r="J12" s="29">
        <v>10.318115115853983</v>
      </c>
      <c r="K12" s="29">
        <v>10.244785164271969</v>
      </c>
      <c r="L12" s="29">
        <v>10.371918109846865</v>
      </c>
      <c r="M12" s="29">
        <v>10.599020052398229</v>
      </c>
      <c r="N12" s="29">
        <v>10.057901543375726</v>
      </c>
    </row>
    <row r="13" spans="1:14" x14ac:dyDescent="0.25">
      <c r="A13" s="33" t="s">
        <v>36</v>
      </c>
      <c r="B13" s="18"/>
      <c r="C13" s="26">
        <f>SUM(C14:C15)</f>
        <v>39.395819055573774</v>
      </c>
      <c r="D13" s="26">
        <f t="shared" ref="D13:N13" si="1">SUM(D14:D15)</f>
        <v>37.224189733049371</v>
      </c>
      <c r="E13" s="26">
        <f t="shared" si="1"/>
        <v>38.526305451168568</v>
      </c>
      <c r="F13" s="26">
        <f t="shared" si="1"/>
        <v>39.139706116341095</v>
      </c>
      <c r="G13" s="26">
        <f t="shared" si="1"/>
        <v>40.07628248178132</v>
      </c>
      <c r="H13" s="26">
        <f t="shared" si="1"/>
        <v>39.124903123446636</v>
      </c>
      <c r="I13" s="26">
        <f t="shared" si="1"/>
        <v>38.950693431505201</v>
      </c>
      <c r="J13" s="26">
        <f t="shared" si="1"/>
        <v>39.017260323581723</v>
      </c>
      <c r="K13" s="26">
        <f t="shared" si="1"/>
        <v>39.693548378337184</v>
      </c>
      <c r="L13" s="26">
        <f t="shared" si="1"/>
        <v>39.322972247659465</v>
      </c>
      <c r="M13" s="26">
        <f t="shared" si="1"/>
        <v>39.521507115441153</v>
      </c>
      <c r="N13" s="26">
        <f t="shared" si="1"/>
        <v>39.603567136030904</v>
      </c>
    </row>
    <row r="14" spans="1:14" x14ac:dyDescent="0.25">
      <c r="A14" s="20" t="s">
        <v>37</v>
      </c>
      <c r="B14" s="18"/>
      <c r="C14" s="22">
        <v>20.321688453992415</v>
      </c>
      <c r="D14" s="22">
        <v>18.90975033924536</v>
      </c>
      <c r="E14" s="22">
        <v>19.45073688487237</v>
      </c>
      <c r="F14" s="22">
        <v>19.660091470353667</v>
      </c>
      <c r="G14" s="22">
        <v>20.187828480969177</v>
      </c>
      <c r="H14" s="22">
        <v>19.747780604439427</v>
      </c>
      <c r="I14" s="22">
        <v>19.650940719585151</v>
      </c>
      <c r="J14" s="22">
        <v>19.708592588471262</v>
      </c>
      <c r="K14" s="22">
        <v>19.931566393053483</v>
      </c>
      <c r="L14" s="22">
        <v>19.719926315269589</v>
      </c>
      <c r="M14" s="22">
        <v>19.740130988717119</v>
      </c>
      <c r="N14" s="22">
        <v>19.656146757409697</v>
      </c>
    </row>
    <row r="15" spans="1:14" x14ac:dyDescent="0.25">
      <c r="A15" s="10" t="s">
        <v>38</v>
      </c>
      <c r="B15" s="12"/>
      <c r="C15" s="23">
        <v>19.074130601581359</v>
      </c>
      <c r="D15" s="23">
        <v>18.314439393804015</v>
      </c>
      <c r="E15" s="23">
        <v>19.075568566296202</v>
      </c>
      <c r="F15" s="23">
        <v>19.479614645987429</v>
      </c>
      <c r="G15" s="23">
        <v>19.888454000812146</v>
      </c>
      <c r="H15" s="23">
        <v>19.377122519007209</v>
      </c>
      <c r="I15" s="23">
        <v>19.29975271192005</v>
      </c>
      <c r="J15" s="23">
        <v>19.308667735110458</v>
      </c>
      <c r="K15" s="23">
        <v>19.761981985283697</v>
      </c>
      <c r="L15" s="23">
        <v>19.603045932389872</v>
      </c>
      <c r="M15" s="23">
        <v>19.781376126724037</v>
      </c>
      <c r="N15" s="23">
        <v>19.947420378621207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-19.83721213480278</v>
      </c>
      <c r="D17" s="32">
        <f t="shared" ref="D17:N17" si="2">D10-D13</f>
        <v>-16.655849472430681</v>
      </c>
      <c r="E17" s="32">
        <f t="shared" si="2"/>
        <v>-17.686468415896083</v>
      </c>
      <c r="F17" s="32">
        <f t="shared" si="2"/>
        <v>-18.523822103554917</v>
      </c>
      <c r="G17" s="32">
        <f t="shared" si="2"/>
        <v>-19.008822415958264</v>
      </c>
      <c r="H17" s="32">
        <f t="shared" si="2"/>
        <v>-17.990665261931472</v>
      </c>
      <c r="I17" s="32">
        <f t="shared" si="2"/>
        <v>-17.712533319117668</v>
      </c>
      <c r="J17" s="32">
        <f t="shared" si="2"/>
        <v>-17.849168487963759</v>
      </c>
      <c r="K17" s="32">
        <f t="shared" si="2"/>
        <v>-18.777112001281914</v>
      </c>
      <c r="L17" s="32">
        <f t="shared" si="2"/>
        <v>-18.258355055496246</v>
      </c>
      <c r="M17" s="32">
        <f t="shared" si="2"/>
        <v>-18.216406202034612</v>
      </c>
      <c r="N17" s="32">
        <f t="shared" si="2"/>
        <v>-18.738771381155725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141.12600521315787</v>
      </c>
      <c r="D19" s="26">
        <f t="shared" ref="D19:N19" si="3">SUM(D20:D21)</f>
        <v>141.33163899005959</v>
      </c>
      <c r="E19" s="26">
        <f t="shared" si="3"/>
        <v>140.89637068866915</v>
      </c>
      <c r="F19" s="26">
        <f t="shared" si="3"/>
        <v>141.26646305403315</v>
      </c>
      <c r="G19" s="26">
        <f t="shared" si="3"/>
        <v>141.41810439852608</v>
      </c>
      <c r="H19" s="26">
        <f t="shared" si="3"/>
        <v>141.47866550030363</v>
      </c>
      <c r="I19" s="26">
        <f t="shared" si="3"/>
        <v>141.82991761104691</v>
      </c>
      <c r="J19" s="26">
        <f t="shared" si="3"/>
        <v>142.00519624908287</v>
      </c>
      <c r="K19" s="26">
        <f t="shared" si="3"/>
        <v>142.03073183513288</v>
      </c>
      <c r="L19" s="26">
        <f t="shared" si="3"/>
        <v>142.25304070713634</v>
      </c>
      <c r="M19" s="26">
        <f t="shared" si="3"/>
        <v>142.25109138863473</v>
      </c>
      <c r="N19" s="26">
        <f t="shared" si="3"/>
        <v>142.26863100421266</v>
      </c>
    </row>
    <row r="20" spans="1:14" x14ac:dyDescent="0.25">
      <c r="A20" s="64" t="s">
        <v>40</v>
      </c>
      <c r="B20" s="64"/>
      <c r="C20" s="22">
        <v>69.530790534996044</v>
      </c>
      <c r="D20" s="22">
        <v>70.136320081659818</v>
      </c>
      <c r="E20" s="22">
        <v>69.79358317082432</v>
      </c>
      <c r="F20" s="22">
        <v>70.024229967944393</v>
      </c>
      <c r="G20" s="22">
        <v>70.137774217383523</v>
      </c>
      <c r="H20" s="22">
        <v>69.841434001122508</v>
      </c>
      <c r="I20" s="22">
        <v>70.141853087348665</v>
      </c>
      <c r="J20" s="22">
        <v>70.06353181312268</v>
      </c>
      <c r="K20" s="22">
        <v>70.128183425431516</v>
      </c>
      <c r="L20" s="22">
        <v>70.215923388918796</v>
      </c>
      <c r="M20" s="22">
        <v>69.821122632472722</v>
      </c>
      <c r="N20" s="22">
        <v>70.391702727067212</v>
      </c>
    </row>
    <row r="21" spans="1:14" x14ac:dyDescent="0.25">
      <c r="A21" s="27" t="s">
        <v>41</v>
      </c>
      <c r="B21" s="27"/>
      <c r="C21" s="29">
        <v>71.595214678161824</v>
      </c>
      <c r="D21" s="29">
        <v>71.19531890839977</v>
      </c>
      <c r="E21" s="29">
        <v>71.102787517844817</v>
      </c>
      <c r="F21" s="29">
        <v>71.24223308608876</v>
      </c>
      <c r="G21" s="29">
        <v>71.28033018114256</v>
      </c>
      <c r="H21" s="29">
        <v>71.637231499181141</v>
      </c>
      <c r="I21" s="29">
        <v>71.688064523698245</v>
      </c>
      <c r="J21" s="29">
        <v>71.941664435960178</v>
      </c>
      <c r="K21" s="29">
        <v>71.902548409701367</v>
      </c>
      <c r="L21" s="29">
        <v>72.037117318217526</v>
      </c>
      <c r="M21" s="29">
        <v>72.429968756162026</v>
      </c>
      <c r="N21" s="29">
        <v>71.876928277145453</v>
      </c>
    </row>
    <row r="22" spans="1:14" x14ac:dyDescent="0.25">
      <c r="A22" s="67" t="s">
        <v>44</v>
      </c>
      <c r="B22" s="67"/>
      <c r="C22" s="26">
        <f>SUM(C23:C24)</f>
        <v>132.37254063533092</v>
      </c>
      <c r="D22" s="26">
        <f t="shared" ref="D22:N22" si="4">SUM(D23:D24)</f>
        <v>132.51958898609894</v>
      </c>
      <c r="E22" s="26">
        <f t="shared" si="4"/>
        <v>133.17281463321581</v>
      </c>
      <c r="F22" s="26">
        <f t="shared" si="4"/>
        <v>133.4192238205776</v>
      </c>
      <c r="G22" s="26">
        <f t="shared" si="4"/>
        <v>132.5877884346624</v>
      </c>
      <c r="H22" s="26">
        <f t="shared" si="4"/>
        <v>132.29102184198766</v>
      </c>
      <c r="I22" s="26">
        <f t="shared" si="4"/>
        <v>132.37031434686466</v>
      </c>
      <c r="J22" s="26">
        <f t="shared" si="4"/>
        <v>131.99965639867813</v>
      </c>
      <c r="K22" s="26">
        <f t="shared" si="4"/>
        <v>132.4894712944859</v>
      </c>
      <c r="L22" s="26">
        <f t="shared" si="4"/>
        <v>132.31953878856334</v>
      </c>
      <c r="M22" s="26">
        <f t="shared" si="4"/>
        <v>131.7898137703076</v>
      </c>
      <c r="N22" s="26">
        <f t="shared" si="4"/>
        <v>132.01680092921112</v>
      </c>
    </row>
    <row r="23" spans="1:14" x14ac:dyDescent="0.25">
      <c r="A23" s="64" t="s">
        <v>42</v>
      </c>
      <c r="B23" s="64"/>
      <c r="C23" s="23">
        <v>67.330842542336839</v>
      </c>
      <c r="D23" s="22">
        <v>66.988616922884901</v>
      </c>
      <c r="E23" s="22">
        <v>67.16434872364006</v>
      </c>
      <c r="F23" s="22">
        <v>67.58180205701504</v>
      </c>
      <c r="G23" s="22">
        <v>67.121062901078389</v>
      </c>
      <c r="H23" s="22">
        <v>67.070822384229103</v>
      </c>
      <c r="I23" s="22">
        <v>67.290315036647925</v>
      </c>
      <c r="J23" s="22">
        <v>67.245416586483671</v>
      </c>
      <c r="K23" s="22">
        <v>67.29742580053707</v>
      </c>
      <c r="L23" s="22">
        <v>67.398281209745093</v>
      </c>
      <c r="M23" s="22">
        <v>67.048594490964874</v>
      </c>
      <c r="N23" s="22">
        <v>66.588499526588691</v>
      </c>
    </row>
    <row r="24" spans="1:14" x14ac:dyDescent="0.25">
      <c r="A24" s="10" t="s">
        <v>43</v>
      </c>
      <c r="B24" s="10"/>
      <c r="C24" s="23">
        <v>65.041698092994082</v>
      </c>
      <c r="D24" s="23">
        <v>65.530972063214023</v>
      </c>
      <c r="E24" s="23">
        <v>66.008465909575747</v>
      </c>
      <c r="F24" s="23">
        <v>65.837421763562574</v>
      </c>
      <c r="G24" s="23">
        <v>65.466725533584011</v>
      </c>
      <c r="H24" s="23">
        <v>65.220199457758554</v>
      </c>
      <c r="I24" s="23">
        <v>65.079999310216735</v>
      </c>
      <c r="J24" s="23">
        <v>64.754239812194456</v>
      </c>
      <c r="K24" s="23">
        <v>65.192045493948839</v>
      </c>
      <c r="L24" s="23">
        <v>64.921257578818242</v>
      </c>
      <c r="M24" s="23">
        <v>64.741219279342729</v>
      </c>
      <c r="N24" s="23">
        <v>65.428301402622409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8.7534645778269464</v>
      </c>
      <c r="D26" s="32">
        <f t="shared" ref="D26:N26" si="5">D19-D22</f>
        <v>8.8120500039606497</v>
      </c>
      <c r="E26" s="32">
        <f t="shared" si="5"/>
        <v>7.7235560554533436</v>
      </c>
      <c r="F26" s="32">
        <f t="shared" si="5"/>
        <v>7.8472392334555536</v>
      </c>
      <c r="G26" s="32">
        <f t="shared" si="5"/>
        <v>8.8303159638636828</v>
      </c>
      <c r="H26" s="32">
        <f t="shared" si="5"/>
        <v>9.1876436583159773</v>
      </c>
      <c r="I26" s="32">
        <f t="shared" si="5"/>
        <v>9.4596032641822489</v>
      </c>
      <c r="J26" s="32">
        <f t="shared" si="5"/>
        <v>10.005539850404745</v>
      </c>
      <c r="K26" s="32">
        <f t="shared" si="5"/>
        <v>9.5412605406469879</v>
      </c>
      <c r="L26" s="32">
        <f t="shared" si="5"/>
        <v>9.9335019185730005</v>
      </c>
      <c r="M26" s="32">
        <f t="shared" si="5"/>
        <v>10.461277618327131</v>
      </c>
      <c r="N26" s="32">
        <f t="shared" si="5"/>
        <v>10.25183007500155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-11.083747556975833</v>
      </c>
      <c r="D30" s="32">
        <f t="shared" ref="D30:N30" si="6">D17+D26+D28</f>
        <v>-7.8437994684700314</v>
      </c>
      <c r="E30" s="32">
        <f t="shared" si="6"/>
        <v>-9.9629123604427399</v>
      </c>
      <c r="F30" s="32">
        <f t="shared" si="6"/>
        <v>-10.676582870099363</v>
      </c>
      <c r="G30" s="32">
        <f t="shared" si="6"/>
        <v>-10.178506452094581</v>
      </c>
      <c r="H30" s="32">
        <f t="shared" si="6"/>
        <v>-8.8030216036154947</v>
      </c>
      <c r="I30" s="32">
        <f t="shared" si="6"/>
        <v>-8.252930054935419</v>
      </c>
      <c r="J30" s="32">
        <f t="shared" si="6"/>
        <v>-7.8436286375590143</v>
      </c>
      <c r="K30" s="32">
        <f t="shared" si="6"/>
        <v>-9.235851460634926</v>
      </c>
      <c r="L30" s="32">
        <f t="shared" si="6"/>
        <v>-8.3248531369232452</v>
      </c>
      <c r="M30" s="32">
        <f t="shared" si="6"/>
        <v>-7.7551285837074815</v>
      </c>
      <c r="N30" s="32">
        <f t="shared" si="6"/>
        <v>-8.4869413061541756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2716.9162524430235</v>
      </c>
      <c r="D32" s="21">
        <v>2709.0724529745544</v>
      </c>
      <c r="E32" s="21">
        <v>2699.1095406141112</v>
      </c>
      <c r="F32" s="21">
        <v>2688.4329577440121</v>
      </c>
      <c r="G32" s="21">
        <v>2678.2544512919176</v>
      </c>
      <c r="H32" s="21">
        <v>2669.4514296883017</v>
      </c>
      <c r="I32" s="21">
        <v>2661.1984996333667</v>
      </c>
      <c r="J32" s="21">
        <v>2653.3548709958072</v>
      </c>
      <c r="K32" s="21">
        <v>2644.1190195351724</v>
      </c>
      <c r="L32" s="21">
        <v>2635.7941663982492</v>
      </c>
      <c r="M32" s="21">
        <v>2628.0390378145412</v>
      </c>
      <c r="N32" s="21">
        <v>2619.5520965083874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-4.0629573156072407E-3</v>
      </c>
      <c r="D34" s="39">
        <f t="shared" ref="D34:N34" si="7">(D32/D8)-1</f>
        <v>-2.8870229111463974E-3</v>
      </c>
      <c r="E34" s="39">
        <f t="shared" si="7"/>
        <v>-3.6776101538015249E-3</v>
      </c>
      <c r="F34" s="39">
        <f t="shared" si="7"/>
        <v>-3.9555945060569808E-3</v>
      </c>
      <c r="G34" s="39">
        <f t="shared" si="7"/>
        <v>-3.7860369263721383E-3</v>
      </c>
      <c r="H34" s="39">
        <f t="shared" si="7"/>
        <v>-3.2868503585868902E-3</v>
      </c>
      <c r="I34" s="39">
        <f t="shared" si="7"/>
        <v>-3.0916202344608568E-3</v>
      </c>
      <c r="J34" s="39">
        <f t="shared" si="7"/>
        <v>-2.947404576787549E-3</v>
      </c>
      <c r="K34" s="39">
        <f t="shared" si="7"/>
        <v>-3.480820285892916E-3</v>
      </c>
      <c r="L34" s="39">
        <f t="shared" si="7"/>
        <v>-3.1484411539033363E-3</v>
      </c>
      <c r="M34" s="39">
        <f t="shared" si="7"/>
        <v>-2.9422360374615764E-3</v>
      </c>
      <c r="N34" s="39">
        <f t="shared" si="7"/>
        <v>-3.2293817496757971E-3</v>
      </c>
    </row>
    <row r="35" spans="1:14" ht="15.75" thickBot="1" x14ac:dyDescent="0.3">
      <c r="A35" s="40" t="s">
        <v>15</v>
      </c>
      <c r="B35" s="41"/>
      <c r="C35" s="42">
        <f>(C32/$C$8)-1</f>
        <v>-4.0629573156072407E-3</v>
      </c>
      <c r="D35" s="42">
        <f t="shared" ref="D35:N35" si="8">(D32/$C$8)-1</f>
        <v>-6.9382503758964598E-3</v>
      </c>
      <c r="E35" s="42">
        <f t="shared" si="8"/>
        <v>-1.0590344349665992E-2</v>
      </c>
      <c r="F35" s="42">
        <f t="shared" si="8"/>
        <v>-1.4504047747796123E-2</v>
      </c>
      <c r="G35" s="42">
        <f t="shared" si="8"/>
        <v>-1.8235171813813178E-2</v>
      </c>
      <c r="H35" s="42">
        <f t="shared" si="8"/>
        <v>-2.1462085891384985E-2</v>
      </c>
      <c r="I35" s="42">
        <f t="shared" si="8"/>
        <v>-2.44873535068304E-2</v>
      </c>
      <c r="J35" s="42">
        <f t="shared" si="8"/>
        <v>-2.7362583945818475E-2</v>
      </c>
      <c r="K35" s="42">
        <f t="shared" si="8"/>
        <v>-3.0748159994438251E-2</v>
      </c>
      <c r="L35" s="42">
        <f t="shared" si="8"/>
        <v>-3.3799792376008386E-2</v>
      </c>
      <c r="M35" s="42">
        <f t="shared" si="8"/>
        <v>-3.6642581446282518E-2</v>
      </c>
      <c r="N35" s="42">
        <f t="shared" si="8"/>
        <v>-3.9753630312174715E-2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1.6844646597239419</v>
      </c>
      <c r="D41" s="47">
        <v>1.7368272511376528</v>
      </c>
      <c r="E41" s="47">
        <v>1.7274374673425252</v>
      </c>
      <c r="F41" s="47">
        <v>1.6883738017972791</v>
      </c>
      <c r="G41" s="47">
        <v>1.7120391115211666</v>
      </c>
      <c r="H41" s="47">
        <v>1.708581742239041</v>
      </c>
      <c r="I41" s="47">
        <v>1.7143395757618471</v>
      </c>
      <c r="J41" s="47">
        <v>1.7107120264035918</v>
      </c>
      <c r="K41" s="47">
        <v>1.6980413175391418</v>
      </c>
      <c r="L41" s="47">
        <v>1.7204302008672592</v>
      </c>
      <c r="M41" s="47">
        <v>1.7535530181246997</v>
      </c>
      <c r="N41" s="47">
        <v>1.7365619238535319</v>
      </c>
    </row>
    <row r="43" spans="1:14" x14ac:dyDescent="0.25">
      <c r="A43" s="48" t="s">
        <v>31</v>
      </c>
      <c r="B43" s="48"/>
      <c r="C43" s="49">
        <v>87.931252822748164</v>
      </c>
      <c r="D43" s="49">
        <v>82.719170477759562</v>
      </c>
      <c r="E43" s="49">
        <v>84.175816322185838</v>
      </c>
      <c r="F43" s="49">
        <v>84.088179697918818</v>
      </c>
      <c r="G43" s="49">
        <v>85.267432150209018</v>
      </c>
      <c r="H43" s="49">
        <v>82.60761456875467</v>
      </c>
      <c r="I43" s="49">
        <v>81.150454480746689</v>
      </c>
      <c r="J43" s="49">
        <v>80.494599030415799</v>
      </c>
      <c r="K43" s="49">
        <v>80.7159210739554</v>
      </c>
      <c r="L43" s="49">
        <v>79.330999753703409</v>
      </c>
      <c r="M43" s="49">
        <v>79.065154201375833</v>
      </c>
      <c r="N43" s="49">
        <v>78.7458726905232</v>
      </c>
    </row>
    <row r="44" spans="1:14" x14ac:dyDescent="0.25">
      <c r="A44" s="19" t="s">
        <v>47</v>
      </c>
      <c r="B44" s="19"/>
      <c r="C44" s="50">
        <v>88.950092712137817</v>
      </c>
      <c r="D44" s="50">
        <v>82.719170477759548</v>
      </c>
      <c r="E44" s="50">
        <v>83.980427531809028</v>
      </c>
      <c r="F44" s="50">
        <v>83.701805861825363</v>
      </c>
      <c r="G44" s="50">
        <v>84.709330788041427</v>
      </c>
      <c r="H44" s="50">
        <v>81.894768354400682</v>
      </c>
      <c r="I44" s="50">
        <v>80.311288829348072</v>
      </c>
      <c r="J44" s="50">
        <v>79.540272538678124</v>
      </c>
      <c r="K44" s="50">
        <v>79.621766682160796</v>
      </c>
      <c r="L44" s="50">
        <v>78.155521943025647</v>
      </c>
      <c r="M44" s="50">
        <v>77.75331176555278</v>
      </c>
      <c r="N44" s="50">
        <v>77.334088166035826</v>
      </c>
    </row>
    <row r="45" spans="1:14" x14ac:dyDescent="0.25">
      <c r="A45" s="51" t="s">
        <v>48</v>
      </c>
      <c r="B45" s="51"/>
      <c r="C45" s="52">
        <v>86.871144810678388</v>
      </c>
      <c r="D45" s="52">
        <v>82.719170477759548</v>
      </c>
      <c r="E45" s="52">
        <v>84.375986324089737</v>
      </c>
      <c r="F45" s="52">
        <v>84.481766967963097</v>
      </c>
      <c r="G45" s="52">
        <v>85.841505968980286</v>
      </c>
      <c r="H45" s="52">
        <v>83.346979010401753</v>
      </c>
      <c r="I45" s="52">
        <v>82.023102073018038</v>
      </c>
      <c r="J45" s="52">
        <v>81.492600974071436</v>
      </c>
      <c r="K45" s="52">
        <v>81.850352592827747</v>
      </c>
      <c r="L45" s="52">
        <v>80.549710047552267</v>
      </c>
      <c r="M45" s="52">
        <v>80.419145149699929</v>
      </c>
      <c r="N45" s="52">
        <v>80.188388492609207</v>
      </c>
    </row>
    <row r="47" spans="1:14" x14ac:dyDescent="0.25">
      <c r="A47" s="48" t="s">
        <v>32</v>
      </c>
      <c r="B47" s="48"/>
      <c r="C47" s="49">
        <v>80.896491929782854</v>
      </c>
      <c r="D47" s="49">
        <v>81.650951259911324</v>
      </c>
      <c r="E47" s="49">
        <v>81.454943764736385</v>
      </c>
      <c r="F47" s="49">
        <v>81.481264454008368</v>
      </c>
      <c r="G47" s="49">
        <v>81.32196454794412</v>
      </c>
      <c r="H47" s="49">
        <v>81.716348435192273</v>
      </c>
      <c r="I47" s="49">
        <v>81.93726606561593</v>
      </c>
      <c r="J47" s="49">
        <v>82.044341535224717</v>
      </c>
      <c r="K47" s="49">
        <v>82.027322953183202</v>
      </c>
      <c r="L47" s="49">
        <v>82.242570381305782</v>
      </c>
      <c r="M47" s="49">
        <v>82.294534920107552</v>
      </c>
      <c r="N47" s="49">
        <v>82.351769348019474</v>
      </c>
    </row>
    <row r="48" spans="1:14" x14ac:dyDescent="0.25">
      <c r="A48" s="19" t="s">
        <v>45</v>
      </c>
      <c r="B48" s="19"/>
      <c r="C48" s="50">
        <v>78.980486474198358</v>
      </c>
      <c r="D48" s="50">
        <v>79.846007332277154</v>
      </c>
      <c r="E48" s="50">
        <v>79.653338681307616</v>
      </c>
      <c r="F48" s="50">
        <v>79.69734525833411</v>
      </c>
      <c r="G48" s="50">
        <v>79.546622966184529</v>
      </c>
      <c r="H48" s="50">
        <v>79.978554030885917</v>
      </c>
      <c r="I48" s="50">
        <v>80.232242518701383</v>
      </c>
      <c r="J48" s="50">
        <v>80.363935674389509</v>
      </c>
      <c r="K48" s="50">
        <v>80.356566808450168</v>
      </c>
      <c r="L48" s="50">
        <v>80.596205468797535</v>
      </c>
      <c r="M48" s="50">
        <v>80.665756327603262</v>
      </c>
      <c r="N48" s="50">
        <v>80.740802786447034</v>
      </c>
    </row>
    <row r="49" spans="1:14" x14ac:dyDescent="0.25">
      <c r="A49" s="51" t="s">
        <v>46</v>
      </c>
      <c r="B49" s="51"/>
      <c r="C49" s="52">
        <v>82.965496014928945</v>
      </c>
      <c r="D49" s="52">
        <v>83.528823760885899</v>
      </c>
      <c r="E49" s="52">
        <v>83.315674193238152</v>
      </c>
      <c r="F49" s="52">
        <v>83.314998721907926</v>
      </c>
      <c r="G49" s="52">
        <v>83.148064738998883</v>
      </c>
      <c r="H49" s="52">
        <v>83.490780760746517</v>
      </c>
      <c r="I49" s="52">
        <v>83.682148179177489</v>
      </c>
      <c r="J49" s="52">
        <v>83.769855442281752</v>
      </c>
      <c r="K49" s="52">
        <v>83.737748098865865</v>
      </c>
      <c r="L49" s="52">
        <v>83.925823832300338</v>
      </c>
      <c r="M49" s="52">
        <v>83.961290641292507</v>
      </c>
      <c r="N49" s="52">
        <v>84.005649568756525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79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2183</v>
      </c>
      <c r="D8" s="21">
        <v>2174.9084080725165</v>
      </c>
      <c r="E8" s="21">
        <v>2167.37912590718</v>
      </c>
      <c r="F8" s="21">
        <v>2157.9009530176681</v>
      </c>
      <c r="G8" s="21">
        <v>2146.6519268399693</v>
      </c>
      <c r="H8" s="21">
        <v>2135.7486768711619</v>
      </c>
      <c r="I8" s="21">
        <v>2125.1203038446697</v>
      </c>
      <c r="J8" s="21">
        <v>2114.7847182729629</v>
      </c>
      <c r="K8" s="21">
        <v>2104.1861260154683</v>
      </c>
      <c r="L8" s="21">
        <v>2092.6268736203733</v>
      </c>
      <c r="M8" s="21">
        <v>2081.7239097993074</v>
      </c>
      <c r="N8" s="21">
        <v>2070.9966550377076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14.994545499670968</v>
      </c>
      <c r="D10" s="26">
        <f t="shared" ref="D10:N10" si="0">SUM(D11:D12)</f>
        <v>15.026499503565008</v>
      </c>
      <c r="E10" s="26">
        <f t="shared" si="0"/>
        <v>14.552496155351074</v>
      </c>
      <c r="F10" s="26">
        <f t="shared" si="0"/>
        <v>13.803380211401445</v>
      </c>
      <c r="G10" s="26">
        <f t="shared" si="0"/>
        <v>13.671211395810802</v>
      </c>
      <c r="H10" s="26">
        <f t="shared" si="0"/>
        <v>13.397096650635842</v>
      </c>
      <c r="I10" s="26">
        <f t="shared" si="0"/>
        <v>13.242840010226136</v>
      </c>
      <c r="J10" s="26">
        <f t="shared" si="0"/>
        <v>13.135470046507166</v>
      </c>
      <c r="K10" s="26">
        <f t="shared" si="0"/>
        <v>13.023633232403991</v>
      </c>
      <c r="L10" s="26">
        <f t="shared" si="0"/>
        <v>13.262904485233554</v>
      </c>
      <c r="M10" s="26">
        <f t="shared" si="0"/>
        <v>13.690954328512369</v>
      </c>
      <c r="N10" s="26">
        <f t="shared" si="0"/>
        <v>13.751545522658398</v>
      </c>
    </row>
    <row r="11" spans="1:14" x14ac:dyDescent="0.25">
      <c r="A11" s="20" t="s">
        <v>34</v>
      </c>
      <c r="B11" s="18"/>
      <c r="C11" s="22">
        <v>7.6766333419368111</v>
      </c>
      <c r="D11" s="22">
        <v>7.6896171168478205</v>
      </c>
      <c r="E11" s="22">
        <v>7.6227360813743728</v>
      </c>
      <c r="F11" s="22">
        <v>6.9356885791278202</v>
      </c>
      <c r="G11" s="22">
        <v>6.9696371821780554</v>
      </c>
      <c r="H11" s="22">
        <v>6.8311928466113452</v>
      </c>
      <c r="I11" s="22">
        <v>6.7202471693684869</v>
      </c>
      <c r="J11" s="22">
        <v>6.7327534911745275</v>
      </c>
      <c r="K11" s="22">
        <v>6.6447108328591797</v>
      </c>
      <c r="L11" s="22">
        <v>6.7324388249916511</v>
      </c>
      <c r="M11" s="22">
        <v>6.8798765469911398</v>
      </c>
      <c r="N11" s="22">
        <v>7.1225953732743505</v>
      </c>
    </row>
    <row r="12" spans="1:14" x14ac:dyDescent="0.25">
      <c r="A12" s="27" t="s">
        <v>35</v>
      </c>
      <c r="B12" s="28"/>
      <c r="C12" s="29">
        <v>7.317912157734157</v>
      </c>
      <c r="D12" s="29">
        <v>7.3368823867171873</v>
      </c>
      <c r="E12" s="29">
        <v>6.9297600739767011</v>
      </c>
      <c r="F12" s="29">
        <v>6.8676916322736243</v>
      </c>
      <c r="G12" s="29">
        <v>6.701574213632747</v>
      </c>
      <c r="H12" s="29">
        <v>6.5659038040244964</v>
      </c>
      <c r="I12" s="29">
        <v>6.5225928408576488</v>
      </c>
      <c r="J12" s="29">
        <v>6.4027165553326384</v>
      </c>
      <c r="K12" s="29">
        <v>6.3789223995448117</v>
      </c>
      <c r="L12" s="29">
        <v>6.5304656602419024</v>
      </c>
      <c r="M12" s="29">
        <v>6.8110777815212291</v>
      </c>
      <c r="N12" s="29">
        <v>6.6289501493840479</v>
      </c>
    </row>
    <row r="13" spans="1:14" x14ac:dyDescent="0.25">
      <c r="A13" s="33" t="s">
        <v>36</v>
      </c>
      <c r="B13" s="18"/>
      <c r="C13" s="26">
        <f>SUM(C14:C15)</f>
        <v>19.309311649643746</v>
      </c>
      <c r="D13" s="26">
        <f t="shared" ref="D13:N13" si="1">SUM(D14:D15)</f>
        <v>18.702281376984246</v>
      </c>
      <c r="E13" s="26">
        <f t="shared" si="1"/>
        <v>19.422810220521768</v>
      </c>
      <c r="F13" s="26">
        <f t="shared" si="1"/>
        <v>19.909694848301363</v>
      </c>
      <c r="G13" s="26">
        <f t="shared" si="1"/>
        <v>20.548527224111197</v>
      </c>
      <c r="H13" s="26">
        <f t="shared" si="1"/>
        <v>20.292518676182361</v>
      </c>
      <c r="I13" s="26">
        <f t="shared" si="1"/>
        <v>20.253090738759823</v>
      </c>
      <c r="J13" s="26">
        <f t="shared" si="1"/>
        <v>20.710834051293819</v>
      </c>
      <c r="K13" s="26">
        <f t="shared" si="1"/>
        <v>21.221880193583949</v>
      </c>
      <c r="L13" s="26">
        <f t="shared" si="1"/>
        <v>21.321142954079043</v>
      </c>
      <c r="M13" s="26">
        <f t="shared" si="1"/>
        <v>21.832141648311303</v>
      </c>
      <c r="N13" s="26">
        <f t="shared" si="1"/>
        <v>22.230720977193073</v>
      </c>
    </row>
    <row r="14" spans="1:14" x14ac:dyDescent="0.25">
      <c r="A14" s="20" t="s">
        <v>37</v>
      </c>
      <c r="B14" s="18"/>
      <c r="C14" s="22">
        <v>8.8959811583015345</v>
      </c>
      <c r="D14" s="22">
        <v>8.587801418961913</v>
      </c>
      <c r="E14" s="22">
        <v>9.0667419123441437</v>
      </c>
      <c r="F14" s="22">
        <v>9.3865783103151692</v>
      </c>
      <c r="G14" s="22">
        <v>9.7946015530637336</v>
      </c>
      <c r="H14" s="22">
        <v>9.7438514761328339</v>
      </c>
      <c r="I14" s="22">
        <v>9.7774244886048862</v>
      </c>
      <c r="J14" s="22">
        <v>9.9645529347973643</v>
      </c>
      <c r="K14" s="22">
        <v>10.220443435110052</v>
      </c>
      <c r="L14" s="22">
        <v>10.287804593931151</v>
      </c>
      <c r="M14" s="22">
        <v>10.490404919762749</v>
      </c>
      <c r="N14" s="22">
        <v>10.629682882324708</v>
      </c>
    </row>
    <row r="15" spans="1:14" x14ac:dyDescent="0.25">
      <c r="A15" s="10" t="s">
        <v>38</v>
      </c>
      <c r="B15" s="12"/>
      <c r="C15" s="23">
        <v>10.41333049134221</v>
      </c>
      <c r="D15" s="23">
        <v>10.114479958022331</v>
      </c>
      <c r="E15" s="23">
        <v>10.356068308177623</v>
      </c>
      <c r="F15" s="23">
        <v>10.523116537986194</v>
      </c>
      <c r="G15" s="23">
        <v>10.753925671047465</v>
      </c>
      <c r="H15" s="23">
        <v>10.548667200049527</v>
      </c>
      <c r="I15" s="23">
        <v>10.475666250154935</v>
      </c>
      <c r="J15" s="23">
        <v>10.746281116496455</v>
      </c>
      <c r="K15" s="23">
        <v>11.001436758473899</v>
      </c>
      <c r="L15" s="23">
        <v>11.033338360147891</v>
      </c>
      <c r="M15" s="23">
        <v>11.341736728548554</v>
      </c>
      <c r="N15" s="23">
        <v>11.601038094868365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-4.3147661499727779</v>
      </c>
      <c r="D17" s="32">
        <f t="shared" ref="D17:N17" si="2">D10-D13</f>
        <v>-3.675781873419238</v>
      </c>
      <c r="E17" s="32">
        <f t="shared" si="2"/>
        <v>-4.8703140651706942</v>
      </c>
      <c r="F17" s="32">
        <f t="shared" si="2"/>
        <v>-6.1063146368999188</v>
      </c>
      <c r="G17" s="32">
        <f t="shared" si="2"/>
        <v>-6.8773158283003948</v>
      </c>
      <c r="H17" s="32">
        <f t="shared" si="2"/>
        <v>-6.8954220255465195</v>
      </c>
      <c r="I17" s="32">
        <f t="shared" si="2"/>
        <v>-7.0102507285336877</v>
      </c>
      <c r="J17" s="32">
        <f t="shared" si="2"/>
        <v>-7.5753640047866533</v>
      </c>
      <c r="K17" s="32">
        <f t="shared" si="2"/>
        <v>-8.198246961179958</v>
      </c>
      <c r="L17" s="32">
        <f t="shared" si="2"/>
        <v>-8.0582384688454898</v>
      </c>
      <c r="M17" s="32">
        <f t="shared" si="2"/>
        <v>-8.1411873197989344</v>
      </c>
      <c r="N17" s="32">
        <f t="shared" si="2"/>
        <v>-8.4791754545346745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114.34519047881885</v>
      </c>
      <c r="D19" s="26">
        <f t="shared" ref="D19:N19" si="3">SUM(D20:D21)</f>
        <v>114.27367195652153</v>
      </c>
      <c r="E19" s="26">
        <f t="shared" si="3"/>
        <v>114.39255375409563</v>
      </c>
      <c r="F19" s="26">
        <f t="shared" si="3"/>
        <v>114.3121251029557</v>
      </c>
      <c r="G19" s="26">
        <f t="shared" si="3"/>
        <v>114.19365685093769</v>
      </c>
      <c r="H19" s="26">
        <f t="shared" si="3"/>
        <v>114.63282920857944</v>
      </c>
      <c r="I19" s="26">
        <f t="shared" si="3"/>
        <v>114.39068358871718</v>
      </c>
      <c r="J19" s="26">
        <f t="shared" si="3"/>
        <v>114.58809988456323</v>
      </c>
      <c r="K19" s="26">
        <f t="shared" si="3"/>
        <v>114.61899249132679</v>
      </c>
      <c r="L19" s="26">
        <f t="shared" si="3"/>
        <v>115.23333364596363</v>
      </c>
      <c r="M19" s="26">
        <f t="shared" si="3"/>
        <v>115.21351385062871</v>
      </c>
      <c r="N19" s="26">
        <f t="shared" si="3"/>
        <v>115.54033601229077</v>
      </c>
    </row>
    <row r="20" spans="1:14" x14ac:dyDescent="0.25">
      <c r="A20" s="64" t="s">
        <v>40</v>
      </c>
      <c r="B20" s="64"/>
      <c r="C20" s="22">
        <v>56.551418601761263</v>
      </c>
      <c r="D20" s="22">
        <v>56.818773069904509</v>
      </c>
      <c r="E20" s="22">
        <v>57.09904532293222</v>
      </c>
      <c r="F20" s="22">
        <v>56.808929900916169</v>
      </c>
      <c r="G20" s="22">
        <v>56.677131520924</v>
      </c>
      <c r="H20" s="22">
        <v>57.131577131133554</v>
      </c>
      <c r="I20" s="22">
        <v>56.775817880525096</v>
      </c>
      <c r="J20" s="22">
        <v>56.9292119268287</v>
      </c>
      <c r="K20" s="22">
        <v>56.741705246870332</v>
      </c>
      <c r="L20" s="22">
        <v>57.023871542175264</v>
      </c>
      <c r="M20" s="22">
        <v>57.038127267771557</v>
      </c>
      <c r="N20" s="22">
        <v>57.354842051383216</v>
      </c>
    </row>
    <row r="21" spans="1:14" x14ac:dyDescent="0.25">
      <c r="A21" s="27" t="s">
        <v>41</v>
      </c>
      <c r="B21" s="27"/>
      <c r="C21" s="29">
        <v>57.793771877057587</v>
      </c>
      <c r="D21" s="29">
        <v>57.454898886617023</v>
      </c>
      <c r="E21" s="29">
        <v>57.29350843116341</v>
      </c>
      <c r="F21" s="29">
        <v>57.503195202039535</v>
      </c>
      <c r="G21" s="29">
        <v>57.516525330013685</v>
      </c>
      <c r="H21" s="29">
        <v>57.501252077445876</v>
      </c>
      <c r="I21" s="29">
        <v>57.614865708192085</v>
      </c>
      <c r="J21" s="29">
        <v>57.658887957734542</v>
      </c>
      <c r="K21" s="29">
        <v>57.877287244456468</v>
      </c>
      <c r="L21" s="29">
        <v>58.209462103788354</v>
      </c>
      <c r="M21" s="29">
        <v>58.175386582857158</v>
      </c>
      <c r="N21" s="29">
        <v>58.18549396090755</v>
      </c>
    </row>
    <row r="22" spans="1:14" x14ac:dyDescent="0.25">
      <c r="A22" s="67" t="s">
        <v>44</v>
      </c>
      <c r="B22" s="67"/>
      <c r="C22" s="26">
        <f>SUM(C23:C24)</f>
        <v>118.12201625632937</v>
      </c>
      <c r="D22" s="26">
        <f t="shared" ref="D22:N22" si="4">SUM(D23:D24)</f>
        <v>118.12717224843905</v>
      </c>
      <c r="E22" s="26">
        <f t="shared" si="4"/>
        <v>119.00041257843634</v>
      </c>
      <c r="F22" s="26">
        <f t="shared" si="4"/>
        <v>119.4548366437553</v>
      </c>
      <c r="G22" s="26">
        <f t="shared" si="4"/>
        <v>118.21959099144445</v>
      </c>
      <c r="H22" s="26">
        <f t="shared" si="4"/>
        <v>118.36578020952496</v>
      </c>
      <c r="I22" s="26">
        <f t="shared" si="4"/>
        <v>117.7160184318904</v>
      </c>
      <c r="J22" s="26">
        <f t="shared" si="4"/>
        <v>117.61132813727133</v>
      </c>
      <c r="K22" s="26">
        <f t="shared" si="4"/>
        <v>117.97999792524143</v>
      </c>
      <c r="L22" s="26">
        <f t="shared" si="4"/>
        <v>118.07805899818399</v>
      </c>
      <c r="M22" s="26">
        <f t="shared" si="4"/>
        <v>117.79958129242992</v>
      </c>
      <c r="N22" s="26">
        <f t="shared" si="4"/>
        <v>117.72741643077222</v>
      </c>
    </row>
    <row r="23" spans="1:14" x14ac:dyDescent="0.25">
      <c r="A23" s="64" t="s">
        <v>42</v>
      </c>
      <c r="B23" s="64"/>
      <c r="C23" s="23">
        <v>59.899174495645241</v>
      </c>
      <c r="D23" s="22">
        <v>59.425271693627437</v>
      </c>
      <c r="E23" s="22">
        <v>60.20015321720399</v>
      </c>
      <c r="F23" s="22">
        <v>60.342592261319524</v>
      </c>
      <c r="G23" s="22">
        <v>59.34076823474571</v>
      </c>
      <c r="H23" s="22">
        <v>60.077093882465981</v>
      </c>
      <c r="I23" s="22">
        <v>59.359344469252399</v>
      </c>
      <c r="J23" s="22">
        <v>59.707862821376338</v>
      </c>
      <c r="K23" s="22">
        <v>59.782331261830869</v>
      </c>
      <c r="L23" s="22">
        <v>59.776411483376272</v>
      </c>
      <c r="M23" s="22">
        <v>60.200222540321761</v>
      </c>
      <c r="N23" s="22">
        <v>59.362515356039857</v>
      </c>
    </row>
    <row r="24" spans="1:14" x14ac:dyDescent="0.25">
      <c r="A24" s="10" t="s">
        <v>43</v>
      </c>
      <c r="B24" s="10"/>
      <c r="C24" s="23">
        <v>58.22284176068414</v>
      </c>
      <c r="D24" s="23">
        <v>58.701900554811616</v>
      </c>
      <c r="E24" s="23">
        <v>58.800259361232357</v>
      </c>
      <c r="F24" s="23">
        <v>59.112244382435783</v>
      </c>
      <c r="G24" s="23">
        <v>58.878822756698739</v>
      </c>
      <c r="H24" s="23">
        <v>58.288686327058983</v>
      </c>
      <c r="I24" s="23">
        <v>58.356673962638013</v>
      </c>
      <c r="J24" s="23">
        <v>57.903465315894991</v>
      </c>
      <c r="K24" s="23">
        <v>58.197666663410558</v>
      </c>
      <c r="L24" s="23">
        <v>58.301647514807712</v>
      </c>
      <c r="M24" s="23">
        <v>57.599358752108159</v>
      </c>
      <c r="N24" s="23">
        <v>58.364901074732359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-3.7768257775105241</v>
      </c>
      <c r="D26" s="32">
        <f t="shared" ref="D26:N26" si="5">D19-D22</f>
        <v>-3.853500291917527</v>
      </c>
      <c r="E26" s="32">
        <f t="shared" si="5"/>
        <v>-4.6078588243407097</v>
      </c>
      <c r="F26" s="32">
        <f t="shared" si="5"/>
        <v>-5.1427115407995956</v>
      </c>
      <c r="G26" s="32">
        <f t="shared" si="5"/>
        <v>-4.025934140506763</v>
      </c>
      <c r="H26" s="32">
        <f t="shared" si="5"/>
        <v>-3.7329510009455191</v>
      </c>
      <c r="I26" s="32">
        <f t="shared" si="5"/>
        <v>-3.3253348431732235</v>
      </c>
      <c r="J26" s="32">
        <f t="shared" si="5"/>
        <v>-3.023228252708094</v>
      </c>
      <c r="K26" s="32">
        <f t="shared" si="5"/>
        <v>-3.3610054339146416</v>
      </c>
      <c r="L26" s="32">
        <f t="shared" si="5"/>
        <v>-2.8447253522203653</v>
      </c>
      <c r="M26" s="32">
        <f t="shared" si="5"/>
        <v>-2.5860674418012053</v>
      </c>
      <c r="N26" s="32">
        <f t="shared" si="5"/>
        <v>-2.1870804184814574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-8.0915919274833019</v>
      </c>
      <c r="D30" s="32">
        <f t="shared" ref="D30:N30" si="6">D17+D26+D28</f>
        <v>-7.529282165336765</v>
      </c>
      <c r="E30" s="32">
        <f t="shared" si="6"/>
        <v>-9.4781728895114039</v>
      </c>
      <c r="F30" s="32">
        <f t="shared" si="6"/>
        <v>-11.249026177699514</v>
      </c>
      <c r="G30" s="32">
        <f t="shared" si="6"/>
        <v>-10.903249968807158</v>
      </c>
      <c r="H30" s="32">
        <f t="shared" si="6"/>
        <v>-10.628373026492039</v>
      </c>
      <c r="I30" s="32">
        <f t="shared" si="6"/>
        <v>-10.335585571706911</v>
      </c>
      <c r="J30" s="32">
        <f t="shared" si="6"/>
        <v>-10.598592257494747</v>
      </c>
      <c r="K30" s="32">
        <f t="shared" si="6"/>
        <v>-11.5592523950946</v>
      </c>
      <c r="L30" s="32">
        <f t="shared" si="6"/>
        <v>-10.902963821065855</v>
      </c>
      <c r="M30" s="32">
        <f t="shared" si="6"/>
        <v>-10.72725476160014</v>
      </c>
      <c r="N30" s="32">
        <f t="shared" si="6"/>
        <v>-10.666255873016132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2174.9084080725165</v>
      </c>
      <c r="D32" s="21">
        <v>2167.37912590718</v>
      </c>
      <c r="E32" s="21">
        <v>2157.9009530176681</v>
      </c>
      <c r="F32" s="21">
        <v>2146.6519268399693</v>
      </c>
      <c r="G32" s="21">
        <v>2135.7486768711619</v>
      </c>
      <c r="H32" s="21">
        <v>2125.1203038446697</v>
      </c>
      <c r="I32" s="21">
        <v>2114.7847182729629</v>
      </c>
      <c r="J32" s="21">
        <v>2104.1861260154683</v>
      </c>
      <c r="K32" s="21">
        <v>2092.6268736203733</v>
      </c>
      <c r="L32" s="21">
        <v>2081.7239097993074</v>
      </c>
      <c r="M32" s="21">
        <v>2070.9966550377076</v>
      </c>
      <c r="N32" s="21">
        <v>2060.3303991646917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-3.7066385375553734E-3</v>
      </c>
      <c r="D34" s="39">
        <f t="shared" ref="D34:N34" si="7">(D32/D8)-1</f>
        <v>-3.4618847108183193E-3</v>
      </c>
      <c r="E34" s="39">
        <f t="shared" si="7"/>
        <v>-4.3731033376750439E-3</v>
      </c>
      <c r="F34" s="39">
        <f t="shared" si="7"/>
        <v>-5.2129483338740901E-3</v>
      </c>
      <c r="G34" s="39">
        <f t="shared" si="7"/>
        <v>-5.0791885878106457E-3</v>
      </c>
      <c r="H34" s="39">
        <f t="shared" si="7"/>
        <v>-4.9764155968307078E-3</v>
      </c>
      <c r="I34" s="39">
        <f t="shared" si="7"/>
        <v>-4.8635296331263067E-3</v>
      </c>
      <c r="J34" s="39">
        <f t="shared" si="7"/>
        <v>-5.0116648592722912E-3</v>
      </c>
      <c r="K34" s="39">
        <f t="shared" si="7"/>
        <v>-5.4934552852431429E-3</v>
      </c>
      <c r="L34" s="39">
        <f t="shared" si="7"/>
        <v>-5.210180543176901E-3</v>
      </c>
      <c r="M34" s="39">
        <f t="shared" si="7"/>
        <v>-5.1530631468963417E-3</v>
      </c>
      <c r="N34" s="39">
        <f t="shared" si="7"/>
        <v>-5.1503008694244734E-3</v>
      </c>
    </row>
    <row r="35" spans="1:14" ht="15.75" thickBot="1" x14ac:dyDescent="0.3">
      <c r="A35" s="40" t="s">
        <v>15</v>
      </c>
      <c r="B35" s="41"/>
      <c r="C35" s="42">
        <f>(C32/$C$8)-1</f>
        <v>-3.7066385375553734E-3</v>
      </c>
      <c r="D35" s="42">
        <f t="shared" ref="D35:N35" si="8">(D32/$C$8)-1</f>
        <v>-7.1556912930921257E-3</v>
      </c>
      <c r="E35" s="42">
        <f t="shared" si="8"/>
        <v>-1.1497502053289921E-2</v>
      </c>
      <c r="F35" s="42">
        <f t="shared" si="8"/>
        <v>-1.6650514502991598E-2</v>
      </c>
      <c r="G35" s="42">
        <f t="shared" si="8"/>
        <v>-2.1645131987557575E-2</v>
      </c>
      <c r="H35" s="42">
        <f t="shared" si="8"/>
        <v>-2.6513832411969918E-2</v>
      </c>
      <c r="I35" s="42">
        <f t="shared" si="8"/>
        <v>-3.1248411235472839E-2</v>
      </c>
      <c r="J35" s="42">
        <f t="shared" si="8"/>
        <v>-3.6103469530248122E-2</v>
      </c>
      <c r="K35" s="42">
        <f t="shared" si="8"/>
        <v>-4.1398592019984748E-2</v>
      </c>
      <c r="L35" s="42">
        <f t="shared" si="8"/>
        <v>-4.6393078424504131E-2</v>
      </c>
      <c r="M35" s="42">
        <f t="shared" si="8"/>
        <v>-5.130707510870014E-2</v>
      </c>
      <c r="N35" s="42">
        <f t="shared" si="8"/>
        <v>-5.6193129104584627E-2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1.4599105170191904</v>
      </c>
      <c r="D41" s="47">
        <v>1.5038503612418017</v>
      </c>
      <c r="E41" s="47">
        <v>1.4955991065720737</v>
      </c>
      <c r="F41" s="47">
        <v>1.4598752364255927</v>
      </c>
      <c r="G41" s="47">
        <v>1.479333037282978</v>
      </c>
      <c r="H41" s="47">
        <v>1.4791380856571028</v>
      </c>
      <c r="I41" s="47">
        <v>1.4832692030490722</v>
      </c>
      <c r="J41" s="47">
        <v>1.4792289166745667</v>
      </c>
      <c r="K41" s="47">
        <v>1.468760243082571</v>
      </c>
      <c r="L41" s="47">
        <v>1.4892790846730426</v>
      </c>
      <c r="M41" s="47">
        <v>1.5194978567808757</v>
      </c>
      <c r="N41" s="47">
        <v>1.5043786850726351</v>
      </c>
    </row>
    <row r="43" spans="1:14" x14ac:dyDescent="0.25">
      <c r="A43" s="48" t="s">
        <v>31</v>
      </c>
      <c r="B43" s="48"/>
      <c r="C43" s="49">
        <v>68.313002182459968</v>
      </c>
      <c r="D43" s="49">
        <v>64.337132593812981</v>
      </c>
      <c r="E43" s="49">
        <v>65.464526732315704</v>
      </c>
      <c r="F43" s="49">
        <v>65.370335054780028</v>
      </c>
      <c r="G43" s="49">
        <v>66.261668663270427</v>
      </c>
      <c r="H43" s="49">
        <v>64.173269820599202</v>
      </c>
      <c r="I43" s="49">
        <v>62.996918211625271</v>
      </c>
      <c r="J43" s="49">
        <v>62.452638855556096</v>
      </c>
      <c r="K43" s="49">
        <v>62.591292091187547</v>
      </c>
      <c r="L43" s="49">
        <v>61.49636815570441</v>
      </c>
      <c r="M43" s="49">
        <v>61.279763165522127</v>
      </c>
      <c r="N43" s="49">
        <v>61.034374418518091</v>
      </c>
    </row>
    <row r="44" spans="1:14" x14ac:dyDescent="0.25">
      <c r="A44" s="19" t="s">
        <v>47</v>
      </c>
      <c r="B44" s="19"/>
      <c r="C44" s="50">
        <v>69.221696473038804</v>
      </c>
      <c r="D44" s="50">
        <v>64.337132593812967</v>
      </c>
      <c r="E44" s="50">
        <v>65.286448113069014</v>
      </c>
      <c r="F44" s="50">
        <v>65.041481016514837</v>
      </c>
      <c r="G44" s="50">
        <v>65.802898216775503</v>
      </c>
      <c r="H44" s="50">
        <v>63.5920797739496</v>
      </c>
      <c r="I44" s="50">
        <v>62.326412955035899</v>
      </c>
      <c r="J44" s="50">
        <v>61.663940849260236</v>
      </c>
      <c r="K44" s="50">
        <v>61.701017540476492</v>
      </c>
      <c r="L44" s="50">
        <v>60.575120678197955</v>
      </c>
      <c r="M44" s="50">
        <v>60.262672965649479</v>
      </c>
      <c r="N44" s="50">
        <v>59.947921715496406</v>
      </c>
    </row>
    <row r="45" spans="1:14" x14ac:dyDescent="0.25">
      <c r="A45" s="51" t="s">
        <v>48</v>
      </c>
      <c r="B45" s="51"/>
      <c r="C45" s="52">
        <v>67.555402387859118</v>
      </c>
      <c r="D45" s="52">
        <v>64.337132593812996</v>
      </c>
      <c r="E45" s="52">
        <v>65.621234122919248</v>
      </c>
      <c r="F45" s="52">
        <v>65.666490342085851</v>
      </c>
      <c r="G45" s="52">
        <v>66.685115665996435</v>
      </c>
      <c r="H45" s="52">
        <v>64.719636585549665</v>
      </c>
      <c r="I45" s="52">
        <v>63.635880057015264</v>
      </c>
      <c r="J45" s="52">
        <v>63.202207367728839</v>
      </c>
      <c r="K45" s="52">
        <v>63.441698980767441</v>
      </c>
      <c r="L45" s="52">
        <v>62.380974290544714</v>
      </c>
      <c r="M45" s="52">
        <v>62.251556653321956</v>
      </c>
      <c r="N45" s="52">
        <v>62.065014455899799</v>
      </c>
    </row>
    <row r="47" spans="1:14" x14ac:dyDescent="0.25">
      <c r="A47" s="48" t="s">
        <v>32</v>
      </c>
      <c r="B47" s="48"/>
      <c r="C47" s="49">
        <v>84.170709581716892</v>
      </c>
      <c r="D47" s="49">
        <v>84.871287533755236</v>
      </c>
      <c r="E47" s="49">
        <v>84.635348423946539</v>
      </c>
      <c r="F47" s="49">
        <v>84.627130217353724</v>
      </c>
      <c r="G47" s="49">
        <v>84.451922937845296</v>
      </c>
      <c r="H47" s="49">
        <v>84.827501331144603</v>
      </c>
      <c r="I47" s="49">
        <v>85.043151373870188</v>
      </c>
      <c r="J47" s="49">
        <v>85.149221623598109</v>
      </c>
      <c r="K47" s="49">
        <v>85.120054057298105</v>
      </c>
      <c r="L47" s="49">
        <v>85.325755881198759</v>
      </c>
      <c r="M47" s="49">
        <v>85.368069198816528</v>
      </c>
      <c r="N47" s="49">
        <v>85.420059255166464</v>
      </c>
    </row>
    <row r="48" spans="1:14" x14ac:dyDescent="0.25">
      <c r="A48" s="19" t="s">
        <v>45</v>
      </c>
      <c r="B48" s="19"/>
      <c r="C48" s="50">
        <v>82.137047139793054</v>
      </c>
      <c r="D48" s="50">
        <v>83.061816402704423</v>
      </c>
      <c r="E48" s="50">
        <v>82.861433542127955</v>
      </c>
      <c r="F48" s="50">
        <v>82.898552152022205</v>
      </c>
      <c r="G48" s="50">
        <v>82.740511304318986</v>
      </c>
      <c r="H48" s="50">
        <v>83.164657661568683</v>
      </c>
      <c r="I48" s="50">
        <v>83.411078178772925</v>
      </c>
      <c r="J48" s="50">
        <v>83.535810021095173</v>
      </c>
      <c r="K48" s="50">
        <v>83.521265597891599</v>
      </c>
      <c r="L48" s="50">
        <v>83.754520376514691</v>
      </c>
      <c r="M48" s="50">
        <v>83.817475413580439</v>
      </c>
      <c r="N48" s="50">
        <v>83.885712134966823</v>
      </c>
    </row>
    <row r="49" spans="1:14" x14ac:dyDescent="0.25">
      <c r="A49" s="51" t="s">
        <v>46</v>
      </c>
      <c r="B49" s="51"/>
      <c r="C49" s="52">
        <v>85.815424650803493</v>
      </c>
      <c r="D49" s="52">
        <v>86.374830647036191</v>
      </c>
      <c r="E49" s="52">
        <v>86.14963287262222</v>
      </c>
      <c r="F49" s="52">
        <v>86.14108938244911</v>
      </c>
      <c r="G49" s="52">
        <v>85.964322559259131</v>
      </c>
      <c r="H49" s="52">
        <v>86.302250299984706</v>
      </c>
      <c r="I49" s="52">
        <v>86.488206645647963</v>
      </c>
      <c r="J49" s="52">
        <v>86.569740892264051</v>
      </c>
      <c r="K49" s="52">
        <v>86.529572882074447</v>
      </c>
      <c r="L49" s="52">
        <v>86.713358440906148</v>
      </c>
      <c r="M49" s="52">
        <v>86.740987113639477</v>
      </c>
      <c r="N49" s="52">
        <v>86.777808577538366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28F83C-1DD6-49B9-AAF7-FA6A6FCBC83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4ea622ab-6d0b-4c8a-8736-27bd26b1fd5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Area Codes</vt:lpstr>
      <vt:lpstr>Na h-Eileanan Siar</vt:lpstr>
      <vt:lpstr>AnTaobhS</vt:lpstr>
      <vt:lpstr>Barraigh</vt:lpstr>
      <vt:lpstr>BeinnnaF</vt:lpstr>
      <vt:lpstr>LochaTua</vt:lpstr>
      <vt:lpstr>NaHearad</vt:lpstr>
      <vt:lpstr>SgireanR</vt:lpstr>
      <vt:lpstr>SgirUige</vt:lpstr>
      <vt:lpstr>SteornaD</vt:lpstr>
      <vt:lpstr>SteornaT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2020-08-07T15:15:55Z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