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242" documentId="8_{7466D5EB-910D-43A8-ADBD-7CFAF1FD2DCA}" xr6:coauthVersionLast="45" xr6:coauthVersionMax="45" xr10:uidLastSave="{09095B8D-17D6-43C1-A8A7-8F387C872C2E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South Lanarkshire" sheetId="3" r:id="rId3"/>
    <sheet name="BLANTYRE" sheetId="4" r:id="rId4"/>
    <sheet name="BOTHWELL" sheetId="5" r:id="rId5"/>
    <sheet name="CAMBSLNG" sheetId="6" r:id="rId6"/>
    <sheet name="CARLUKE" sheetId="7" r:id="rId7"/>
    <sheet name="CLYDSDLE" sheetId="8" r:id="rId8"/>
    <sheet name="EASTKILB" sheetId="9" r:id="rId9"/>
    <sheet name="HAMILTON" sheetId="10" r:id="rId10"/>
    <sheet name="LANARK" sheetId="11" r:id="rId11"/>
    <sheet name="LARKHALL" sheetId="12" r:id="rId12"/>
    <sheet name="LESMHGOW" sheetId="13" r:id="rId13"/>
    <sheet name="RUTHRGLN" sheetId="14" r:id="rId14"/>
    <sheet name="STONEHSE" sheetId="15" r:id="rId15"/>
    <sheet name="STRATHVN" sheetId="16" r:id="rId16"/>
    <sheet name="UDDNGSTN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7" l="1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5" l="1"/>
  <c r="L26" i="9"/>
  <c r="L30" i="9" s="1"/>
  <c r="C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17" i="3" l="1"/>
  <c r="I30" i="3"/>
  <c r="E26" i="3"/>
  <c r="E30" i="3" s="1"/>
</calcChain>
</file>

<file path=xl/sharedStrings.xml><?xml version="1.0" encoding="utf-8"?>
<sst xmlns="http://schemas.openxmlformats.org/spreadsheetml/2006/main" count="925" uniqueCount="108">
  <si>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</si>
  <si>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</si>
  <si>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</si>
  <si>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</si>
  <si>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</si>
  <si>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</si>
  <si>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</si>
  <si>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</si>
  <si>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</si>
  <si>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</si>
  <si>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</si>
  <si>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</si>
  <si>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</si>
  <si>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</si>
  <si>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</si>
  <si>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</si>
  <si>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</si>
  <si>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</si>
  <si>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</si>
  <si>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</si>
  <si>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</si>
  <si>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</si>
  <si>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</si>
  <si>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</si>
  <si>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</si>
  <si>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</si>
  <si>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</si>
  <si>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</si>
  <si>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</si>
  <si>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</si>
  <si>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</si>
  <si>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</si>
  <si>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</si>
  <si>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</si>
  <si>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</si>
  <si>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</si>
  <si>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</si>
  <si>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</si>
  <si>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</si>
  <si>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</si>
  <si>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</si>
  <si>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</si>
  <si>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</si>
  <si>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</si>
  <si>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</si>
  <si>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</si>
  <si>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</si>
  <si>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</si>
  <si>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</si>
  <si>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</si>
  <si>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</si>
  <si>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</si>
  <si>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</si>
  <si>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BLANTYRE</t>
  </si>
  <si>
    <t>BOTHWELL</t>
  </si>
  <si>
    <t>CAMBUSLANG</t>
  </si>
  <si>
    <t>CAMBSLNG</t>
  </si>
  <si>
    <t>CARLUKE</t>
  </si>
  <si>
    <t>CLYDESDALE EAST</t>
  </si>
  <si>
    <t>CLYDSDLE</t>
  </si>
  <si>
    <t>EAST KILBRIDE</t>
  </si>
  <si>
    <t>EASTKILB</t>
  </si>
  <si>
    <t>HAMILTON</t>
  </si>
  <si>
    <t>LANARK</t>
  </si>
  <si>
    <t>LARKHALL</t>
  </si>
  <si>
    <t>LESMAHAGOW</t>
  </si>
  <si>
    <t>LESMHGOW</t>
  </si>
  <si>
    <t>RUTHERGLEN</t>
  </si>
  <si>
    <t>RUTHERGLN</t>
  </si>
  <si>
    <t>STONEHOUSE</t>
  </si>
  <si>
    <t>STONEHSE</t>
  </si>
  <si>
    <t>STRATHAVEN</t>
  </si>
  <si>
    <t>STRATHVN</t>
  </si>
  <si>
    <t>UDDINGSTON</t>
  </si>
  <si>
    <t>UDDNGSTN</t>
  </si>
  <si>
    <t>Community Areas - Projection Geography</t>
  </si>
  <si>
    <t>South Lanarkshire Community Areas</t>
  </si>
  <si>
    <t>Summary table for South Lanarkshire</t>
  </si>
  <si>
    <t>Summary table for BLANTYRE</t>
  </si>
  <si>
    <t>Summary table for BOTHWELL</t>
  </si>
  <si>
    <t>Summary table for CAMBUSLANG</t>
  </si>
  <si>
    <t>Summary table for CARLUKE</t>
  </si>
  <si>
    <t>Summary table for CLYDESDALE EAST</t>
  </si>
  <si>
    <t>Summary table for EAST KILBRIDE</t>
  </si>
  <si>
    <t>Summary table for HAMILTON</t>
  </si>
  <si>
    <t>Summary table for LANARK</t>
  </si>
  <si>
    <t>Summary table for LARKHALL</t>
  </si>
  <si>
    <t>Summary table for LESMAHAGOW</t>
  </si>
  <si>
    <t>Summary table for RUTHERGLEN</t>
  </si>
  <si>
    <t>Summary table for STONEHOUSE</t>
  </si>
  <si>
    <t>Summary table for STRATHAVEN</t>
  </si>
  <si>
    <t>Summary table for UDDINGSTON</t>
  </si>
  <si>
    <t>South Lanarkshire</t>
  </si>
  <si>
    <t>2018-based principal population projection summary table - South Lanarkshire</t>
  </si>
  <si>
    <t>2018-based principal population projection summary table - BLANTYRE</t>
  </si>
  <si>
    <t>2018-based principal population projection summary table - BOTHWELL</t>
  </si>
  <si>
    <t>2018-based principal population projection summary table - CAMBUSLANG</t>
  </si>
  <si>
    <t>2018-based principal population projection summary table - CARLUKE</t>
  </si>
  <si>
    <t>2018-based principal population projection summary table - CLYDESDALE EAST</t>
  </si>
  <si>
    <t>2018-based principal population projection summary table - EAST KILBRIDE</t>
  </si>
  <si>
    <t>2018-based principal population projection summary table - HAMILTON</t>
  </si>
  <si>
    <t>2018-based principal population projection summary table - LANARK</t>
  </si>
  <si>
    <t>2018-based principal population projection summary table - LARKHALL</t>
  </si>
  <si>
    <t>2018-based principal population projection summary table - LESMAHAGOW</t>
  </si>
  <si>
    <t>2018-based principal population projection summary table - RUTHERGLEN</t>
  </si>
  <si>
    <t>2018-based principal population projection summary table - STONEHOUSE</t>
  </si>
  <si>
    <t>2018-based principal population projection summary table - STRATHAVEN</t>
  </si>
  <si>
    <t>2018-based principal population projection summary table - UDDINGSTON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</si>
</sst>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sheetPr codeName="Sheet1"/>
  <dimension ref="A1:D33"/>
  <sheetViews>
    <sheetView tabSelected="1" topLeftCell="A10" workbookViewId="0">
      <selection activeCell="D23" sqref="D23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76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92</v>
      </c>
      <c r="D9" s="55" t="s">
        <v>93</v>
      </c>
    </row>
    <row r="10" spans="1:4" x14ac:dyDescent="0.25">
      <c r="A10" s="54" t="s">
        <v>53</v>
      </c>
      <c r="D10" s="55" t="s">
        <v>94</v>
      </c>
    </row>
    <row r="11" spans="1:4" x14ac:dyDescent="0.25">
      <c r="A11" s="54" t="s">
        <v>54</v>
      </c>
      <c r="D11" s="55" t="s">
        <v>95</v>
      </c>
    </row>
    <row r="12" spans="1:4" x14ac:dyDescent="0.25">
      <c r="A12" s="54" t="s">
        <v>55</v>
      </c>
      <c r="D12" s="55" t="s">
        <v>96</v>
      </c>
    </row>
    <row r="13" spans="1:4" x14ac:dyDescent="0.25">
      <c r="A13" s="54" t="s">
        <v>57</v>
      </c>
      <c r="D13" s="55" t="s">
        <v>97</v>
      </c>
    </row>
    <row r="14" spans="1:4" x14ac:dyDescent="0.25">
      <c r="A14" s="54" t="s">
        <v>58</v>
      </c>
      <c r="D14" s="55" t="s">
        <v>98</v>
      </c>
    </row>
    <row r="15" spans="1:4" x14ac:dyDescent="0.25">
      <c r="A15" s="54" t="s">
        <v>60</v>
      </c>
      <c r="D15" s="55" t="s">
        <v>99</v>
      </c>
    </row>
    <row r="16" spans="1:4" x14ac:dyDescent="0.25">
      <c r="A16" s="54" t="s">
        <v>62</v>
      </c>
      <c r="D16" s="55" t="s">
        <v>100</v>
      </c>
    </row>
    <row r="17" spans="1:4" x14ac:dyDescent="0.25">
      <c r="A17" s="54" t="s">
        <v>63</v>
      </c>
      <c r="D17" s="55" t="s">
        <v>101</v>
      </c>
    </row>
    <row r="18" spans="1:4" x14ac:dyDescent="0.25">
      <c r="A18" s="54" t="s">
        <v>64</v>
      </c>
      <c r="D18" s="55" t="s">
        <v>102</v>
      </c>
    </row>
    <row r="19" spans="1:4" x14ac:dyDescent="0.25">
      <c r="A19" s="54" t="s">
        <v>65</v>
      </c>
      <c r="D19" s="55" t="s">
        <v>103</v>
      </c>
    </row>
    <row r="20" spans="1:4" x14ac:dyDescent="0.25">
      <c r="A20" s="54" t="s">
        <v>67</v>
      </c>
      <c r="D20" s="55" t="s">
        <v>104</v>
      </c>
    </row>
    <row r="21" spans="1:4" x14ac:dyDescent="0.25">
      <c r="A21" s="54" t="s">
        <v>69</v>
      </c>
      <c r="D21" s="55" t="s">
        <v>105</v>
      </c>
    </row>
    <row r="22" spans="1:4" x14ac:dyDescent="0.25">
      <c r="A22" s="54" t="s">
        <v>71</v>
      </c>
      <c r="D22" s="55" t="s">
        <v>106</v>
      </c>
    </row>
    <row r="23" spans="1:4" x14ac:dyDescent="0.25">
      <c r="A23" s="54" t="s">
        <v>73</v>
      </c>
      <c r="D23" s="55" t="s">
        <v>107</v>
      </c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  <row r="29" spans="1:4" x14ac:dyDescent="0.25">
      <c r="A29" s="54"/>
      <c r="D29" s="55"/>
    </row>
    <row r="30" spans="1:4" x14ac:dyDescent="0.25">
      <c r="A30" s="54"/>
      <c r="D30" s="55"/>
    </row>
    <row r="31" spans="1:4" x14ac:dyDescent="0.25">
      <c r="A31" s="54"/>
      <c r="D31" s="55"/>
    </row>
    <row r="32" spans="1:4" x14ac:dyDescent="0.25">
      <c r="A32" s="54"/>
      <c r="D32" s="55"/>
    </row>
    <row r="33" spans="1:4" x14ac:dyDescent="0.25">
      <c r="A33" s="54"/>
      <c r="D33" s="55"/>
    </row>
  </sheetData>
  <hyperlinks>
    <hyperlink ref="D8" location="'Area Codes'!A1" display="List of tab names and full area names" xr:uid="{BE5125AB-85E8-4CB8-8948-AE6F703B5CC8}"/>
    <hyperlink ref="D9" location="'South Lanarkshire'!A1" display="2018-based principal population projection summary table - South Lanarkshire" xr:uid="{8C13A383-8A2F-4E4C-ADE7-42713AD6A7C8}"/>
    <hyperlink ref="D10" location="BLANTYRE!A1" display="2018-based principal population projection summary table - BLANTYRE" xr:uid="{EBE67AB4-B547-4A5A-A4B1-0D8E956FFDCC}"/>
    <hyperlink ref="D11" location="BOTHWELL!A1" display="2018-based principal population projection summary table - BOTHWELL" xr:uid="{E1B18499-F634-4753-B982-D88ED63873AE}"/>
    <hyperlink ref="D12" location="CAMBSLNG!A1" display="2018-based principal population projection summary table - CAMBUSLANG" xr:uid="{C4B50ADF-354F-4822-88CB-2FB03FE9CA6E}"/>
    <hyperlink ref="D13" location="CARLUKE!A1" display="2018-based principal population projection summary table - CARLUKE" xr:uid="{0F36F2A4-F883-4E29-A8DB-11A050E9D77B}"/>
    <hyperlink ref="D14" location="CLYDSDLE!A1" display="2018-based principal population projection summary table - CLYDESDALE EAST" xr:uid="{7EC15C19-EE2C-4ABB-B393-DADEBF6BF999}"/>
    <hyperlink ref="D15" location="EASTKILB!A1" display="2018-based principal population projection summary table - EAST KILBRIDE" xr:uid="{F816666B-5353-4820-B77B-D590E3FDED93}"/>
    <hyperlink ref="D16" location="HAMILTON!A1" display="2018-based principal population projection summary table - HAMILTON" xr:uid="{9602A636-BBF9-4DEE-B37C-99CBB204962B}"/>
    <hyperlink ref="D17" location="LANARK!A1" display="2018-based principal population projection summary table - LANARK" xr:uid="{FA6AE335-210B-43A8-955B-6E4061BBAA98}"/>
    <hyperlink ref="D19:D26" location="Inverlei!A1" display="2018-based principal population projection summary table - Inverleith" xr:uid="{EB6201E9-A312-4118-8C91-F9F089FB03DA}"/>
    <hyperlink ref="D18" location="LARKHALL!A1" display="2018-based principal population projection summary table - LARKHALL" xr:uid="{BE39FC6E-6790-4A31-B541-3D550ABB2A91}"/>
    <hyperlink ref="D19" location="LESMHGOW!A1" display="2018-based principal population projection summary table - LESMAHAGOW" xr:uid="{E6D42F0F-0FC7-48D5-9434-0DF28F3F204A}"/>
    <hyperlink ref="D20" location="RUTHRGLN!A1" display="2018-based principal population projection summary table - RUTHERGLEN" xr:uid="{94F3B7A2-CECB-4558-A617-F4B92378A214}"/>
    <hyperlink ref="D21" location="STONEHSE!A1" display="2018-based principal population projection summary table - STONEHOUSE" xr:uid="{E81A7BC3-D994-44D3-9D35-91EE5DE89940}"/>
    <hyperlink ref="D22" location="STRATHVN!A1" display="2018-based principal population projection summary table - STRATHAVEN" xr:uid="{9CCA1281-819E-48BC-8041-CB1C96985393}"/>
    <hyperlink ref="D23" location="UDDNGSTN!A1" display="2018-based principal population projection summary table - UDDINGSTON" xr:uid="{388BCCC5-2AC1-48D2-B035-A3C029E21D8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sheetPr codeName="Sheet10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84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55291.069929122925</v>
      </c>
      <c r="D8" s="21">
        <v>55410.541629067709</v>
      </c>
      <c r="E8" s="21">
        <v>55525.857780622158</v>
      </c>
      <c r="F8" s="21">
        <v>55625.411774691107</v>
      </c>
      <c r="G8" s="21">
        <v>55729.241410271352</v>
      </c>
      <c r="H8" s="21">
        <v>55821.335668887747</v>
      </c>
      <c r="I8" s="21">
        <v>55912.816942626647</v>
      </c>
      <c r="J8" s="21">
        <v>55999.377053702454</v>
      </c>
      <c r="K8" s="21">
        <v>56076.461511145113</v>
      </c>
      <c r="L8" s="21">
        <v>56153.921027588534</v>
      </c>
      <c r="M8" s="21">
        <v>56227.648901865716</v>
      </c>
      <c r="N8" s="21">
        <v>56298.984976357817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556.96437741238094</v>
      </c>
      <c r="D10" s="26">
        <f t="shared" ref="D10:N10" si="0">SUM(D11:D12)</f>
        <v>560.67378754893878</v>
      </c>
      <c r="E10" s="26">
        <f t="shared" si="0"/>
        <v>558.61962553050614</v>
      </c>
      <c r="F10" s="26">
        <f t="shared" si="0"/>
        <v>555.66731918983714</v>
      </c>
      <c r="G10" s="26">
        <f t="shared" si="0"/>
        <v>554.48584906223414</v>
      </c>
      <c r="H10" s="26">
        <f t="shared" si="0"/>
        <v>556.42359761090597</v>
      </c>
      <c r="I10" s="26">
        <f t="shared" si="0"/>
        <v>556.29019953667694</v>
      </c>
      <c r="J10" s="26">
        <f t="shared" si="0"/>
        <v>558.18857223082762</v>
      </c>
      <c r="K10" s="26">
        <f t="shared" si="0"/>
        <v>559.75135309892028</v>
      </c>
      <c r="L10" s="26">
        <f t="shared" si="0"/>
        <v>559.99285926177492</v>
      </c>
      <c r="M10" s="26">
        <f t="shared" si="0"/>
        <v>560.9565178554451</v>
      </c>
      <c r="N10" s="26">
        <f t="shared" si="0"/>
        <v>562.51408809780867</v>
      </c>
    </row>
    <row r="11" spans="1:14" x14ac:dyDescent="0.25">
      <c r="A11" s="20" t="s">
        <v>34</v>
      </c>
      <c r="B11" s="18"/>
      <c r="C11" s="22">
        <v>285.29689835045571</v>
      </c>
      <c r="D11" s="22">
        <v>287.22816451622134</v>
      </c>
      <c r="E11" s="22">
        <v>286.2833823349506</v>
      </c>
      <c r="F11" s="22">
        <v>284.61903609987701</v>
      </c>
      <c r="G11" s="22">
        <v>283.93784133256315</v>
      </c>
      <c r="H11" s="22">
        <v>285.006410393441</v>
      </c>
      <c r="I11" s="22">
        <v>285.13551894241044</v>
      </c>
      <c r="J11" s="22">
        <v>285.73499616178191</v>
      </c>
      <c r="K11" s="22">
        <v>286.53938313397106</v>
      </c>
      <c r="L11" s="22">
        <v>286.59004372833124</v>
      </c>
      <c r="M11" s="22">
        <v>287.28281622307776</v>
      </c>
      <c r="N11" s="22">
        <v>288.18087014990863</v>
      </c>
    </row>
    <row r="12" spans="1:14" x14ac:dyDescent="0.25">
      <c r="A12" s="27" t="s">
        <v>35</v>
      </c>
      <c r="B12" s="28"/>
      <c r="C12" s="29">
        <v>271.66747906192523</v>
      </c>
      <c r="D12" s="29">
        <v>273.44562303271744</v>
      </c>
      <c r="E12" s="29">
        <v>272.33624319555554</v>
      </c>
      <c r="F12" s="29">
        <v>271.04828308996014</v>
      </c>
      <c r="G12" s="29">
        <v>270.54800772967099</v>
      </c>
      <c r="H12" s="29">
        <v>271.41718721746497</v>
      </c>
      <c r="I12" s="29">
        <v>271.15468059426649</v>
      </c>
      <c r="J12" s="29">
        <v>272.45357606904571</v>
      </c>
      <c r="K12" s="29">
        <v>273.21196996494922</v>
      </c>
      <c r="L12" s="29">
        <v>273.40281553344369</v>
      </c>
      <c r="M12" s="29">
        <v>273.67370163236734</v>
      </c>
      <c r="N12" s="29">
        <v>274.33321794790004</v>
      </c>
    </row>
    <row r="13" spans="1:14" x14ac:dyDescent="0.25">
      <c r="A13" s="33" t="s">
        <v>36</v>
      </c>
      <c r="B13" s="18"/>
      <c r="C13" s="26">
        <f>SUM(C14:C15)</f>
        <v>567.13537951221019</v>
      </c>
      <c r="D13" s="26">
        <f t="shared" ref="D13:N13" si="1">SUM(D14:D15)</f>
        <v>586.35186601837449</v>
      </c>
      <c r="E13" s="26">
        <f t="shared" si="1"/>
        <v>598.33555084259876</v>
      </c>
      <c r="F13" s="26">
        <f t="shared" si="1"/>
        <v>601.64066158509968</v>
      </c>
      <c r="G13" s="26">
        <f t="shared" si="1"/>
        <v>613.28132815828826</v>
      </c>
      <c r="H13" s="26">
        <f t="shared" si="1"/>
        <v>617.16492433726285</v>
      </c>
      <c r="I13" s="26">
        <f t="shared" si="1"/>
        <v>619.40755802581452</v>
      </c>
      <c r="J13" s="26">
        <f t="shared" si="1"/>
        <v>633.50333053517375</v>
      </c>
      <c r="K13" s="26">
        <f t="shared" si="1"/>
        <v>636.45304154650921</v>
      </c>
      <c r="L13" s="26">
        <f t="shared" si="1"/>
        <v>640.19172180719829</v>
      </c>
      <c r="M13" s="26">
        <f t="shared" si="1"/>
        <v>644.32234279517866</v>
      </c>
      <c r="N13" s="26">
        <f t="shared" si="1"/>
        <v>651.42227411686099</v>
      </c>
    </row>
    <row r="14" spans="1:14" x14ac:dyDescent="0.25">
      <c r="A14" s="20" t="s">
        <v>37</v>
      </c>
      <c r="B14" s="18"/>
      <c r="C14" s="22">
        <v>290.06377368630348</v>
      </c>
      <c r="D14" s="22">
        <v>296.905210974299</v>
      </c>
      <c r="E14" s="22">
        <v>303.16541092672861</v>
      </c>
      <c r="F14" s="22">
        <v>305.07285649975699</v>
      </c>
      <c r="G14" s="22">
        <v>311.21023151774909</v>
      </c>
      <c r="H14" s="22">
        <v>313.65152283245448</v>
      </c>
      <c r="I14" s="22">
        <v>314.82711242159422</v>
      </c>
      <c r="J14" s="22">
        <v>321.76114866395818</v>
      </c>
      <c r="K14" s="22">
        <v>323.27420591112133</v>
      </c>
      <c r="L14" s="22">
        <v>324.97102206617905</v>
      </c>
      <c r="M14" s="22">
        <v>327.44843428229723</v>
      </c>
      <c r="N14" s="22">
        <v>331.11301600137631</v>
      </c>
    </row>
    <row r="15" spans="1:14" x14ac:dyDescent="0.25">
      <c r="A15" s="10" t="s">
        <v>38</v>
      </c>
      <c r="B15" s="12"/>
      <c r="C15" s="23">
        <v>277.07160582590672</v>
      </c>
      <c r="D15" s="23">
        <v>289.44665504407544</v>
      </c>
      <c r="E15" s="23">
        <v>295.17013991587015</v>
      </c>
      <c r="F15" s="23">
        <v>296.56780508534274</v>
      </c>
      <c r="G15" s="23">
        <v>302.07109664053911</v>
      </c>
      <c r="H15" s="23">
        <v>303.51340150480843</v>
      </c>
      <c r="I15" s="23">
        <v>304.58044560422036</v>
      </c>
      <c r="J15" s="23">
        <v>311.74218187121556</v>
      </c>
      <c r="K15" s="23">
        <v>313.17883563538788</v>
      </c>
      <c r="L15" s="23">
        <v>315.22069974101925</v>
      </c>
      <c r="M15" s="23">
        <v>316.87390851288137</v>
      </c>
      <c r="N15" s="23">
        <v>320.30925811548468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-10.171002099829252</v>
      </c>
      <c r="D17" s="32">
        <f t="shared" ref="D17:N17" si="2">D10-D13</f>
        <v>-25.678078469435718</v>
      </c>
      <c r="E17" s="32">
        <f t="shared" si="2"/>
        <v>-39.715925312092622</v>
      </c>
      <c r="F17" s="32">
        <f t="shared" si="2"/>
        <v>-45.973342395262534</v>
      </c>
      <c r="G17" s="32">
        <f t="shared" si="2"/>
        <v>-58.795479096054123</v>
      </c>
      <c r="H17" s="32">
        <f t="shared" si="2"/>
        <v>-60.741326726356874</v>
      </c>
      <c r="I17" s="32">
        <f t="shared" si="2"/>
        <v>-63.117358489137587</v>
      </c>
      <c r="J17" s="32">
        <f t="shared" si="2"/>
        <v>-75.314758304346128</v>
      </c>
      <c r="K17" s="32">
        <f t="shared" si="2"/>
        <v>-76.701688447588936</v>
      </c>
      <c r="L17" s="32">
        <f t="shared" si="2"/>
        <v>-80.198862545423367</v>
      </c>
      <c r="M17" s="32">
        <f t="shared" si="2"/>
        <v>-83.365824939733557</v>
      </c>
      <c r="N17" s="32">
        <f t="shared" si="2"/>
        <v>-88.908186019052323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2333.0611224289833</v>
      </c>
      <c r="D19" s="26">
        <f t="shared" ref="D19:N19" si="3">SUM(D20:D21)</f>
        <v>2338.5555520155926</v>
      </c>
      <c r="E19" s="26">
        <f t="shared" si="3"/>
        <v>2337.9100916424459</v>
      </c>
      <c r="F19" s="26">
        <f t="shared" si="3"/>
        <v>2342.8015379732142</v>
      </c>
      <c r="G19" s="26">
        <f t="shared" si="3"/>
        <v>2343.751142674671</v>
      </c>
      <c r="H19" s="26">
        <f t="shared" si="3"/>
        <v>2343.7707536529888</v>
      </c>
      <c r="I19" s="26">
        <f t="shared" si="3"/>
        <v>2342.2647545696182</v>
      </c>
      <c r="J19" s="26">
        <f t="shared" si="3"/>
        <v>2343.4676455872386</v>
      </c>
      <c r="K19" s="26">
        <f t="shared" si="3"/>
        <v>2344.2276289582537</v>
      </c>
      <c r="L19" s="26">
        <f t="shared" si="3"/>
        <v>2344.6819080538999</v>
      </c>
      <c r="M19" s="26">
        <f t="shared" si="3"/>
        <v>2344.8926893052467</v>
      </c>
      <c r="N19" s="26">
        <f t="shared" si="3"/>
        <v>2344.6009859038495</v>
      </c>
    </row>
    <row r="20" spans="1:14" x14ac:dyDescent="0.25">
      <c r="A20" s="68" t="s">
        <v>40</v>
      </c>
      <c r="B20" s="68"/>
      <c r="C20" s="22">
        <v>1164.4991350328426</v>
      </c>
      <c r="D20" s="22">
        <v>1166.459343874222</v>
      </c>
      <c r="E20" s="22">
        <v>1167.7122966674046</v>
      </c>
      <c r="F20" s="22">
        <v>1170.5463423271326</v>
      </c>
      <c r="G20" s="22">
        <v>1170.3908955696636</v>
      </c>
      <c r="H20" s="22">
        <v>1171.272449864412</v>
      </c>
      <c r="I20" s="22">
        <v>1171.7549624961657</v>
      </c>
      <c r="J20" s="22">
        <v>1172.2160260218352</v>
      </c>
      <c r="K20" s="22">
        <v>1172.3523766887558</v>
      </c>
      <c r="L20" s="22">
        <v>1172.5784348747109</v>
      </c>
      <c r="M20" s="22">
        <v>1173.1047340213718</v>
      </c>
      <c r="N20" s="22">
        <v>1173.407252714901</v>
      </c>
    </row>
    <row r="21" spans="1:14" x14ac:dyDescent="0.25">
      <c r="A21" s="27" t="s">
        <v>41</v>
      </c>
      <c r="B21" s="27"/>
      <c r="C21" s="29">
        <v>1168.5619873961405</v>
      </c>
      <c r="D21" s="29">
        <v>1172.0962081413707</v>
      </c>
      <c r="E21" s="29">
        <v>1170.197794975041</v>
      </c>
      <c r="F21" s="29">
        <v>1172.2551956460816</v>
      </c>
      <c r="G21" s="29">
        <v>1173.3602471050074</v>
      </c>
      <c r="H21" s="29">
        <v>1172.4983037885765</v>
      </c>
      <c r="I21" s="29">
        <v>1170.5097920734522</v>
      </c>
      <c r="J21" s="29">
        <v>1171.2516195654036</v>
      </c>
      <c r="K21" s="29">
        <v>1171.8752522694979</v>
      </c>
      <c r="L21" s="29">
        <v>1172.1034731791888</v>
      </c>
      <c r="M21" s="29">
        <v>1171.7879552838751</v>
      </c>
      <c r="N21" s="29">
        <v>1171.1937331889483</v>
      </c>
    </row>
    <row r="22" spans="1:14" x14ac:dyDescent="0.25">
      <c r="A22" s="71" t="s">
        <v>44</v>
      </c>
      <c r="B22" s="71"/>
      <c r="C22" s="26">
        <f>SUM(C23:C24)</f>
        <v>2203.4184203843747</v>
      </c>
      <c r="D22" s="26">
        <f t="shared" ref="D22:N22" si="4">SUM(D23:D24)</f>
        <v>2197.5613219917086</v>
      </c>
      <c r="E22" s="26">
        <f t="shared" si="4"/>
        <v>2198.6401722613964</v>
      </c>
      <c r="F22" s="26">
        <f t="shared" si="4"/>
        <v>2192.9985599977117</v>
      </c>
      <c r="G22" s="26">
        <f t="shared" si="4"/>
        <v>2192.8614049622165</v>
      </c>
      <c r="H22" s="26">
        <f t="shared" si="4"/>
        <v>2191.5481531877394</v>
      </c>
      <c r="I22" s="26">
        <f t="shared" si="4"/>
        <v>2192.5872850046753</v>
      </c>
      <c r="J22" s="26">
        <f t="shared" si="4"/>
        <v>2191.068429840223</v>
      </c>
      <c r="K22" s="26">
        <f t="shared" si="4"/>
        <v>2190.0664240672372</v>
      </c>
      <c r="L22" s="26">
        <f t="shared" si="4"/>
        <v>2190.7551712312907</v>
      </c>
      <c r="M22" s="26">
        <f t="shared" si="4"/>
        <v>2190.1907898734298</v>
      </c>
      <c r="N22" s="26">
        <f t="shared" si="4"/>
        <v>2191.3360769515966</v>
      </c>
    </row>
    <row r="23" spans="1:14" x14ac:dyDescent="0.25">
      <c r="A23" s="68" t="s">
        <v>42</v>
      </c>
      <c r="B23" s="68"/>
      <c r="C23" s="23">
        <v>1103.7833859097848</v>
      </c>
      <c r="D23" s="22">
        <v>1102.6218546504419</v>
      </c>
      <c r="E23" s="22">
        <v>1101.113575397676</v>
      </c>
      <c r="F23" s="22">
        <v>1097.8295563598526</v>
      </c>
      <c r="G23" s="22">
        <v>1098.1294099756167</v>
      </c>
      <c r="H23" s="22">
        <v>1096.4221203802163</v>
      </c>
      <c r="I23" s="22">
        <v>1095.6794782948796</v>
      </c>
      <c r="J23" s="22">
        <v>1095.3584059050645</v>
      </c>
      <c r="K23" s="22">
        <v>1094.7961276618894</v>
      </c>
      <c r="L23" s="22">
        <v>1095.5675408002685</v>
      </c>
      <c r="M23" s="22">
        <v>1093.9836495118079</v>
      </c>
      <c r="N23" s="22">
        <v>1093.9601108196459</v>
      </c>
    </row>
    <row r="24" spans="1:14" x14ac:dyDescent="0.25">
      <c r="A24" s="10" t="s">
        <v>43</v>
      </c>
      <c r="B24" s="10"/>
      <c r="C24" s="23">
        <v>1099.6350344745899</v>
      </c>
      <c r="D24" s="23">
        <v>1094.9394673412664</v>
      </c>
      <c r="E24" s="23">
        <v>1097.5265968637204</v>
      </c>
      <c r="F24" s="23">
        <v>1095.1690036378591</v>
      </c>
      <c r="G24" s="23">
        <v>1094.7319949866001</v>
      </c>
      <c r="H24" s="23">
        <v>1095.1260328075234</v>
      </c>
      <c r="I24" s="23">
        <v>1096.9078067097958</v>
      </c>
      <c r="J24" s="23">
        <v>1095.7100239351585</v>
      </c>
      <c r="K24" s="23">
        <v>1095.2702964053478</v>
      </c>
      <c r="L24" s="23">
        <v>1095.1876304310224</v>
      </c>
      <c r="M24" s="23">
        <v>1096.2071403616219</v>
      </c>
      <c r="N24" s="23">
        <v>1097.3759661319509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129.64270204460854</v>
      </c>
      <c r="D26" s="32">
        <f t="shared" ref="D26:N26" si="5">D19-D22</f>
        <v>140.99423002388403</v>
      </c>
      <c r="E26" s="32">
        <f t="shared" si="5"/>
        <v>139.26991938104948</v>
      </c>
      <c r="F26" s="32">
        <f t="shared" si="5"/>
        <v>149.80297797550247</v>
      </c>
      <c r="G26" s="32">
        <f t="shared" si="5"/>
        <v>150.88973771245446</v>
      </c>
      <c r="H26" s="32">
        <f t="shared" si="5"/>
        <v>152.22260046524934</v>
      </c>
      <c r="I26" s="32">
        <f t="shared" si="5"/>
        <v>149.67746956494284</v>
      </c>
      <c r="J26" s="32">
        <f t="shared" si="5"/>
        <v>152.39921574701566</v>
      </c>
      <c r="K26" s="32">
        <f t="shared" si="5"/>
        <v>154.1612048910165</v>
      </c>
      <c r="L26" s="32">
        <f t="shared" si="5"/>
        <v>153.9267368226092</v>
      </c>
      <c r="M26" s="32">
        <f t="shared" si="5"/>
        <v>154.70189943181686</v>
      </c>
      <c r="N26" s="32">
        <f t="shared" si="5"/>
        <v>153.26490895225288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119.47169994477929</v>
      </c>
      <c r="D30" s="32">
        <f t="shared" ref="D30:N30" si="6">D17+D26+D28</f>
        <v>115.31615155444831</v>
      </c>
      <c r="E30" s="32">
        <f t="shared" si="6"/>
        <v>99.553994068956854</v>
      </c>
      <c r="F30" s="32">
        <f t="shared" si="6"/>
        <v>103.82963558023994</v>
      </c>
      <c r="G30" s="32">
        <f t="shared" si="6"/>
        <v>92.094258616400339</v>
      </c>
      <c r="H30" s="32">
        <f t="shared" si="6"/>
        <v>91.481273738892469</v>
      </c>
      <c r="I30" s="32">
        <f t="shared" si="6"/>
        <v>86.560111075805253</v>
      </c>
      <c r="J30" s="32">
        <f t="shared" si="6"/>
        <v>77.084457442669532</v>
      </c>
      <c r="K30" s="32">
        <f t="shared" si="6"/>
        <v>77.45951644342756</v>
      </c>
      <c r="L30" s="32">
        <f t="shared" si="6"/>
        <v>73.727874277185833</v>
      </c>
      <c r="M30" s="32">
        <f t="shared" si="6"/>
        <v>71.336074492083299</v>
      </c>
      <c r="N30" s="32">
        <f t="shared" si="6"/>
        <v>64.356722933200558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55410.541629067709</v>
      </c>
      <c r="D32" s="21">
        <v>55525.857780622158</v>
      </c>
      <c r="E32" s="21">
        <v>55625.411774691107</v>
      </c>
      <c r="F32" s="21">
        <v>55729.241410271352</v>
      </c>
      <c r="G32" s="21">
        <v>55821.335668887747</v>
      </c>
      <c r="H32" s="21">
        <v>55912.816942626647</v>
      </c>
      <c r="I32" s="21">
        <v>55999.377053702454</v>
      </c>
      <c r="J32" s="21">
        <v>56076.461511145113</v>
      </c>
      <c r="K32" s="21">
        <v>56153.921027588534</v>
      </c>
      <c r="L32" s="21">
        <v>56227.648901865716</v>
      </c>
      <c r="M32" s="21">
        <v>56298.984976357817</v>
      </c>
      <c r="N32" s="21">
        <v>56363.341699291021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2.1607775016458941E-3</v>
      </c>
      <c r="D34" s="39">
        <f t="shared" ref="D34:N34" si="7">(D32/D8)-1</f>
        <v>2.0811229806487752E-3</v>
      </c>
      <c r="E34" s="39">
        <f t="shared" si="7"/>
        <v>1.7929303219821335E-3</v>
      </c>
      <c r="F34" s="39">
        <f t="shared" si="7"/>
        <v>1.866586372444301E-3</v>
      </c>
      <c r="G34" s="39">
        <f t="shared" si="7"/>
        <v>1.6525302746974724E-3</v>
      </c>
      <c r="H34" s="39">
        <f t="shared" si="7"/>
        <v>1.6388227304615643E-3</v>
      </c>
      <c r="I34" s="39">
        <f t="shared" si="7"/>
        <v>1.5481264548811158E-3</v>
      </c>
      <c r="J34" s="39">
        <f t="shared" si="7"/>
        <v>1.3765234811224936E-3</v>
      </c>
      <c r="K34" s="39">
        <f t="shared" si="7"/>
        <v>1.3813196188925403E-3</v>
      </c>
      <c r="L34" s="39">
        <f t="shared" si="7"/>
        <v>1.312960394002749E-3</v>
      </c>
      <c r="M34" s="39">
        <f t="shared" si="7"/>
        <v>1.268701001825745E-3</v>
      </c>
      <c r="N34" s="39">
        <f t="shared" si="7"/>
        <v>1.1431240360768591E-3</v>
      </c>
    </row>
    <row r="35" spans="1:14" ht="15.75" thickBot="1" x14ac:dyDescent="0.3">
      <c r="A35" s="40" t="s">
        <v>15</v>
      </c>
      <c r="B35" s="41"/>
      <c r="C35" s="42">
        <f>(C32/$C$8)-1</f>
        <v>2.1607775016458941E-3</v>
      </c>
      <c r="D35" s="42">
        <f t="shared" ref="D35:N35" si="8">(D32/$C$8)-1</f>
        <v>4.2463973260096211E-3</v>
      </c>
      <c r="E35" s="42">
        <f t="shared" si="8"/>
        <v>6.046941142516804E-3</v>
      </c>
      <c r="F35" s="42">
        <f t="shared" si="8"/>
        <v>7.9248146528927421E-3</v>
      </c>
      <c r="G35" s="42">
        <f t="shared" si="8"/>
        <v>9.5904409237252963E-3</v>
      </c>
      <c r="H35" s="42">
        <f t="shared" si="8"/>
        <v>1.1244980686767825E-2</v>
      </c>
      <c r="I35" s="42">
        <f t="shared" si="8"/>
        <v>1.2810515793734822E-2</v>
      </c>
      <c r="J35" s="42">
        <f t="shared" si="8"/>
        <v>1.4204673250652888E-2</v>
      </c>
      <c r="K35" s="42">
        <f t="shared" si="8"/>
        <v>1.5605614063386453E-2</v>
      </c>
      <c r="L35" s="42">
        <f t="shared" si="8"/>
        <v>1.6939064010578653E-2</v>
      </c>
      <c r="M35" s="42">
        <f t="shared" si="8"/>
        <v>1.8229255619884421E-2</v>
      </c>
      <c r="N35" s="42">
        <f t="shared" si="8"/>
        <v>1.9393217956220177E-2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1.561150959767982</v>
      </c>
      <c r="D41" s="47">
        <v>1.5741404914769723</v>
      </c>
      <c r="E41" s="47">
        <v>1.5695440125913378</v>
      </c>
      <c r="F41" s="47">
        <v>1.5623134618138494</v>
      </c>
      <c r="G41" s="47">
        <v>1.5610011053856303</v>
      </c>
      <c r="H41" s="47">
        <v>1.5683851993795817</v>
      </c>
      <c r="I41" s="47">
        <v>1.5707827620555745</v>
      </c>
      <c r="J41" s="47">
        <v>1.5786124870829454</v>
      </c>
      <c r="K41" s="47">
        <v>1.5858193389125963</v>
      </c>
      <c r="L41" s="47">
        <v>1.5901325385442791</v>
      </c>
      <c r="M41" s="47">
        <v>1.5967560452742653</v>
      </c>
      <c r="N41" s="47">
        <v>1.6058039276075158</v>
      </c>
    </row>
    <row r="43" spans="1:14" x14ac:dyDescent="0.25">
      <c r="A43" s="48" t="s">
        <v>31</v>
      </c>
      <c r="B43" s="48"/>
      <c r="C43" s="49">
        <v>106.05067228533942</v>
      </c>
      <c r="D43" s="49">
        <v>107.33574249164205</v>
      </c>
      <c r="E43" s="49">
        <v>107.41385017458099</v>
      </c>
      <c r="F43" s="49">
        <v>105.98541868771495</v>
      </c>
      <c r="G43" s="49">
        <v>105.96887653539298</v>
      </c>
      <c r="H43" s="49">
        <v>104.79794695879046</v>
      </c>
      <c r="I43" s="49">
        <v>103.26342296283644</v>
      </c>
      <c r="J43" s="49">
        <v>103.64748313403612</v>
      </c>
      <c r="K43" s="49">
        <v>102.32848554578892</v>
      </c>
      <c r="L43" s="49">
        <v>101.2269866892902</v>
      </c>
      <c r="M43" s="49">
        <v>100.23282600531991</v>
      </c>
      <c r="N43" s="49">
        <v>99.598604894371704</v>
      </c>
    </row>
    <row r="44" spans="1:14" x14ac:dyDescent="0.25">
      <c r="A44" s="19" t="s">
        <v>47</v>
      </c>
      <c r="B44" s="19"/>
      <c r="C44" s="50">
        <v>107.23917926017789</v>
      </c>
      <c r="D44" s="50">
        <v>107.33574249164208</v>
      </c>
      <c r="E44" s="50">
        <v>107.2002524291964</v>
      </c>
      <c r="F44" s="50">
        <v>105.58112985847151</v>
      </c>
      <c r="G44" s="50">
        <v>105.38261752346828</v>
      </c>
      <c r="H44" s="50">
        <v>104.03771831990402</v>
      </c>
      <c r="I44" s="50">
        <v>102.35600494308898</v>
      </c>
      <c r="J44" s="50">
        <v>102.59194073438265</v>
      </c>
      <c r="K44" s="50">
        <v>101.16301518049545</v>
      </c>
      <c r="L44" s="50">
        <v>99.96269461749101</v>
      </c>
      <c r="M44" s="50">
        <v>98.8736576635132</v>
      </c>
      <c r="N44" s="50">
        <v>98.154888257562504</v>
      </c>
    </row>
    <row r="45" spans="1:14" x14ac:dyDescent="0.25">
      <c r="A45" s="51" t="s">
        <v>48</v>
      </c>
      <c r="B45" s="51"/>
      <c r="C45" s="52">
        <v>104.83433707862642</v>
      </c>
      <c r="D45" s="52">
        <v>107.33574249164204</v>
      </c>
      <c r="E45" s="52">
        <v>107.63412154589169</v>
      </c>
      <c r="F45" s="52">
        <v>106.40454524683021</v>
      </c>
      <c r="G45" s="52">
        <v>106.5797339877643</v>
      </c>
      <c r="H45" s="52">
        <v>105.59533120719253</v>
      </c>
      <c r="I45" s="52">
        <v>104.2184347399491</v>
      </c>
      <c r="J45" s="52">
        <v>104.75997244278989</v>
      </c>
      <c r="K45" s="52">
        <v>103.56003055431087</v>
      </c>
      <c r="L45" s="52">
        <v>102.56430755203523</v>
      </c>
      <c r="M45" s="52">
        <v>101.67717640016676</v>
      </c>
      <c r="N45" s="52">
        <v>101.13634896546839</v>
      </c>
    </row>
    <row r="47" spans="1:14" x14ac:dyDescent="0.25">
      <c r="A47" s="48" t="s">
        <v>32</v>
      </c>
      <c r="B47" s="48"/>
      <c r="C47" s="49">
        <v>78.726259263314091</v>
      </c>
      <c r="D47" s="49">
        <v>78.586020737039107</v>
      </c>
      <c r="E47" s="49">
        <v>78.580638334479758</v>
      </c>
      <c r="F47" s="49">
        <v>78.749198506292487</v>
      </c>
      <c r="G47" s="49">
        <v>78.755149042856004</v>
      </c>
      <c r="H47" s="49">
        <v>78.893307540541201</v>
      </c>
      <c r="I47" s="49">
        <v>79.076727544029012</v>
      </c>
      <c r="J47" s="49">
        <v>79.038065543403604</v>
      </c>
      <c r="K47" s="49">
        <v>79.196408827659837</v>
      </c>
      <c r="L47" s="49">
        <v>79.332553011923139</v>
      </c>
      <c r="M47" s="49">
        <v>79.452982393892071</v>
      </c>
      <c r="N47" s="49">
        <v>79.53291930779298</v>
      </c>
    </row>
    <row r="48" spans="1:14" x14ac:dyDescent="0.25">
      <c r="A48" s="19" t="s">
        <v>45</v>
      </c>
      <c r="B48" s="19"/>
      <c r="C48" s="50">
        <v>76.50197887137297</v>
      </c>
      <c r="D48" s="50">
        <v>76.495029124642244</v>
      </c>
      <c r="E48" s="50">
        <v>76.516005737818574</v>
      </c>
      <c r="F48" s="50">
        <v>76.717194907437985</v>
      </c>
      <c r="G48" s="50">
        <v>76.745461579560626</v>
      </c>
      <c r="H48" s="50">
        <v>76.914721182842797</v>
      </c>
      <c r="I48" s="50">
        <v>77.127317560153784</v>
      </c>
      <c r="J48" s="50">
        <v>77.100478005893706</v>
      </c>
      <c r="K48" s="50">
        <v>77.282886303070484</v>
      </c>
      <c r="L48" s="50">
        <v>77.437165052852862</v>
      </c>
      <c r="M48" s="50">
        <v>77.581345676920378</v>
      </c>
      <c r="N48" s="50">
        <v>77.678257808367022</v>
      </c>
    </row>
    <row r="49" spans="1:14" x14ac:dyDescent="0.25">
      <c r="A49" s="51" t="s">
        <v>46</v>
      </c>
      <c r="B49" s="51"/>
      <c r="C49" s="52">
        <v>80.849121911492603</v>
      </c>
      <c r="D49" s="52">
        <v>80.588481297141669</v>
      </c>
      <c r="E49" s="52">
        <v>80.564936667427531</v>
      </c>
      <c r="F49" s="52">
        <v>80.703189630744532</v>
      </c>
      <c r="G49" s="52">
        <v>80.694261454049126</v>
      </c>
      <c r="H49" s="52">
        <v>80.807800022772156</v>
      </c>
      <c r="I49" s="52">
        <v>80.963778380310941</v>
      </c>
      <c r="J49" s="52">
        <v>80.913449767700328</v>
      </c>
      <c r="K49" s="52">
        <v>81.048371316938614</v>
      </c>
      <c r="L49" s="52">
        <v>81.162083025041497</v>
      </c>
      <c r="M49" s="52">
        <v>81.264592331802532</v>
      </c>
      <c r="N49" s="52">
        <v>81.329573652920701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sheetPr codeName="Sheet11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17787.749966621399</v>
      </c>
      <c r="D8" s="21">
        <v>17775.139088489464</v>
      </c>
      <c r="E8" s="21">
        <v>17758.380912128294</v>
      </c>
      <c r="F8" s="21">
        <v>17732.971755338302</v>
      </c>
      <c r="G8" s="21">
        <v>17707.85656137532</v>
      </c>
      <c r="H8" s="21">
        <v>17677.295116571004</v>
      </c>
      <c r="I8" s="21">
        <v>17645.338592729753</v>
      </c>
      <c r="J8" s="21">
        <v>17610.747435788264</v>
      </c>
      <c r="K8" s="21">
        <v>17570.947954359985</v>
      </c>
      <c r="L8" s="21">
        <v>17532.606077821478</v>
      </c>
      <c r="M8" s="21">
        <v>17492.512844594636</v>
      </c>
      <c r="N8" s="21">
        <v>17450.860734514015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140.03395289128247</v>
      </c>
      <c r="D10" s="26">
        <f t="shared" ref="D10:N10" si="0">SUM(D11:D12)</f>
        <v>139.45039216307833</v>
      </c>
      <c r="E10" s="26">
        <f t="shared" si="0"/>
        <v>137.55397737195236</v>
      </c>
      <c r="F10" s="26">
        <f t="shared" si="0"/>
        <v>135.79909026371379</v>
      </c>
      <c r="G10" s="26">
        <f t="shared" si="0"/>
        <v>134.60137003545205</v>
      </c>
      <c r="H10" s="26">
        <f t="shared" si="0"/>
        <v>134.29266623352336</v>
      </c>
      <c r="I10" s="26">
        <f t="shared" si="0"/>
        <v>133.73834888516799</v>
      </c>
      <c r="J10" s="26">
        <f t="shared" si="0"/>
        <v>133.83442004836468</v>
      </c>
      <c r="K10" s="26">
        <f t="shared" si="0"/>
        <v>134.05783700206959</v>
      </c>
      <c r="L10" s="26">
        <f t="shared" si="0"/>
        <v>134.27534430871501</v>
      </c>
      <c r="M10" s="26">
        <f t="shared" si="0"/>
        <v>134.77993625232065</v>
      </c>
      <c r="N10" s="26">
        <f t="shared" si="0"/>
        <v>135.51371343012744</v>
      </c>
    </row>
    <row r="11" spans="1:14" x14ac:dyDescent="0.25">
      <c r="A11" s="20" t="s">
        <v>34</v>
      </c>
      <c r="B11" s="18"/>
      <c r="C11" s="22">
        <v>71.730354837498865</v>
      </c>
      <c r="D11" s="22">
        <v>71.439188118941814</v>
      </c>
      <c r="E11" s="22">
        <v>70.494153975113562</v>
      </c>
      <c r="F11" s="22">
        <v>69.557817851248785</v>
      </c>
      <c r="G11" s="22">
        <v>68.925875228210302</v>
      </c>
      <c r="H11" s="22">
        <v>68.786210559217253</v>
      </c>
      <c r="I11" s="22">
        <v>68.549748932543125</v>
      </c>
      <c r="J11" s="22">
        <v>68.509423878029367</v>
      </c>
      <c r="K11" s="22">
        <v>68.624845132011814</v>
      </c>
      <c r="L11" s="22">
        <v>68.718691962967583</v>
      </c>
      <c r="M11" s="22">
        <v>69.024885930483933</v>
      </c>
      <c r="N11" s="22">
        <v>69.424856514436541</v>
      </c>
    </row>
    <row r="12" spans="1:14" x14ac:dyDescent="0.25">
      <c r="A12" s="27" t="s">
        <v>35</v>
      </c>
      <c r="B12" s="28"/>
      <c r="C12" s="29">
        <v>68.303598053783602</v>
      </c>
      <c r="D12" s="29">
        <v>68.01120404413652</v>
      </c>
      <c r="E12" s="29">
        <v>67.059823396838794</v>
      </c>
      <c r="F12" s="29">
        <v>66.241272412465008</v>
      </c>
      <c r="G12" s="29">
        <v>65.675494807241748</v>
      </c>
      <c r="H12" s="29">
        <v>65.50645567430611</v>
      </c>
      <c r="I12" s="29">
        <v>65.18859995262487</v>
      </c>
      <c r="J12" s="29">
        <v>65.324996170335311</v>
      </c>
      <c r="K12" s="29">
        <v>65.432991870057776</v>
      </c>
      <c r="L12" s="29">
        <v>65.556652345747423</v>
      </c>
      <c r="M12" s="29">
        <v>65.75505032183672</v>
      </c>
      <c r="N12" s="29">
        <v>66.088856915690897</v>
      </c>
    </row>
    <row r="13" spans="1:14" x14ac:dyDescent="0.25">
      <c r="A13" s="33" t="s">
        <v>36</v>
      </c>
      <c r="B13" s="18"/>
      <c r="C13" s="26">
        <f>SUM(C14:C15)</f>
        <v>216.08006080004236</v>
      </c>
      <c r="D13" s="26">
        <f t="shared" ref="D13:N13" si="1">SUM(D14:D15)</f>
        <v>223.61782034537279</v>
      </c>
      <c r="E13" s="26">
        <f t="shared" si="1"/>
        <v>228.64980307630759</v>
      </c>
      <c r="F13" s="26">
        <f t="shared" si="1"/>
        <v>230.13957116059737</v>
      </c>
      <c r="G13" s="26">
        <f t="shared" si="1"/>
        <v>234.35176180463833</v>
      </c>
      <c r="H13" s="26">
        <f t="shared" si="1"/>
        <v>235.81141383395601</v>
      </c>
      <c r="I13" s="26">
        <f t="shared" si="1"/>
        <v>237.17810376830209</v>
      </c>
      <c r="J13" s="26">
        <f t="shared" si="1"/>
        <v>242.49494039766904</v>
      </c>
      <c r="K13" s="26">
        <f t="shared" si="1"/>
        <v>243.53988701860334</v>
      </c>
      <c r="L13" s="26">
        <f t="shared" si="1"/>
        <v>245.57932156521207</v>
      </c>
      <c r="M13" s="26">
        <f t="shared" si="1"/>
        <v>247.85471791443314</v>
      </c>
      <c r="N13" s="26">
        <f t="shared" si="1"/>
        <v>251.07514264788404</v>
      </c>
    </row>
    <row r="14" spans="1:14" x14ac:dyDescent="0.25">
      <c r="A14" s="20" t="s">
        <v>37</v>
      </c>
      <c r="B14" s="18"/>
      <c r="C14" s="22">
        <v>105.65017950601973</v>
      </c>
      <c r="D14" s="22">
        <v>108.94713057920727</v>
      </c>
      <c r="E14" s="22">
        <v>111.77852846287506</v>
      </c>
      <c r="F14" s="22">
        <v>112.95628607606537</v>
      </c>
      <c r="G14" s="22">
        <v>115.56910591753086</v>
      </c>
      <c r="H14" s="22">
        <v>116.69613541602834</v>
      </c>
      <c r="I14" s="22">
        <v>117.57712062701992</v>
      </c>
      <c r="J14" s="22">
        <v>120.51916635052523</v>
      </c>
      <c r="K14" s="22">
        <v>121.06093720313028</v>
      </c>
      <c r="L14" s="22">
        <v>122.36603479718816</v>
      </c>
      <c r="M14" s="22">
        <v>123.7853305950276</v>
      </c>
      <c r="N14" s="22">
        <v>125.58343365387701</v>
      </c>
    </row>
    <row r="15" spans="1:14" x14ac:dyDescent="0.25">
      <c r="A15" s="10" t="s">
        <v>38</v>
      </c>
      <c r="B15" s="12"/>
      <c r="C15" s="23">
        <v>110.42988129402265</v>
      </c>
      <c r="D15" s="23">
        <v>114.67068976616552</v>
      </c>
      <c r="E15" s="23">
        <v>116.87127461343253</v>
      </c>
      <c r="F15" s="23">
        <v>117.18328508453202</v>
      </c>
      <c r="G15" s="23">
        <v>118.78265588710748</v>
      </c>
      <c r="H15" s="23">
        <v>119.11527841792768</v>
      </c>
      <c r="I15" s="23">
        <v>119.60098314128217</v>
      </c>
      <c r="J15" s="23">
        <v>121.97577404714382</v>
      </c>
      <c r="K15" s="23">
        <v>122.47894981547307</v>
      </c>
      <c r="L15" s="23">
        <v>123.21328676802392</v>
      </c>
      <c r="M15" s="23">
        <v>124.06938731940554</v>
      </c>
      <c r="N15" s="23">
        <v>125.49170899400704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-76.046107908759893</v>
      </c>
      <c r="D17" s="32">
        <f t="shared" ref="D17:N17" si="2">D10-D13</f>
        <v>-84.167428182294458</v>
      </c>
      <c r="E17" s="32">
        <f t="shared" si="2"/>
        <v>-91.095825704355235</v>
      </c>
      <c r="F17" s="32">
        <f t="shared" si="2"/>
        <v>-94.340480896883577</v>
      </c>
      <c r="G17" s="32">
        <f t="shared" si="2"/>
        <v>-99.75039176918628</v>
      </c>
      <c r="H17" s="32">
        <f t="shared" si="2"/>
        <v>-101.51874760043265</v>
      </c>
      <c r="I17" s="32">
        <f t="shared" si="2"/>
        <v>-103.4397548831341</v>
      </c>
      <c r="J17" s="32">
        <f t="shared" si="2"/>
        <v>-108.66052034930436</v>
      </c>
      <c r="K17" s="32">
        <f t="shared" si="2"/>
        <v>-109.48205001653375</v>
      </c>
      <c r="L17" s="32">
        <f t="shared" si="2"/>
        <v>-111.30397725649706</v>
      </c>
      <c r="M17" s="32">
        <f t="shared" si="2"/>
        <v>-113.07478166211249</v>
      </c>
      <c r="N17" s="32">
        <f t="shared" si="2"/>
        <v>-115.5614292177566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722.62295887157347</v>
      </c>
      <c r="D19" s="26">
        <f t="shared" ref="D19:N19" si="3">SUM(D20:D21)</f>
        <v>724.42109090734721</v>
      </c>
      <c r="E19" s="26">
        <f t="shared" si="3"/>
        <v>723.41106544539082</v>
      </c>
      <c r="F19" s="26">
        <f t="shared" si="3"/>
        <v>725.52300284837804</v>
      </c>
      <c r="G19" s="26">
        <f t="shared" si="3"/>
        <v>725.58838365462225</v>
      </c>
      <c r="H19" s="26">
        <f t="shared" si="3"/>
        <v>726.08042448042841</v>
      </c>
      <c r="I19" s="26">
        <f t="shared" si="3"/>
        <v>725.85628923567742</v>
      </c>
      <c r="J19" s="26">
        <f t="shared" si="3"/>
        <v>726.09209205856541</v>
      </c>
      <c r="K19" s="26">
        <f t="shared" si="3"/>
        <v>726.53589394297705</v>
      </c>
      <c r="L19" s="26">
        <f t="shared" si="3"/>
        <v>726.63347766615493</v>
      </c>
      <c r="M19" s="26">
        <f t="shared" si="3"/>
        <v>726.94175087688507</v>
      </c>
      <c r="N19" s="26">
        <f t="shared" si="3"/>
        <v>726.15557006177573</v>
      </c>
    </row>
    <row r="20" spans="1:14" x14ac:dyDescent="0.25">
      <c r="A20" s="68" t="s">
        <v>40</v>
      </c>
      <c r="B20" s="68"/>
      <c r="C20" s="22">
        <v>361.92562029204214</v>
      </c>
      <c r="D20" s="22">
        <v>361.89709679055363</v>
      </c>
      <c r="E20" s="22">
        <v>362.30613211364397</v>
      </c>
      <c r="F20" s="22">
        <v>363.40766788023654</v>
      </c>
      <c r="G20" s="22">
        <v>363.72309793550596</v>
      </c>
      <c r="H20" s="22">
        <v>363.9529311639514</v>
      </c>
      <c r="I20" s="22">
        <v>364.24422787347061</v>
      </c>
      <c r="J20" s="22">
        <v>364.33542211601468</v>
      </c>
      <c r="K20" s="22">
        <v>364.36110954366046</v>
      </c>
      <c r="L20" s="22">
        <v>364.38863541520601</v>
      </c>
      <c r="M20" s="22">
        <v>365.03890178327822</v>
      </c>
      <c r="N20" s="22">
        <v>365.12631392495706</v>
      </c>
    </row>
    <row r="21" spans="1:14" x14ac:dyDescent="0.25">
      <c r="A21" s="27" t="s">
        <v>41</v>
      </c>
      <c r="B21" s="27"/>
      <c r="C21" s="29">
        <v>360.69733857953139</v>
      </c>
      <c r="D21" s="29">
        <v>362.52399411679357</v>
      </c>
      <c r="E21" s="29">
        <v>361.10493333174685</v>
      </c>
      <c r="F21" s="29">
        <v>362.1153349681415</v>
      </c>
      <c r="G21" s="29">
        <v>361.86528571911629</v>
      </c>
      <c r="H21" s="29">
        <v>362.127493316477</v>
      </c>
      <c r="I21" s="29">
        <v>361.61206136220687</v>
      </c>
      <c r="J21" s="29">
        <v>361.75666994255073</v>
      </c>
      <c r="K21" s="29">
        <v>362.17478439931654</v>
      </c>
      <c r="L21" s="29">
        <v>362.24484225094886</v>
      </c>
      <c r="M21" s="29">
        <v>361.90284909360685</v>
      </c>
      <c r="N21" s="29">
        <v>361.02925613681873</v>
      </c>
    </row>
    <row r="22" spans="1:14" x14ac:dyDescent="0.25">
      <c r="A22" s="71" t="s">
        <v>44</v>
      </c>
      <c r="B22" s="71"/>
      <c r="C22" s="26">
        <f>SUM(C23:C24)</f>
        <v>659.18772909474603</v>
      </c>
      <c r="D22" s="26">
        <f t="shared" ref="D22:N22" si="4">SUM(D23:D24)</f>
        <v>657.01183908622374</v>
      </c>
      <c r="E22" s="26">
        <f t="shared" si="4"/>
        <v>657.72439653103049</v>
      </c>
      <c r="F22" s="26">
        <f t="shared" si="4"/>
        <v>656.29771591447752</v>
      </c>
      <c r="G22" s="26">
        <f t="shared" si="4"/>
        <v>656.3994366897515</v>
      </c>
      <c r="H22" s="26">
        <f t="shared" si="4"/>
        <v>656.51820072124883</v>
      </c>
      <c r="I22" s="26">
        <f t="shared" si="4"/>
        <v>657.0076912940292</v>
      </c>
      <c r="J22" s="26">
        <f t="shared" si="4"/>
        <v>657.23105313753763</v>
      </c>
      <c r="K22" s="26">
        <f t="shared" si="4"/>
        <v>655.39572046495164</v>
      </c>
      <c r="L22" s="26">
        <f t="shared" si="4"/>
        <v>655.4227336364969</v>
      </c>
      <c r="M22" s="26">
        <f t="shared" si="4"/>
        <v>655.51907929539459</v>
      </c>
      <c r="N22" s="26">
        <f t="shared" si="4"/>
        <v>655.80462871141549</v>
      </c>
    </row>
    <row r="23" spans="1:14" x14ac:dyDescent="0.25">
      <c r="A23" s="68" t="s">
        <v>42</v>
      </c>
      <c r="B23" s="68"/>
      <c r="C23" s="23">
        <v>329.25537764553098</v>
      </c>
      <c r="D23" s="22">
        <v>328.82674635850123</v>
      </c>
      <c r="E23" s="22">
        <v>328.36377690307745</v>
      </c>
      <c r="F23" s="22">
        <v>328.07698106213371</v>
      </c>
      <c r="G23" s="22">
        <v>327.77040793191793</v>
      </c>
      <c r="H23" s="22">
        <v>327.55930143679808</v>
      </c>
      <c r="I23" s="22">
        <v>327.35436238572754</v>
      </c>
      <c r="J23" s="22">
        <v>327.49180771869862</v>
      </c>
      <c r="K23" s="22">
        <v>326.82537640543944</v>
      </c>
      <c r="L23" s="22">
        <v>326.78489837019129</v>
      </c>
      <c r="M23" s="22">
        <v>326.48830464577571</v>
      </c>
      <c r="N23" s="22">
        <v>326.26652677553056</v>
      </c>
    </row>
    <row r="24" spans="1:14" x14ac:dyDescent="0.25">
      <c r="A24" s="10" t="s">
        <v>43</v>
      </c>
      <c r="B24" s="10"/>
      <c r="C24" s="23">
        <v>329.93235144921505</v>
      </c>
      <c r="D24" s="23">
        <v>328.18509272772252</v>
      </c>
      <c r="E24" s="23">
        <v>329.36061962795304</v>
      </c>
      <c r="F24" s="23">
        <v>328.22073485234375</v>
      </c>
      <c r="G24" s="23">
        <v>328.62902875783357</v>
      </c>
      <c r="H24" s="23">
        <v>328.95889928445081</v>
      </c>
      <c r="I24" s="23">
        <v>329.65332890830166</v>
      </c>
      <c r="J24" s="23">
        <v>329.73924541883906</v>
      </c>
      <c r="K24" s="23">
        <v>328.57034405951225</v>
      </c>
      <c r="L24" s="23">
        <v>328.63783526630561</v>
      </c>
      <c r="M24" s="23">
        <v>329.03077464961888</v>
      </c>
      <c r="N24" s="23">
        <v>329.53810193588492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63.435229776827441</v>
      </c>
      <c r="D26" s="32">
        <f t="shared" ref="D26:N26" si="5">D19-D22</f>
        <v>67.409251821123462</v>
      </c>
      <c r="E26" s="32">
        <f t="shared" si="5"/>
        <v>65.686668914360325</v>
      </c>
      <c r="F26" s="32">
        <f t="shared" si="5"/>
        <v>69.22528693390052</v>
      </c>
      <c r="G26" s="32">
        <f t="shared" si="5"/>
        <v>69.188946964870752</v>
      </c>
      <c r="H26" s="32">
        <f t="shared" si="5"/>
        <v>69.562223759179574</v>
      </c>
      <c r="I26" s="32">
        <f t="shared" si="5"/>
        <v>68.848597941648222</v>
      </c>
      <c r="J26" s="32">
        <f t="shared" si="5"/>
        <v>68.861038921027784</v>
      </c>
      <c r="K26" s="32">
        <f t="shared" si="5"/>
        <v>71.140173478025417</v>
      </c>
      <c r="L26" s="32">
        <f t="shared" si="5"/>
        <v>71.210744029658031</v>
      </c>
      <c r="M26" s="32">
        <f t="shared" si="5"/>
        <v>71.422671581490476</v>
      </c>
      <c r="N26" s="32">
        <f t="shared" si="5"/>
        <v>70.350941350360245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-12.610878131932452</v>
      </c>
      <c r="D30" s="32">
        <f t="shared" ref="D30:N30" si="6">D17+D26+D28</f>
        <v>-16.758176361170996</v>
      </c>
      <c r="E30" s="32">
        <f t="shared" si="6"/>
        <v>-25.40915678999491</v>
      </c>
      <c r="F30" s="32">
        <f t="shared" si="6"/>
        <v>-25.115193962983057</v>
      </c>
      <c r="G30" s="32">
        <f t="shared" si="6"/>
        <v>-30.561444804315528</v>
      </c>
      <c r="H30" s="32">
        <f t="shared" si="6"/>
        <v>-31.956523841253073</v>
      </c>
      <c r="I30" s="32">
        <f t="shared" si="6"/>
        <v>-34.591156941485877</v>
      </c>
      <c r="J30" s="32">
        <f t="shared" si="6"/>
        <v>-39.799481428276579</v>
      </c>
      <c r="K30" s="32">
        <f t="shared" si="6"/>
        <v>-38.34187653850833</v>
      </c>
      <c r="L30" s="32">
        <f t="shared" si="6"/>
        <v>-40.093233226839033</v>
      </c>
      <c r="M30" s="32">
        <f t="shared" si="6"/>
        <v>-41.652110080622009</v>
      </c>
      <c r="N30" s="32">
        <f t="shared" si="6"/>
        <v>-45.210487867396353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17775.139088489464</v>
      </c>
      <c r="D32" s="21">
        <v>17758.380912128294</v>
      </c>
      <c r="E32" s="21">
        <v>17732.971755338302</v>
      </c>
      <c r="F32" s="21">
        <v>17707.85656137532</v>
      </c>
      <c r="G32" s="21">
        <v>17677.295116571004</v>
      </c>
      <c r="H32" s="21">
        <v>17645.338592729753</v>
      </c>
      <c r="I32" s="21">
        <v>17610.747435788264</v>
      </c>
      <c r="J32" s="21">
        <v>17570.947954359985</v>
      </c>
      <c r="K32" s="21">
        <v>17532.606077821478</v>
      </c>
      <c r="L32" s="21">
        <v>17492.512844594636</v>
      </c>
      <c r="M32" s="21">
        <v>17450.860734514015</v>
      </c>
      <c r="N32" s="21">
        <v>17405.650246646623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-7.0896421163990642E-4</v>
      </c>
      <c r="D34" s="39">
        <f t="shared" ref="D34:N34" si="7">(D32/D8)-1</f>
        <v>-9.4278735472863584E-4</v>
      </c>
      <c r="E34" s="39">
        <f t="shared" si="7"/>
        <v>-1.4308262062696642E-3</v>
      </c>
      <c r="F34" s="39">
        <f t="shared" si="7"/>
        <v>-1.4162992142262576E-3</v>
      </c>
      <c r="G34" s="39">
        <f t="shared" si="7"/>
        <v>-1.7258692320208935E-3</v>
      </c>
      <c r="H34" s="39">
        <f t="shared" si="7"/>
        <v>-1.8077722655257533E-3</v>
      </c>
      <c r="I34" s="39">
        <f t="shared" si="7"/>
        <v>-1.9603566550852047E-3</v>
      </c>
      <c r="J34" s="39">
        <f t="shared" si="7"/>
        <v>-2.259954131611619E-3</v>
      </c>
      <c r="K34" s="39">
        <f t="shared" si="7"/>
        <v>-2.1821177000864722E-3</v>
      </c>
      <c r="L34" s="39">
        <f t="shared" si="7"/>
        <v>-2.2867811578541897E-3</v>
      </c>
      <c r="M34" s="39">
        <f t="shared" si="7"/>
        <v>-2.3811393166128791E-3</v>
      </c>
      <c r="N34" s="39">
        <f t="shared" si="7"/>
        <v>-2.5907311137940425E-3</v>
      </c>
    </row>
    <row r="35" spans="1:14" ht="15.75" thickBot="1" x14ac:dyDescent="0.3">
      <c r="A35" s="40" t="s">
        <v>15</v>
      </c>
      <c r="B35" s="41"/>
      <c r="C35" s="42">
        <f>(C32/$C$8)-1</f>
        <v>-7.0896421163990642E-4</v>
      </c>
      <c r="D35" s="42">
        <f t="shared" ref="D35:N35" si="8">(D32/$C$8)-1</f>
        <v>-1.6510831638748558E-3</v>
      </c>
      <c r="E35" s="42">
        <f t="shared" si="8"/>
        <v>-3.0795469570850109E-3</v>
      </c>
      <c r="F35" s="42">
        <f t="shared" si="8"/>
        <v>-4.4914846113757179E-3</v>
      </c>
      <c r="G35" s="42">
        <f t="shared" si="8"/>
        <v>-6.2096021282996849E-3</v>
      </c>
      <c r="H35" s="42">
        <f t="shared" si="8"/>
        <v>-8.0061488473179843E-3</v>
      </c>
      <c r="I35" s="42">
        <f t="shared" si="8"/>
        <v>-9.9508105952287318E-3</v>
      </c>
      <c r="J35" s="42">
        <f t="shared" si="8"/>
        <v>-1.2188276351322802E-2</v>
      </c>
      <c r="K35" s="42">
        <f t="shared" si="8"/>
        <v>-1.4343797797849445E-2</v>
      </c>
      <c r="L35" s="42">
        <f t="shared" si="8"/>
        <v>-1.6597777829167493E-2</v>
      </c>
      <c r="M35" s="42">
        <f t="shared" si="8"/>
        <v>-1.893939552442292E-2</v>
      </c>
      <c r="N35" s="42">
        <f t="shared" si="8"/>
        <v>-2.1481059756955467E-2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1.592808998990437</v>
      </c>
      <c r="D41" s="47">
        <v>1.606241247308331</v>
      </c>
      <c r="E41" s="47">
        <v>1.6009920703689151</v>
      </c>
      <c r="F41" s="47">
        <v>1.5942023634638376</v>
      </c>
      <c r="G41" s="47">
        <v>1.5930587655645332</v>
      </c>
      <c r="H41" s="47">
        <v>1.6001899605666983</v>
      </c>
      <c r="I41" s="47">
        <v>1.6025107876938647</v>
      </c>
      <c r="J41" s="47">
        <v>1.6107099300973917</v>
      </c>
      <c r="K41" s="47">
        <v>1.6175022563659458</v>
      </c>
      <c r="L41" s="47">
        <v>1.6223195320495065</v>
      </c>
      <c r="M41" s="47">
        <v>1.6290626341740948</v>
      </c>
      <c r="N41" s="47">
        <v>1.6385546448919746</v>
      </c>
    </row>
    <row r="43" spans="1:14" x14ac:dyDescent="0.25">
      <c r="A43" s="48" t="s">
        <v>31</v>
      </c>
      <c r="B43" s="48"/>
      <c r="C43" s="49">
        <v>101.57910575104397</v>
      </c>
      <c r="D43" s="49">
        <v>102.89003866879735</v>
      </c>
      <c r="E43" s="49">
        <v>102.99264258542944</v>
      </c>
      <c r="F43" s="49">
        <v>101.63960326499708</v>
      </c>
      <c r="G43" s="49">
        <v>101.63706536868555</v>
      </c>
      <c r="H43" s="49">
        <v>100.53520995594579</v>
      </c>
      <c r="I43" s="49">
        <v>99.090172983504942</v>
      </c>
      <c r="J43" s="49">
        <v>99.480085532427154</v>
      </c>
      <c r="K43" s="49">
        <v>98.235138512107142</v>
      </c>
      <c r="L43" s="49">
        <v>97.202408240654165</v>
      </c>
      <c r="M43" s="49">
        <v>96.279825052014303</v>
      </c>
      <c r="N43" s="49">
        <v>95.719632046252812</v>
      </c>
    </row>
    <row r="44" spans="1:14" x14ac:dyDescent="0.25">
      <c r="A44" s="19" t="s">
        <v>47</v>
      </c>
      <c r="B44" s="19"/>
      <c r="C44" s="50">
        <v>102.79101229707649</v>
      </c>
      <c r="D44" s="50">
        <v>102.89003866879733</v>
      </c>
      <c r="E44" s="50">
        <v>102.77084092667144</v>
      </c>
      <c r="F44" s="50">
        <v>101.2185977777373</v>
      </c>
      <c r="G44" s="50">
        <v>101.038401051581</v>
      </c>
      <c r="H44" s="50">
        <v>99.765548375711091</v>
      </c>
      <c r="I44" s="50">
        <v>98.18298572780273</v>
      </c>
      <c r="J44" s="50">
        <v>98.43880080547774</v>
      </c>
      <c r="K44" s="50">
        <v>97.06931801379406</v>
      </c>
      <c r="L44" s="50">
        <v>95.946330272896873</v>
      </c>
      <c r="M44" s="50">
        <v>94.931870296335703</v>
      </c>
      <c r="N44" s="50">
        <v>94.308138465789909</v>
      </c>
    </row>
    <row r="45" spans="1:14" x14ac:dyDescent="0.25">
      <c r="A45" s="51" t="s">
        <v>48</v>
      </c>
      <c r="B45" s="51"/>
      <c r="C45" s="52">
        <v>100.44610364509991</v>
      </c>
      <c r="D45" s="52">
        <v>102.89003866879733</v>
      </c>
      <c r="E45" s="52">
        <v>103.20567665932508</v>
      </c>
      <c r="F45" s="52">
        <v>102.04875073327914</v>
      </c>
      <c r="G45" s="52">
        <v>102.226381895023</v>
      </c>
      <c r="H45" s="52">
        <v>101.30084408053064</v>
      </c>
      <c r="I45" s="52">
        <v>99.998500064268399</v>
      </c>
      <c r="J45" s="52">
        <v>100.53080035817376</v>
      </c>
      <c r="K45" s="52">
        <v>99.415311208608742</v>
      </c>
      <c r="L45" s="52">
        <v>98.48282715589481</v>
      </c>
      <c r="M45" s="52">
        <v>97.663390211927677</v>
      </c>
      <c r="N45" s="52">
        <v>97.17509796837858</v>
      </c>
    </row>
    <row r="47" spans="1:14" x14ac:dyDescent="0.25">
      <c r="A47" s="48" t="s">
        <v>32</v>
      </c>
      <c r="B47" s="48"/>
      <c r="C47" s="49">
        <v>79.286114680808026</v>
      </c>
      <c r="D47" s="49">
        <v>79.129684084795343</v>
      </c>
      <c r="E47" s="49">
        <v>79.118886899862289</v>
      </c>
      <c r="F47" s="49">
        <v>79.281789657271702</v>
      </c>
      <c r="G47" s="49">
        <v>79.282553609684058</v>
      </c>
      <c r="H47" s="49">
        <v>79.418756110011927</v>
      </c>
      <c r="I47" s="49">
        <v>79.598746944240219</v>
      </c>
      <c r="J47" s="49">
        <v>79.554967557084794</v>
      </c>
      <c r="K47" s="49">
        <v>79.713001321087759</v>
      </c>
      <c r="L47" s="49">
        <v>79.842049508265788</v>
      </c>
      <c r="M47" s="49">
        <v>79.958255003449651</v>
      </c>
      <c r="N47" s="49">
        <v>80.034812961446008</v>
      </c>
    </row>
    <row r="48" spans="1:14" x14ac:dyDescent="0.25">
      <c r="A48" s="19" t="s">
        <v>45</v>
      </c>
      <c r="B48" s="19"/>
      <c r="C48" s="50">
        <v>77.049894540861317</v>
      </c>
      <c r="D48" s="50">
        <v>77.041837082130812</v>
      </c>
      <c r="E48" s="50">
        <v>77.061672929414286</v>
      </c>
      <c r="F48" s="50">
        <v>77.261395370984118</v>
      </c>
      <c r="G48" s="50">
        <v>77.288534945973964</v>
      </c>
      <c r="H48" s="50">
        <v>77.456248568112571</v>
      </c>
      <c r="I48" s="50">
        <v>77.667250176120504</v>
      </c>
      <c r="J48" s="50">
        <v>77.639429064423524</v>
      </c>
      <c r="K48" s="50">
        <v>77.820413878181213</v>
      </c>
      <c r="L48" s="50">
        <v>77.973325943491687</v>
      </c>
      <c r="M48" s="50">
        <v>78.11621663035973</v>
      </c>
      <c r="N48" s="50">
        <v>78.211916321268902</v>
      </c>
    </row>
    <row r="49" spans="1:14" x14ac:dyDescent="0.25">
      <c r="A49" s="51" t="s">
        <v>46</v>
      </c>
      <c r="B49" s="51"/>
      <c r="C49" s="52">
        <v>81.329637660269469</v>
      </c>
      <c r="D49" s="52">
        <v>81.067894354242824</v>
      </c>
      <c r="E49" s="52">
        <v>81.043096432235672</v>
      </c>
      <c r="F49" s="52">
        <v>81.179842089284634</v>
      </c>
      <c r="G49" s="52">
        <v>81.169776155342788</v>
      </c>
      <c r="H49" s="52">
        <v>81.281670446682412</v>
      </c>
      <c r="I49" s="52">
        <v>81.436047732641597</v>
      </c>
      <c r="J49" s="52">
        <v>81.384721699660048</v>
      </c>
      <c r="K49" s="52">
        <v>81.51823210871639</v>
      </c>
      <c r="L49" s="52">
        <v>81.630599222883575</v>
      </c>
      <c r="M49" s="52">
        <v>81.731668324053572</v>
      </c>
      <c r="N49" s="52">
        <v>81.795317293758899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sheetPr codeName="Sheet12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86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15894.899998664856</v>
      </c>
      <c r="D8" s="21">
        <v>15853.392332635722</v>
      </c>
      <c r="E8" s="21">
        <v>15812.531758971463</v>
      </c>
      <c r="F8" s="21">
        <v>15768.618689834564</v>
      </c>
      <c r="G8" s="21">
        <v>15726.813512115812</v>
      </c>
      <c r="H8" s="21">
        <v>15682.520102525652</v>
      </c>
      <c r="I8" s="21">
        <v>15638.014097830926</v>
      </c>
      <c r="J8" s="21">
        <v>15590.87443144082</v>
      </c>
      <c r="K8" s="21">
        <v>15540.328287199052</v>
      </c>
      <c r="L8" s="21">
        <v>15489.376492149102</v>
      </c>
      <c r="M8" s="21">
        <v>15436.703907062052</v>
      </c>
      <c r="N8" s="21">
        <v>15381.882013951117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157.47010573897433</v>
      </c>
      <c r="D10" s="26">
        <f t="shared" ref="D10:N10" si="0">SUM(D11:D12)</f>
        <v>159.31062113744974</v>
      </c>
      <c r="E10" s="26">
        <f t="shared" si="0"/>
        <v>159.29395249238357</v>
      </c>
      <c r="F10" s="26">
        <f t="shared" si="0"/>
        <v>158.76171790658577</v>
      </c>
      <c r="G10" s="26">
        <f t="shared" si="0"/>
        <v>158.45814864124267</v>
      </c>
      <c r="H10" s="26">
        <f t="shared" si="0"/>
        <v>158.65012279702157</v>
      </c>
      <c r="I10" s="26">
        <f t="shared" si="0"/>
        <v>157.91409944013671</v>
      </c>
      <c r="J10" s="26">
        <f t="shared" si="0"/>
        <v>157.46509296673102</v>
      </c>
      <c r="K10" s="26">
        <f t="shared" si="0"/>
        <v>156.69502154990846</v>
      </c>
      <c r="L10" s="26">
        <f t="shared" si="0"/>
        <v>155.52444821658759</v>
      </c>
      <c r="M10" s="26">
        <f t="shared" si="0"/>
        <v>154.42403743843923</v>
      </c>
      <c r="N10" s="26">
        <f t="shared" si="0"/>
        <v>153.46773319233478</v>
      </c>
    </row>
    <row r="11" spans="1:14" x14ac:dyDescent="0.25">
      <c r="A11" s="56" t="s">
        <v>34</v>
      </c>
      <c r="B11" s="18"/>
      <c r="C11" s="22">
        <v>80.661770433092343</v>
      </c>
      <c r="D11" s="22">
        <v>81.613405715448692</v>
      </c>
      <c r="E11" s="22">
        <v>81.635534128816815</v>
      </c>
      <c r="F11" s="22">
        <v>81.319533396376613</v>
      </c>
      <c r="G11" s="22">
        <v>81.142313627735248</v>
      </c>
      <c r="H11" s="22">
        <v>81.262373129035481</v>
      </c>
      <c r="I11" s="22">
        <v>80.941420017265841</v>
      </c>
      <c r="J11" s="22">
        <v>80.605891938356365</v>
      </c>
      <c r="K11" s="22">
        <v>80.21292769816742</v>
      </c>
      <c r="L11" s="22">
        <v>79.593440662751121</v>
      </c>
      <c r="M11" s="22">
        <v>79.085224889542999</v>
      </c>
      <c r="N11" s="22">
        <v>78.622857324083682</v>
      </c>
    </row>
    <row r="12" spans="1:14" x14ac:dyDescent="0.25">
      <c r="A12" s="27" t="s">
        <v>35</v>
      </c>
      <c r="B12" s="28"/>
      <c r="C12" s="29">
        <v>76.808335305881982</v>
      </c>
      <c r="D12" s="29">
        <v>77.697215422001051</v>
      </c>
      <c r="E12" s="29">
        <v>77.658418363566753</v>
      </c>
      <c r="F12" s="29">
        <v>77.442184510209159</v>
      </c>
      <c r="G12" s="29">
        <v>77.315835013507424</v>
      </c>
      <c r="H12" s="29">
        <v>77.387749667986085</v>
      </c>
      <c r="I12" s="29">
        <v>76.972679422870868</v>
      </c>
      <c r="J12" s="29">
        <v>76.859201028374656</v>
      </c>
      <c r="K12" s="29">
        <v>76.482093851741041</v>
      </c>
      <c r="L12" s="29">
        <v>75.931007553836466</v>
      </c>
      <c r="M12" s="29">
        <v>75.338812548896229</v>
      </c>
      <c r="N12" s="29">
        <v>74.844875868251094</v>
      </c>
    </row>
    <row r="13" spans="1:14" x14ac:dyDescent="0.25">
      <c r="A13" s="59" t="s">
        <v>36</v>
      </c>
      <c r="B13" s="18"/>
      <c r="C13" s="26">
        <f>SUM(C14:C15)</f>
        <v>173.80312359432634</v>
      </c>
      <c r="D13" s="26">
        <f t="shared" ref="D13:N13" si="1">SUM(D14:D15)</f>
        <v>177.91987855306098</v>
      </c>
      <c r="E13" s="26">
        <f t="shared" si="1"/>
        <v>180.68612929996397</v>
      </c>
      <c r="F13" s="26">
        <f t="shared" si="1"/>
        <v>180.72313406971756</v>
      </c>
      <c r="G13" s="26">
        <f t="shared" si="1"/>
        <v>183.41214625043034</v>
      </c>
      <c r="H13" s="26">
        <f t="shared" si="1"/>
        <v>184.1781312368567</v>
      </c>
      <c r="I13" s="26">
        <f t="shared" si="1"/>
        <v>184.14246745892967</v>
      </c>
      <c r="J13" s="26">
        <f t="shared" si="1"/>
        <v>188.17112091591838</v>
      </c>
      <c r="K13" s="26">
        <f t="shared" si="1"/>
        <v>188.69375191878004</v>
      </c>
      <c r="L13" s="26">
        <f t="shared" si="1"/>
        <v>189.50583945732961</v>
      </c>
      <c r="M13" s="26">
        <f t="shared" si="1"/>
        <v>190.50694246716185</v>
      </c>
      <c r="N13" s="26">
        <f t="shared" si="1"/>
        <v>192.41238304957238</v>
      </c>
    </row>
    <row r="14" spans="1:14" x14ac:dyDescent="0.25">
      <c r="A14" s="56" t="s">
        <v>37</v>
      </c>
      <c r="B14" s="18"/>
      <c r="C14" s="22">
        <v>86.941247818280715</v>
      </c>
      <c r="D14" s="22">
        <v>88.27539322954803</v>
      </c>
      <c r="E14" s="22">
        <v>89.458424262312079</v>
      </c>
      <c r="F14" s="22">
        <v>89.397514964528312</v>
      </c>
      <c r="G14" s="22">
        <v>90.610473673581311</v>
      </c>
      <c r="H14" s="22">
        <v>90.611852790479105</v>
      </c>
      <c r="I14" s="22">
        <v>90.507036123910694</v>
      </c>
      <c r="J14" s="22">
        <v>92.308427844241479</v>
      </c>
      <c r="K14" s="22">
        <v>92.445232299700535</v>
      </c>
      <c r="L14" s="22">
        <v>92.886482632319911</v>
      </c>
      <c r="M14" s="22">
        <v>93.239816801169098</v>
      </c>
      <c r="N14" s="22">
        <v>94.082217509075562</v>
      </c>
    </row>
    <row r="15" spans="1:14" x14ac:dyDescent="0.25">
      <c r="A15" s="57" t="s">
        <v>38</v>
      </c>
      <c r="B15" s="12"/>
      <c r="C15" s="23">
        <v>86.861875776045608</v>
      </c>
      <c r="D15" s="23">
        <v>89.644485323512939</v>
      </c>
      <c r="E15" s="23">
        <v>91.227705037651873</v>
      </c>
      <c r="F15" s="23">
        <v>91.325619105189233</v>
      </c>
      <c r="G15" s="23">
        <v>92.801672576849015</v>
      </c>
      <c r="H15" s="23">
        <v>93.566278446377595</v>
      </c>
      <c r="I15" s="23">
        <v>93.635431335018964</v>
      </c>
      <c r="J15" s="23">
        <v>95.862693071676901</v>
      </c>
      <c r="K15" s="23">
        <v>96.248519619079488</v>
      </c>
      <c r="L15" s="23">
        <v>96.619356825009703</v>
      </c>
      <c r="M15" s="23">
        <v>97.267125665992751</v>
      </c>
      <c r="N15" s="23">
        <v>98.330165540496836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-16.333017855352011</v>
      </c>
      <c r="D17" s="32">
        <f t="shared" ref="D17:N17" si="2">D10-D13</f>
        <v>-18.609257415611239</v>
      </c>
      <c r="E17" s="32">
        <f t="shared" si="2"/>
        <v>-21.392176807580398</v>
      </c>
      <c r="F17" s="32">
        <f t="shared" si="2"/>
        <v>-21.961416163131787</v>
      </c>
      <c r="G17" s="32">
        <f t="shared" si="2"/>
        <v>-24.953997609187667</v>
      </c>
      <c r="H17" s="32">
        <f t="shared" si="2"/>
        <v>-25.528008439835133</v>
      </c>
      <c r="I17" s="32">
        <f t="shared" si="2"/>
        <v>-26.228368018792963</v>
      </c>
      <c r="J17" s="32">
        <f t="shared" si="2"/>
        <v>-30.706027949187359</v>
      </c>
      <c r="K17" s="32">
        <f t="shared" si="2"/>
        <v>-31.998730368871577</v>
      </c>
      <c r="L17" s="32">
        <f t="shared" si="2"/>
        <v>-33.981391240742028</v>
      </c>
      <c r="M17" s="32">
        <f t="shared" si="2"/>
        <v>-36.082905028722621</v>
      </c>
      <c r="N17" s="32">
        <f t="shared" si="2"/>
        <v>-38.944649857237607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646.691015257186</v>
      </c>
      <c r="D19" s="26">
        <f t="shared" ref="D19:N19" si="3">SUM(D20:D21)</f>
        <v>647.68749817907781</v>
      </c>
      <c r="E19" s="26">
        <f t="shared" si="3"/>
        <v>647.71572466965517</v>
      </c>
      <c r="F19" s="26">
        <f t="shared" si="3"/>
        <v>649.05752230306871</v>
      </c>
      <c r="G19" s="26">
        <f t="shared" si="3"/>
        <v>649.33032301650803</v>
      </c>
      <c r="H19" s="26">
        <f t="shared" si="3"/>
        <v>649.14584665671123</v>
      </c>
      <c r="I19" s="26">
        <f t="shared" si="3"/>
        <v>648.58609996479572</v>
      </c>
      <c r="J19" s="26">
        <f t="shared" si="3"/>
        <v>648.94442143589742</v>
      </c>
      <c r="K19" s="26">
        <f t="shared" si="3"/>
        <v>649.28777368694364</v>
      </c>
      <c r="L19" s="26">
        <f t="shared" si="3"/>
        <v>649.4138801816373</v>
      </c>
      <c r="M19" s="26">
        <f t="shared" si="3"/>
        <v>649.7291688180278</v>
      </c>
      <c r="N19" s="26">
        <f t="shared" si="3"/>
        <v>649.7182925345104</v>
      </c>
    </row>
    <row r="20" spans="1:14" x14ac:dyDescent="0.25">
      <c r="A20" s="68" t="s">
        <v>40</v>
      </c>
      <c r="B20" s="68"/>
      <c r="C20" s="22">
        <v>323.2432006049965</v>
      </c>
      <c r="D20" s="22">
        <v>323.41272903211711</v>
      </c>
      <c r="E20" s="22">
        <v>324.00465726893736</v>
      </c>
      <c r="F20" s="22">
        <v>324.72106488782333</v>
      </c>
      <c r="G20" s="22">
        <v>324.75731641494281</v>
      </c>
      <c r="H20" s="22">
        <v>324.94132677337581</v>
      </c>
      <c r="I20" s="22">
        <v>325.01816540857396</v>
      </c>
      <c r="J20" s="22">
        <v>325.1359256680542</v>
      </c>
      <c r="K20" s="22">
        <v>325.1654213702634</v>
      </c>
      <c r="L20" s="22">
        <v>325.24572021383557</v>
      </c>
      <c r="M20" s="22">
        <v>325.57120026573591</v>
      </c>
      <c r="N20" s="22">
        <v>325.81442382413121</v>
      </c>
    </row>
    <row r="21" spans="1:14" x14ac:dyDescent="0.25">
      <c r="A21" s="27" t="s">
        <v>41</v>
      </c>
      <c r="B21" s="27"/>
      <c r="C21" s="29">
        <v>323.44781465218949</v>
      </c>
      <c r="D21" s="29">
        <v>324.27476914696069</v>
      </c>
      <c r="E21" s="29">
        <v>323.71106740071775</v>
      </c>
      <c r="F21" s="29">
        <v>324.33645741524532</v>
      </c>
      <c r="G21" s="29">
        <v>324.57300660156523</v>
      </c>
      <c r="H21" s="29">
        <v>324.20451988333548</v>
      </c>
      <c r="I21" s="29">
        <v>323.5679345562217</v>
      </c>
      <c r="J21" s="29">
        <v>323.80849576784323</v>
      </c>
      <c r="K21" s="29">
        <v>324.12235231668029</v>
      </c>
      <c r="L21" s="29">
        <v>324.16815996780173</v>
      </c>
      <c r="M21" s="29">
        <v>324.15796855229183</v>
      </c>
      <c r="N21" s="29">
        <v>323.90386871037919</v>
      </c>
    </row>
    <row r="22" spans="1:14" x14ac:dyDescent="0.25">
      <c r="A22" s="71" t="s">
        <v>44</v>
      </c>
      <c r="B22" s="71"/>
      <c r="C22" s="26">
        <f>SUM(C23:C24)</f>
        <v>671.86566343096615</v>
      </c>
      <c r="D22" s="26">
        <f t="shared" ref="D22:N22" si="4">SUM(D23:D24)</f>
        <v>669.93881442772272</v>
      </c>
      <c r="E22" s="26">
        <f t="shared" si="4"/>
        <v>670.23661699897843</v>
      </c>
      <c r="F22" s="26">
        <f t="shared" si="4"/>
        <v>668.90128385868752</v>
      </c>
      <c r="G22" s="26">
        <f t="shared" si="4"/>
        <v>668.6697349974786</v>
      </c>
      <c r="H22" s="26">
        <f t="shared" si="4"/>
        <v>668.12384291160811</v>
      </c>
      <c r="I22" s="26">
        <f t="shared" si="4"/>
        <v>669.49739833610602</v>
      </c>
      <c r="J22" s="26">
        <f t="shared" si="4"/>
        <v>668.78453772847581</v>
      </c>
      <c r="K22" s="26">
        <f t="shared" si="4"/>
        <v>668.24083836802583</v>
      </c>
      <c r="L22" s="26">
        <f t="shared" si="4"/>
        <v>668.1050740279436</v>
      </c>
      <c r="M22" s="26">
        <f t="shared" si="4"/>
        <v>668.46815690024005</v>
      </c>
      <c r="N22" s="26">
        <f t="shared" si="4"/>
        <v>668.59518156963338</v>
      </c>
    </row>
    <row r="23" spans="1:14" x14ac:dyDescent="0.25">
      <c r="A23" s="68" t="s">
        <v>42</v>
      </c>
      <c r="B23" s="68"/>
      <c r="C23" s="23">
        <v>335.33581223274126</v>
      </c>
      <c r="D23" s="22">
        <v>335.33432091690423</v>
      </c>
      <c r="E23" s="22">
        <v>334.64620416892893</v>
      </c>
      <c r="F23" s="22">
        <v>334.27495194622219</v>
      </c>
      <c r="G23" s="22">
        <v>333.86893945888028</v>
      </c>
      <c r="H23" s="22">
        <v>333.4695518856841</v>
      </c>
      <c r="I23" s="22">
        <v>333.87925406659627</v>
      </c>
      <c r="J23" s="22">
        <v>333.25706168879714</v>
      </c>
      <c r="K23" s="22">
        <v>333.30983360636827</v>
      </c>
      <c r="L23" s="22">
        <v>333.36224022283312</v>
      </c>
      <c r="M23" s="22">
        <v>332.89356335522825</v>
      </c>
      <c r="N23" s="22">
        <v>332.83908997367286</v>
      </c>
    </row>
    <row r="24" spans="1:14" x14ac:dyDescent="0.25">
      <c r="A24" s="57" t="s">
        <v>43</v>
      </c>
      <c r="B24" s="57"/>
      <c r="C24" s="23">
        <v>336.52985119822495</v>
      </c>
      <c r="D24" s="23">
        <v>334.60449351081854</v>
      </c>
      <c r="E24" s="23">
        <v>335.59041283004944</v>
      </c>
      <c r="F24" s="23">
        <v>334.62633191246533</v>
      </c>
      <c r="G24" s="23">
        <v>334.80079553859838</v>
      </c>
      <c r="H24" s="23">
        <v>334.65429102592407</v>
      </c>
      <c r="I24" s="23">
        <v>335.6181442695098</v>
      </c>
      <c r="J24" s="23">
        <v>335.52747603967867</v>
      </c>
      <c r="K24" s="23">
        <v>334.93100476165762</v>
      </c>
      <c r="L24" s="23">
        <v>334.74283380511054</v>
      </c>
      <c r="M24" s="23">
        <v>335.57459354501179</v>
      </c>
      <c r="N24" s="23">
        <v>335.75609159596053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-25.174648173780156</v>
      </c>
      <c r="D26" s="32">
        <f t="shared" ref="D26:N26" si="5">D19-D22</f>
        <v>-22.251316248644912</v>
      </c>
      <c r="E26" s="32">
        <f t="shared" si="5"/>
        <v>-22.52089232932326</v>
      </c>
      <c r="F26" s="32">
        <f t="shared" si="5"/>
        <v>-19.843761555618812</v>
      </c>
      <c r="G26" s="32">
        <f t="shared" si="5"/>
        <v>-19.339411980970567</v>
      </c>
      <c r="H26" s="32">
        <f t="shared" si="5"/>
        <v>-18.97799625489688</v>
      </c>
      <c r="I26" s="32">
        <f t="shared" si="5"/>
        <v>-20.911298371310295</v>
      </c>
      <c r="J26" s="32">
        <f t="shared" si="5"/>
        <v>-19.840116292578386</v>
      </c>
      <c r="K26" s="32">
        <f t="shared" si="5"/>
        <v>-18.953064681082196</v>
      </c>
      <c r="L26" s="32">
        <f t="shared" si="5"/>
        <v>-18.691193846306305</v>
      </c>
      <c r="M26" s="32">
        <f t="shared" si="5"/>
        <v>-18.738988082212245</v>
      </c>
      <c r="N26" s="32">
        <f t="shared" si="5"/>
        <v>-18.876889035122986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-41.507666029132167</v>
      </c>
      <c r="D30" s="32">
        <f t="shared" ref="D30:N30" si="6">D17+D26+D28</f>
        <v>-40.860573664256151</v>
      </c>
      <c r="E30" s="32">
        <f t="shared" si="6"/>
        <v>-43.913069136903658</v>
      </c>
      <c r="F30" s="32">
        <f t="shared" si="6"/>
        <v>-41.805177718750599</v>
      </c>
      <c r="G30" s="32">
        <f t="shared" si="6"/>
        <v>-44.293409590158234</v>
      </c>
      <c r="H30" s="32">
        <f t="shared" si="6"/>
        <v>-44.506004694732013</v>
      </c>
      <c r="I30" s="32">
        <f t="shared" si="6"/>
        <v>-47.139666390103258</v>
      </c>
      <c r="J30" s="32">
        <f t="shared" si="6"/>
        <v>-50.546144241765745</v>
      </c>
      <c r="K30" s="32">
        <f t="shared" si="6"/>
        <v>-50.951795049953773</v>
      </c>
      <c r="L30" s="32">
        <f t="shared" si="6"/>
        <v>-52.672585087048333</v>
      </c>
      <c r="M30" s="32">
        <f t="shared" si="6"/>
        <v>-54.821893110934866</v>
      </c>
      <c r="N30" s="32">
        <f t="shared" si="6"/>
        <v>-57.821538892360593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15853.392332635722</v>
      </c>
      <c r="D32" s="21">
        <v>15812.531758971463</v>
      </c>
      <c r="E32" s="21">
        <v>15768.618689834564</v>
      </c>
      <c r="F32" s="21">
        <v>15726.813512115812</v>
      </c>
      <c r="G32" s="21">
        <v>15682.520102525652</v>
      </c>
      <c r="H32" s="21">
        <v>15638.014097830926</v>
      </c>
      <c r="I32" s="21">
        <v>15590.87443144082</v>
      </c>
      <c r="J32" s="21">
        <v>15540.328287199052</v>
      </c>
      <c r="K32" s="21">
        <v>15489.376492149102</v>
      </c>
      <c r="L32" s="21">
        <v>15436.703907062052</v>
      </c>
      <c r="M32" s="21">
        <v>15381.882013951117</v>
      </c>
      <c r="N32" s="21">
        <v>15324.060475058759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-2.6113826467999424E-3</v>
      </c>
      <c r="D34" s="39">
        <f t="shared" ref="D34:N34" si="7">(D32/D8)-1</f>
        <v>-2.5774025399057932E-3</v>
      </c>
      <c r="E34" s="39">
        <f t="shared" si="7"/>
        <v>-2.7771055139215184E-3</v>
      </c>
      <c r="F34" s="39">
        <f t="shared" si="7"/>
        <v>-2.6511629547933957E-3</v>
      </c>
      <c r="G34" s="39">
        <f t="shared" si="7"/>
        <v>-2.8164261982274175E-3</v>
      </c>
      <c r="H34" s="39">
        <f t="shared" si="7"/>
        <v>-2.8379370409706839E-3</v>
      </c>
      <c r="I34" s="39">
        <f t="shared" si="7"/>
        <v>-3.0144279251318462E-3</v>
      </c>
      <c r="J34" s="39">
        <f t="shared" si="7"/>
        <v>-3.2420339515938368E-3</v>
      </c>
      <c r="K34" s="39">
        <f t="shared" si="7"/>
        <v>-3.2786820270663819E-3</v>
      </c>
      <c r="L34" s="39">
        <f t="shared" si="7"/>
        <v>-3.4005619989769809E-3</v>
      </c>
      <c r="M34" s="39">
        <f t="shared" si="7"/>
        <v>-3.5513988893610682E-3</v>
      </c>
      <c r="N34" s="39">
        <f t="shared" si="7"/>
        <v>-3.7590678981879178E-3</v>
      </c>
    </row>
    <row r="35" spans="1:14" ht="15.75" thickBot="1" x14ac:dyDescent="0.3">
      <c r="A35" s="40" t="s">
        <v>15</v>
      </c>
      <c r="B35" s="41"/>
      <c r="C35" s="42">
        <f>(C32/$C$8)-1</f>
        <v>-2.6113826467999424E-3</v>
      </c>
      <c r="D35" s="42">
        <f t="shared" ref="D35:N35" si="8">(D32/$C$8)-1</f>
        <v>-5.1820546024392566E-3</v>
      </c>
      <c r="E35" s="42">
        <f t="shared" si="8"/>
        <v>-7.9447690039509133E-3</v>
      </c>
      <c r="F35" s="42">
        <f t="shared" si="8"/>
        <v>-1.0574869081476646E-2</v>
      </c>
      <c r="G35" s="42">
        <f t="shared" si="8"/>
        <v>-1.3361511941380133E-2</v>
      </c>
      <c r="H35" s="42">
        <f t="shared" si="8"/>
        <v>-1.6161529852689038E-2</v>
      </c>
      <c r="I35" s="42">
        <f t="shared" si="8"/>
        <v>-1.9127240010920143E-2</v>
      </c>
      <c r="J35" s="42">
        <f t="shared" si="8"/>
        <v>-2.2307262800998262E-2</v>
      </c>
      <c r="K35" s="42">
        <f t="shared" si="8"/>
        <v>-2.5512806406445931E-2</v>
      </c>
      <c r="L35" s="42">
        <f t="shared" si="8"/>
        <v>-2.8826610525469865E-2</v>
      </c>
      <c r="M35" s="42">
        <f t="shared" si="8"/>
        <v>-3.2275634622226712E-2</v>
      </c>
      <c r="N35" s="42">
        <f t="shared" si="8"/>
        <v>-3.5913376218412618E-2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1.6190113113266587</v>
      </c>
      <c r="D41" s="47">
        <v>1.6325790314883211</v>
      </c>
      <c r="E41" s="47">
        <v>1.627718786847425</v>
      </c>
      <c r="F41" s="47">
        <v>1.6202229907968404</v>
      </c>
      <c r="G41" s="47">
        <v>1.618828982517154</v>
      </c>
      <c r="H41" s="47">
        <v>1.6265661384745771</v>
      </c>
      <c r="I41" s="47">
        <v>1.6291081468331152</v>
      </c>
      <c r="J41" s="47">
        <v>1.6371410699805604</v>
      </c>
      <c r="K41" s="47">
        <v>1.6442055576770904</v>
      </c>
      <c r="L41" s="47">
        <v>1.6488102484280123</v>
      </c>
      <c r="M41" s="47">
        <v>1.6558753988417472</v>
      </c>
      <c r="N41" s="47">
        <v>1.6651138665089389</v>
      </c>
    </row>
    <row r="43" spans="1:14" x14ac:dyDescent="0.25">
      <c r="A43" s="48" t="s">
        <v>31</v>
      </c>
      <c r="B43" s="48"/>
      <c r="C43" s="49">
        <v>106.23999990485687</v>
      </c>
      <c r="D43" s="49">
        <v>107.51601878645693</v>
      </c>
      <c r="E43" s="49">
        <v>107.55736711259786</v>
      </c>
      <c r="F43" s="49">
        <v>106.09185784790641</v>
      </c>
      <c r="G43" s="49">
        <v>106.0454415603285</v>
      </c>
      <c r="H43" s="49">
        <v>104.83743246130815</v>
      </c>
      <c r="I43" s="49">
        <v>103.26807836833719</v>
      </c>
      <c r="J43" s="49">
        <v>103.64216977669864</v>
      </c>
      <c r="K43" s="49">
        <v>102.30537257320283</v>
      </c>
      <c r="L43" s="49">
        <v>101.21925069573552</v>
      </c>
      <c r="M43" s="49">
        <v>100.22496113085634</v>
      </c>
      <c r="N43" s="49">
        <v>99.612899800758299</v>
      </c>
    </row>
    <row r="44" spans="1:14" x14ac:dyDescent="0.25">
      <c r="A44" s="19" t="s">
        <v>47</v>
      </c>
      <c r="B44" s="19"/>
      <c r="C44" s="50">
        <v>107.44887925468041</v>
      </c>
      <c r="D44" s="50">
        <v>107.51601878645693</v>
      </c>
      <c r="E44" s="50">
        <v>107.3408249434966</v>
      </c>
      <c r="F44" s="50">
        <v>105.67728200149106</v>
      </c>
      <c r="G44" s="50">
        <v>105.44735227062998</v>
      </c>
      <c r="H44" s="50">
        <v>104.05140145635107</v>
      </c>
      <c r="I44" s="50">
        <v>102.32520710258771</v>
      </c>
      <c r="J44" s="50">
        <v>102.53319559182098</v>
      </c>
      <c r="K44" s="50">
        <v>101.07253782549277</v>
      </c>
      <c r="L44" s="50">
        <v>99.886468935687688</v>
      </c>
      <c r="M44" s="50">
        <v>98.797552348198565</v>
      </c>
      <c r="N44" s="50">
        <v>98.11124110493509</v>
      </c>
    </row>
    <row r="45" spans="1:14" x14ac:dyDescent="0.25">
      <c r="A45" s="51" t="s">
        <v>48</v>
      </c>
      <c r="B45" s="51"/>
      <c r="C45" s="52">
        <v>105.0569514606629</v>
      </c>
      <c r="D45" s="52">
        <v>107.51601878645687</v>
      </c>
      <c r="E45" s="52">
        <v>107.77055974256231</v>
      </c>
      <c r="F45" s="52">
        <v>106.5008436492425</v>
      </c>
      <c r="G45" s="52">
        <v>106.63599167093766</v>
      </c>
      <c r="H45" s="52">
        <v>105.61004656542308</v>
      </c>
      <c r="I45" s="52">
        <v>104.19611134181832</v>
      </c>
      <c r="J45" s="52">
        <v>104.73293668458608</v>
      </c>
      <c r="K45" s="52">
        <v>103.51814308515253</v>
      </c>
      <c r="L45" s="52">
        <v>102.53450825992925</v>
      </c>
      <c r="M45" s="52">
        <v>101.63253194671194</v>
      </c>
      <c r="N45" s="52">
        <v>101.0933570095289</v>
      </c>
    </row>
    <row r="47" spans="1:14" x14ac:dyDescent="0.25">
      <c r="A47" s="48" t="s">
        <v>32</v>
      </c>
      <c r="B47" s="48"/>
      <c r="C47" s="49">
        <v>78.793948731727298</v>
      </c>
      <c r="D47" s="49">
        <v>78.640761529050678</v>
      </c>
      <c r="E47" s="49">
        <v>78.631634671051899</v>
      </c>
      <c r="F47" s="49">
        <v>78.79503369074979</v>
      </c>
      <c r="G47" s="49">
        <v>78.795777263020554</v>
      </c>
      <c r="H47" s="49">
        <v>78.941096062460119</v>
      </c>
      <c r="I47" s="49">
        <v>79.124856363324525</v>
      </c>
      <c r="J47" s="49">
        <v>79.085361635443732</v>
      </c>
      <c r="K47" s="49">
        <v>79.243383074986539</v>
      </c>
      <c r="L47" s="49">
        <v>79.371752989174155</v>
      </c>
      <c r="M47" s="49">
        <v>79.493263639497528</v>
      </c>
      <c r="N47" s="49">
        <v>79.574932590764291</v>
      </c>
    </row>
    <row r="48" spans="1:14" x14ac:dyDescent="0.25">
      <c r="A48" s="19" t="s">
        <v>45</v>
      </c>
      <c r="B48" s="19"/>
      <c r="C48" s="50">
        <v>76.480217613644427</v>
      </c>
      <c r="D48" s="50">
        <v>76.473311520649517</v>
      </c>
      <c r="E48" s="50">
        <v>76.494333132829169</v>
      </c>
      <c r="F48" s="50">
        <v>76.695580583449015</v>
      </c>
      <c r="G48" s="50">
        <v>76.723891682395291</v>
      </c>
      <c r="H48" s="50">
        <v>76.893212538757808</v>
      </c>
      <c r="I48" s="50">
        <v>77.105872245999947</v>
      </c>
      <c r="J48" s="50">
        <v>77.079071137598717</v>
      </c>
      <c r="K48" s="50">
        <v>77.261535966858062</v>
      </c>
      <c r="L48" s="50">
        <v>77.415868906857654</v>
      </c>
      <c r="M48" s="50">
        <v>77.560100704048153</v>
      </c>
      <c r="N48" s="50">
        <v>77.657060767443042</v>
      </c>
    </row>
    <row r="49" spans="1:14" x14ac:dyDescent="0.25">
      <c r="A49" s="51" t="s">
        <v>46</v>
      </c>
      <c r="B49" s="51"/>
      <c r="C49" s="52">
        <v>80.830037232848085</v>
      </c>
      <c r="D49" s="52">
        <v>80.569437888476003</v>
      </c>
      <c r="E49" s="52">
        <v>80.54594243791</v>
      </c>
      <c r="F49" s="52">
        <v>80.684255874588217</v>
      </c>
      <c r="G49" s="52">
        <v>80.675372452177612</v>
      </c>
      <c r="H49" s="52">
        <v>80.788976662065977</v>
      </c>
      <c r="I49" s="52">
        <v>80.94501934187663</v>
      </c>
      <c r="J49" s="52">
        <v>80.894729543129827</v>
      </c>
      <c r="K49" s="52">
        <v>81.029707746309981</v>
      </c>
      <c r="L49" s="52">
        <v>81.143473280497929</v>
      </c>
      <c r="M49" s="52">
        <v>81.24604006405464</v>
      </c>
      <c r="N49" s="52">
        <v>81.311074276445765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sheetPr codeName="Sheet13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8548.29998254776</v>
      </c>
      <c r="D8" s="21">
        <v>8512.3849210853568</v>
      </c>
      <c r="E8" s="21">
        <v>8476.7908628086498</v>
      </c>
      <c r="F8" s="21">
        <v>8438.9461228727741</v>
      </c>
      <c r="G8" s="21">
        <v>8404.6401555981229</v>
      </c>
      <c r="H8" s="21">
        <v>8369.4079009533471</v>
      </c>
      <c r="I8" s="21">
        <v>8334.8575419283807</v>
      </c>
      <c r="J8" s="21">
        <v>8300.6813025614265</v>
      </c>
      <c r="K8" s="21">
        <v>8264.5656017066285</v>
      </c>
      <c r="L8" s="21">
        <v>8230.0835726657915</v>
      </c>
      <c r="M8" s="21">
        <v>8195.311181743511</v>
      </c>
      <c r="N8" s="21">
        <v>8160.6069152791488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70.244935910126088</v>
      </c>
      <c r="D10" s="26">
        <f t="shared" ref="D10:N10" si="0">SUM(D11:D12)</f>
        <v>70.459945235097905</v>
      </c>
      <c r="E10" s="26">
        <f t="shared" si="0"/>
        <v>70.09505540380043</v>
      </c>
      <c r="F10" s="26">
        <f t="shared" si="0"/>
        <v>69.623568837321884</v>
      </c>
      <c r="G10" s="26">
        <f t="shared" si="0"/>
        <v>69.34342453729424</v>
      </c>
      <c r="H10" s="26">
        <f t="shared" si="0"/>
        <v>69.38586016795621</v>
      </c>
      <c r="I10" s="26">
        <f t="shared" si="0"/>
        <v>69.196222447682928</v>
      </c>
      <c r="J10" s="26">
        <f t="shared" si="0"/>
        <v>69.293722696374189</v>
      </c>
      <c r="K10" s="26">
        <f t="shared" si="0"/>
        <v>69.277963998503353</v>
      </c>
      <c r="L10" s="26">
        <f t="shared" si="0"/>
        <v>69.011839202459413</v>
      </c>
      <c r="M10" s="26">
        <f t="shared" si="0"/>
        <v>68.713737413312515</v>
      </c>
      <c r="N10" s="26">
        <f t="shared" si="0"/>
        <v>68.456042879584444</v>
      </c>
    </row>
    <row r="11" spans="1:14" x14ac:dyDescent="0.25">
      <c r="A11" s="60" t="s">
        <v>34</v>
      </c>
      <c r="B11" s="18"/>
      <c r="C11" s="22">
        <v>35.981946337561283</v>
      </c>
      <c r="D11" s="22">
        <v>36.095999476387426</v>
      </c>
      <c r="E11" s="22">
        <v>35.922564530199956</v>
      </c>
      <c r="F11" s="22">
        <v>35.661973213044085</v>
      </c>
      <c r="G11" s="22">
        <v>35.508971612216833</v>
      </c>
      <c r="H11" s="22">
        <v>35.540216165236977</v>
      </c>
      <c r="I11" s="22">
        <v>35.4676404741761</v>
      </c>
      <c r="J11" s="22">
        <v>35.471241393484341</v>
      </c>
      <c r="K11" s="22">
        <v>35.46371966590052</v>
      </c>
      <c r="L11" s="22">
        <v>35.318496812402941</v>
      </c>
      <c r="M11" s="22">
        <v>35.190385295418608</v>
      </c>
      <c r="N11" s="22">
        <v>35.070627423339999</v>
      </c>
    </row>
    <row r="12" spans="1:14" x14ac:dyDescent="0.25">
      <c r="A12" s="27" t="s">
        <v>35</v>
      </c>
      <c r="B12" s="28"/>
      <c r="C12" s="29">
        <v>34.262989572564805</v>
      </c>
      <c r="D12" s="29">
        <v>34.363945758710479</v>
      </c>
      <c r="E12" s="29">
        <v>34.172490873600474</v>
      </c>
      <c r="F12" s="29">
        <v>33.961595624277798</v>
      </c>
      <c r="G12" s="29">
        <v>33.834452925077407</v>
      </c>
      <c r="H12" s="29">
        <v>33.845644002719233</v>
      </c>
      <c r="I12" s="29">
        <v>33.728581973506827</v>
      </c>
      <c r="J12" s="29">
        <v>33.822481302889848</v>
      </c>
      <c r="K12" s="29">
        <v>33.814244332602833</v>
      </c>
      <c r="L12" s="29">
        <v>33.693342390056472</v>
      </c>
      <c r="M12" s="29">
        <v>33.523352117893907</v>
      </c>
      <c r="N12" s="29">
        <v>33.385415456244445</v>
      </c>
    </row>
    <row r="13" spans="1:14" x14ac:dyDescent="0.25">
      <c r="A13" s="63" t="s">
        <v>36</v>
      </c>
      <c r="B13" s="18"/>
      <c r="C13" s="26">
        <f>SUM(C14:C15)</f>
        <v>124.47463288452511</v>
      </c>
      <c r="D13" s="26">
        <f t="shared" ref="D13:N13" si="1">SUM(D14:D15)</f>
        <v>126.79523582114915</v>
      </c>
      <c r="E13" s="26">
        <f t="shared" si="1"/>
        <v>127.22373714008089</v>
      </c>
      <c r="F13" s="26">
        <f t="shared" si="1"/>
        <v>125.64755928509977</v>
      </c>
      <c r="G13" s="26">
        <f t="shared" si="1"/>
        <v>126.17899146073476</v>
      </c>
      <c r="H13" s="26">
        <f t="shared" si="1"/>
        <v>125.35527108735043</v>
      </c>
      <c r="I13" s="26">
        <f t="shared" si="1"/>
        <v>124.58864662748704</v>
      </c>
      <c r="J13" s="26">
        <f t="shared" si="1"/>
        <v>126.54964668548995</v>
      </c>
      <c r="K13" s="26">
        <f t="shared" si="1"/>
        <v>125.99521775843498</v>
      </c>
      <c r="L13" s="26">
        <f t="shared" si="1"/>
        <v>126.17348742384357</v>
      </c>
      <c r="M13" s="26">
        <f t="shared" si="1"/>
        <v>126.14096024455139</v>
      </c>
      <c r="N13" s="26">
        <f t="shared" si="1"/>
        <v>126.88020467021896</v>
      </c>
    </row>
    <row r="14" spans="1:14" x14ac:dyDescent="0.25">
      <c r="A14" s="60" t="s">
        <v>37</v>
      </c>
      <c r="B14" s="18"/>
      <c r="C14" s="22">
        <v>57.234834695597947</v>
      </c>
      <c r="D14" s="22">
        <v>58.9963462778382</v>
      </c>
      <c r="E14" s="22">
        <v>60.075098305756391</v>
      </c>
      <c r="F14" s="22">
        <v>60.545239303986023</v>
      </c>
      <c r="G14" s="22">
        <v>61.770391419950727</v>
      </c>
      <c r="H14" s="22">
        <v>62.419894828521109</v>
      </c>
      <c r="I14" s="22">
        <v>62.789200243889375</v>
      </c>
      <c r="J14" s="22">
        <v>64.363540448967086</v>
      </c>
      <c r="K14" s="22">
        <v>64.625727684883032</v>
      </c>
      <c r="L14" s="22">
        <v>65.013804344441169</v>
      </c>
      <c r="M14" s="22">
        <v>65.429315616424816</v>
      </c>
      <c r="N14" s="22">
        <v>66.096435906455994</v>
      </c>
    </row>
    <row r="15" spans="1:14" x14ac:dyDescent="0.25">
      <c r="A15" s="61" t="s">
        <v>38</v>
      </c>
      <c r="B15" s="12"/>
      <c r="C15" s="23">
        <v>67.239798188927168</v>
      </c>
      <c r="D15" s="23">
        <v>67.798889543310949</v>
      </c>
      <c r="E15" s="23">
        <v>67.148638834324487</v>
      </c>
      <c r="F15" s="23">
        <v>65.102319981113752</v>
      </c>
      <c r="G15" s="23">
        <v>64.408600040784037</v>
      </c>
      <c r="H15" s="23">
        <v>62.935376258829322</v>
      </c>
      <c r="I15" s="23">
        <v>61.799446383597669</v>
      </c>
      <c r="J15" s="23">
        <v>62.186106236522861</v>
      </c>
      <c r="K15" s="23">
        <v>61.369490073551944</v>
      </c>
      <c r="L15" s="23">
        <v>61.159683079402399</v>
      </c>
      <c r="M15" s="23">
        <v>60.711644628126578</v>
      </c>
      <c r="N15" s="23">
        <v>60.783768763762964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-54.229696974399019</v>
      </c>
      <c r="D17" s="32">
        <f t="shared" ref="D17:N17" si="2">D10-D13</f>
        <v>-56.335290586051244</v>
      </c>
      <c r="E17" s="32">
        <f t="shared" si="2"/>
        <v>-57.128681736280456</v>
      </c>
      <c r="F17" s="32">
        <f t="shared" si="2"/>
        <v>-56.023990447777891</v>
      </c>
      <c r="G17" s="32">
        <f t="shared" si="2"/>
        <v>-56.835566923440524</v>
      </c>
      <c r="H17" s="32">
        <f t="shared" si="2"/>
        <v>-55.969410919394221</v>
      </c>
      <c r="I17" s="32">
        <f t="shared" si="2"/>
        <v>-55.392424179804109</v>
      </c>
      <c r="J17" s="32">
        <f t="shared" si="2"/>
        <v>-57.255923989115757</v>
      </c>
      <c r="K17" s="32">
        <f t="shared" si="2"/>
        <v>-56.717253759931623</v>
      </c>
      <c r="L17" s="32">
        <f t="shared" si="2"/>
        <v>-57.161648221384155</v>
      </c>
      <c r="M17" s="32">
        <f t="shared" si="2"/>
        <v>-57.427222831238879</v>
      </c>
      <c r="N17" s="32">
        <f t="shared" si="2"/>
        <v>-58.424161790634514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368.17176274561291</v>
      </c>
      <c r="D19" s="26">
        <f t="shared" ref="D19:N19" si="3">SUM(D20:D21)</f>
        <v>369.76583988191334</v>
      </c>
      <c r="E19" s="26">
        <f t="shared" si="3"/>
        <v>368.78522497474609</v>
      </c>
      <c r="F19" s="26">
        <f t="shared" si="3"/>
        <v>369.79605579315466</v>
      </c>
      <c r="G19" s="26">
        <f t="shared" si="3"/>
        <v>368.81568905712402</v>
      </c>
      <c r="H19" s="26">
        <f t="shared" si="3"/>
        <v>369.2923014468754</v>
      </c>
      <c r="I19" s="26">
        <f t="shared" si="3"/>
        <v>369.21426879556634</v>
      </c>
      <c r="J19" s="26">
        <f t="shared" si="3"/>
        <v>368.65789584544825</v>
      </c>
      <c r="K19" s="26">
        <f t="shared" si="3"/>
        <v>369.46218862971057</v>
      </c>
      <c r="L19" s="26">
        <f t="shared" si="3"/>
        <v>369.46609825902931</v>
      </c>
      <c r="M19" s="26">
        <f t="shared" si="3"/>
        <v>369.58571607686815</v>
      </c>
      <c r="N19" s="26">
        <f t="shared" si="3"/>
        <v>368.89695506893543</v>
      </c>
    </row>
    <row r="20" spans="1:14" x14ac:dyDescent="0.25">
      <c r="A20" s="68" t="s">
        <v>40</v>
      </c>
      <c r="B20" s="68"/>
      <c r="C20" s="22">
        <v>184.97699162290667</v>
      </c>
      <c r="D20" s="22">
        <v>184.9726149613025</v>
      </c>
      <c r="E20" s="22">
        <v>185.18525225407282</v>
      </c>
      <c r="F20" s="22">
        <v>185.44481464357699</v>
      </c>
      <c r="G20" s="22">
        <v>185.59746826216622</v>
      </c>
      <c r="H20" s="22">
        <v>185.64562200810849</v>
      </c>
      <c r="I20" s="22">
        <v>185.920935330856</v>
      </c>
      <c r="J20" s="22">
        <v>185.59969826786696</v>
      </c>
      <c r="K20" s="22">
        <v>185.75151027927924</v>
      </c>
      <c r="L20" s="22">
        <v>185.76638330150192</v>
      </c>
      <c r="M20" s="22">
        <v>186.37934677783392</v>
      </c>
      <c r="N20" s="22">
        <v>186.51412724842174</v>
      </c>
    </row>
    <row r="21" spans="1:14" x14ac:dyDescent="0.25">
      <c r="A21" s="27" t="s">
        <v>41</v>
      </c>
      <c r="B21" s="27"/>
      <c r="C21" s="29">
        <v>183.19477112270627</v>
      </c>
      <c r="D21" s="29">
        <v>184.79322492061084</v>
      </c>
      <c r="E21" s="29">
        <v>183.59997272067326</v>
      </c>
      <c r="F21" s="29">
        <v>184.35124114957767</v>
      </c>
      <c r="G21" s="29">
        <v>183.2182207949578</v>
      </c>
      <c r="H21" s="29">
        <v>183.64667943876691</v>
      </c>
      <c r="I21" s="29">
        <v>183.29333346471034</v>
      </c>
      <c r="J21" s="29">
        <v>183.05819757758132</v>
      </c>
      <c r="K21" s="29">
        <v>183.71067835043132</v>
      </c>
      <c r="L21" s="29">
        <v>183.69971495752736</v>
      </c>
      <c r="M21" s="29">
        <v>183.20636929903421</v>
      </c>
      <c r="N21" s="29">
        <v>182.38282782051371</v>
      </c>
    </row>
    <row r="22" spans="1:14" x14ac:dyDescent="0.25">
      <c r="A22" s="71" t="s">
        <v>44</v>
      </c>
      <c r="B22" s="71"/>
      <c r="C22" s="26">
        <f>SUM(C23:C24)</f>
        <v>349.85712723361621</v>
      </c>
      <c r="D22" s="26">
        <f t="shared" ref="D22:N22" si="4">SUM(D23:D24)</f>
        <v>349.02460757257063</v>
      </c>
      <c r="E22" s="26">
        <f t="shared" si="4"/>
        <v>349.50128317434093</v>
      </c>
      <c r="F22" s="26">
        <f t="shared" si="4"/>
        <v>348.07803262002801</v>
      </c>
      <c r="G22" s="26">
        <f t="shared" si="4"/>
        <v>347.21237677845727</v>
      </c>
      <c r="H22" s="26">
        <f t="shared" si="4"/>
        <v>347.8732495524485</v>
      </c>
      <c r="I22" s="26">
        <f t="shared" si="4"/>
        <v>347.9980839827175</v>
      </c>
      <c r="J22" s="26">
        <f t="shared" si="4"/>
        <v>347.51767271113044</v>
      </c>
      <c r="K22" s="26">
        <f t="shared" si="4"/>
        <v>347.22696391061532</v>
      </c>
      <c r="L22" s="26">
        <f t="shared" si="4"/>
        <v>347.0768409599246</v>
      </c>
      <c r="M22" s="26">
        <f t="shared" si="4"/>
        <v>346.86275970999384</v>
      </c>
      <c r="N22" s="26">
        <f t="shared" si="4"/>
        <v>346.90321437795285</v>
      </c>
    </row>
    <row r="23" spans="1:14" x14ac:dyDescent="0.25">
      <c r="A23" s="68" t="s">
        <v>42</v>
      </c>
      <c r="B23" s="68"/>
      <c r="C23" s="23">
        <v>174.15179344571257</v>
      </c>
      <c r="D23" s="22">
        <v>173.83298957532597</v>
      </c>
      <c r="E23" s="22">
        <v>173.77092522329141</v>
      </c>
      <c r="F23" s="22">
        <v>173.04177510969001</v>
      </c>
      <c r="G23" s="22">
        <v>172.67956289536855</v>
      </c>
      <c r="H23" s="22">
        <v>173.02821087885883</v>
      </c>
      <c r="I23" s="22">
        <v>172.59266210884607</v>
      </c>
      <c r="J23" s="22">
        <v>172.52781424096452</v>
      </c>
      <c r="K23" s="22">
        <v>172.43260861200451</v>
      </c>
      <c r="L23" s="22">
        <v>172.37975996458619</v>
      </c>
      <c r="M23" s="22">
        <v>172.15927439932207</v>
      </c>
      <c r="N23" s="22">
        <v>172.01640450477757</v>
      </c>
    </row>
    <row r="24" spans="1:14" x14ac:dyDescent="0.25">
      <c r="A24" s="61" t="s">
        <v>43</v>
      </c>
      <c r="B24" s="61"/>
      <c r="C24" s="23">
        <v>175.70533378790361</v>
      </c>
      <c r="D24" s="23">
        <v>175.19161799724469</v>
      </c>
      <c r="E24" s="23">
        <v>175.73035795104951</v>
      </c>
      <c r="F24" s="23">
        <v>175.036257510338</v>
      </c>
      <c r="G24" s="23">
        <v>174.53281388308875</v>
      </c>
      <c r="H24" s="23">
        <v>174.84503867358967</v>
      </c>
      <c r="I24" s="23">
        <v>175.40542187387146</v>
      </c>
      <c r="J24" s="23">
        <v>174.9898584701659</v>
      </c>
      <c r="K24" s="23">
        <v>174.79435529861081</v>
      </c>
      <c r="L24" s="23">
        <v>174.69708099533841</v>
      </c>
      <c r="M24" s="23">
        <v>174.70348531067174</v>
      </c>
      <c r="N24" s="23">
        <v>174.88680987317525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18.314635511996698</v>
      </c>
      <c r="D26" s="32">
        <f t="shared" ref="D26:N26" si="5">D19-D22</f>
        <v>20.741232309342706</v>
      </c>
      <c r="E26" s="32">
        <f t="shared" si="5"/>
        <v>19.283941800405159</v>
      </c>
      <c r="F26" s="32">
        <f t="shared" si="5"/>
        <v>21.718023173126653</v>
      </c>
      <c r="G26" s="32">
        <f t="shared" si="5"/>
        <v>21.603312278666749</v>
      </c>
      <c r="H26" s="32">
        <f t="shared" si="5"/>
        <v>21.4190518944269</v>
      </c>
      <c r="I26" s="32">
        <f t="shared" si="5"/>
        <v>21.216184812848837</v>
      </c>
      <c r="J26" s="32">
        <f t="shared" si="5"/>
        <v>21.140223134317807</v>
      </c>
      <c r="K26" s="32">
        <f t="shared" si="5"/>
        <v>22.235224719095243</v>
      </c>
      <c r="L26" s="32">
        <f t="shared" si="5"/>
        <v>22.389257299104713</v>
      </c>
      <c r="M26" s="32">
        <f t="shared" si="5"/>
        <v>22.722956366874314</v>
      </c>
      <c r="N26" s="32">
        <f t="shared" si="5"/>
        <v>21.993740690982577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-35.915061462402321</v>
      </c>
      <c r="D30" s="32">
        <f t="shared" ref="D30:N30" si="6">D17+D26+D28</f>
        <v>-35.594058276708537</v>
      </c>
      <c r="E30" s="32">
        <f t="shared" si="6"/>
        <v>-37.844739935875296</v>
      </c>
      <c r="F30" s="32">
        <f t="shared" si="6"/>
        <v>-34.305967274651238</v>
      </c>
      <c r="G30" s="32">
        <f t="shared" si="6"/>
        <v>-35.232254644773775</v>
      </c>
      <c r="H30" s="32">
        <f t="shared" si="6"/>
        <v>-34.550359024967321</v>
      </c>
      <c r="I30" s="32">
        <f t="shared" si="6"/>
        <v>-34.176239366955272</v>
      </c>
      <c r="J30" s="32">
        <f t="shared" si="6"/>
        <v>-36.11570085479795</v>
      </c>
      <c r="K30" s="32">
        <f t="shared" si="6"/>
        <v>-34.48202904083638</v>
      </c>
      <c r="L30" s="32">
        <f t="shared" si="6"/>
        <v>-34.772390922279442</v>
      </c>
      <c r="M30" s="32">
        <f t="shared" si="6"/>
        <v>-34.704266464364565</v>
      </c>
      <c r="N30" s="32">
        <f t="shared" si="6"/>
        <v>-36.430421099651937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8512.3849210853568</v>
      </c>
      <c r="D32" s="21">
        <v>8476.7908628086498</v>
      </c>
      <c r="E32" s="21">
        <v>8438.9461228727741</v>
      </c>
      <c r="F32" s="21">
        <v>8404.6401555981229</v>
      </c>
      <c r="G32" s="21">
        <v>8369.4079009533471</v>
      </c>
      <c r="H32" s="21">
        <v>8334.8575419283807</v>
      </c>
      <c r="I32" s="21">
        <v>8300.6813025614265</v>
      </c>
      <c r="J32" s="21">
        <v>8264.5656017066285</v>
      </c>
      <c r="K32" s="21">
        <v>8230.0835726657915</v>
      </c>
      <c r="L32" s="21">
        <v>8195.311181743511</v>
      </c>
      <c r="M32" s="21">
        <v>8160.6069152791488</v>
      </c>
      <c r="N32" s="21">
        <v>8124.1764941794963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-4.2014273640054167E-3</v>
      </c>
      <c r="D34" s="39">
        <f t="shared" ref="D34:N34" si="7">(D32/D8)-1</f>
        <v>-4.1814436972346103E-3</v>
      </c>
      <c r="E34" s="39">
        <f t="shared" si="7"/>
        <v>-4.4645126379037059E-3</v>
      </c>
      <c r="F34" s="39">
        <f t="shared" si="7"/>
        <v>-4.0651956743352757E-3</v>
      </c>
      <c r="G34" s="39">
        <f t="shared" si="7"/>
        <v>-4.1920003703321829E-3</v>
      </c>
      <c r="H34" s="39">
        <f t="shared" si="7"/>
        <v>-4.1281724387015606E-3</v>
      </c>
      <c r="I34" s="39">
        <f t="shared" si="7"/>
        <v>-4.100398740474076E-3</v>
      </c>
      <c r="J34" s="39">
        <f t="shared" si="7"/>
        <v>-4.3509321148920144E-3</v>
      </c>
      <c r="K34" s="39">
        <f t="shared" si="7"/>
        <v>-4.1722736200092703E-3</v>
      </c>
      <c r="L34" s="39">
        <f t="shared" si="7"/>
        <v>-4.2250349726421499E-3</v>
      </c>
      <c r="M34" s="39">
        <f t="shared" si="7"/>
        <v>-4.2346490199995923E-3</v>
      </c>
      <c r="N34" s="39">
        <f t="shared" si="7"/>
        <v>-4.4641803578902017E-3</v>
      </c>
    </row>
    <row r="35" spans="1:14" ht="15.75" thickBot="1" x14ac:dyDescent="0.3">
      <c r="A35" s="40" t="s">
        <v>15</v>
      </c>
      <c r="B35" s="41"/>
      <c r="C35" s="42">
        <f>(C32/$C$8)-1</f>
        <v>-4.2014273640054167E-3</v>
      </c>
      <c r="D35" s="42">
        <f t="shared" ref="D35:N35" si="8">(D32/$C$8)-1</f>
        <v>-8.3653030292694108E-3</v>
      </c>
      <c r="E35" s="42">
        <f t="shared" si="8"/>
        <v>-1.2792468666078971E-2</v>
      </c>
      <c r="F35" s="42">
        <f t="shared" si="8"/>
        <v>-1.6805660452128945E-2</v>
      </c>
      <c r="G35" s="42">
        <f t="shared" si="8"/>
        <v>-2.092721148762211E-2</v>
      </c>
      <c r="H35" s="42">
        <f t="shared" si="8"/>
        <v>-2.4968992788641509E-2</v>
      </c>
      <c r="I35" s="42">
        <f t="shared" si="8"/>
        <v>-2.8967008702534103E-2</v>
      </c>
      <c r="J35" s="42">
        <f t="shared" si="8"/>
        <v>-3.3191907328989911E-2</v>
      </c>
      <c r="K35" s="42">
        <f t="shared" si="8"/>
        <v>-3.7225695229652689E-2</v>
      </c>
      <c r="L35" s="42">
        <f t="shared" si="8"/>
        <v>-4.1293450338068638E-2</v>
      </c>
      <c r="M35" s="42">
        <f t="shared" si="8"/>
        <v>-4.5353236089061832E-2</v>
      </c>
      <c r="N35" s="42">
        <f t="shared" si="8"/>
        <v>-4.9614951421236508E-2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1.5659031224570148</v>
      </c>
      <c r="D41" s="47">
        <v>1.5776782598902843</v>
      </c>
      <c r="E41" s="47">
        <v>1.5736597222632398</v>
      </c>
      <c r="F41" s="47">
        <v>1.5669051606303275</v>
      </c>
      <c r="G41" s="47">
        <v>1.5656731036460447</v>
      </c>
      <c r="H41" s="47">
        <v>1.5728805487320112</v>
      </c>
      <c r="I41" s="47">
        <v>1.5746841377919851</v>
      </c>
      <c r="J41" s="47">
        <v>1.5830049732760352</v>
      </c>
      <c r="K41" s="47">
        <v>1.5901127357722031</v>
      </c>
      <c r="L41" s="47">
        <v>1.5947693448552256</v>
      </c>
      <c r="M41" s="47">
        <v>1.6011176433961047</v>
      </c>
      <c r="N41" s="47">
        <v>1.6102808471852008</v>
      </c>
    </row>
    <row r="43" spans="1:14" x14ac:dyDescent="0.25">
      <c r="A43" s="48" t="s">
        <v>31</v>
      </c>
      <c r="B43" s="48"/>
      <c r="C43" s="49">
        <v>99.679491751901537</v>
      </c>
      <c r="D43" s="49">
        <v>101.13894869905845</v>
      </c>
      <c r="E43" s="49">
        <v>101.31957624817412</v>
      </c>
      <c r="F43" s="49">
        <v>100.04765085505612</v>
      </c>
      <c r="G43" s="49">
        <v>100.09747813534398</v>
      </c>
      <c r="H43" s="49">
        <v>99.045537485115162</v>
      </c>
      <c r="I43" s="49">
        <v>97.638349708470585</v>
      </c>
      <c r="J43" s="49">
        <v>98.04008427772402</v>
      </c>
      <c r="K43" s="49">
        <v>96.83012205623487</v>
      </c>
      <c r="L43" s="49">
        <v>95.833263056653891</v>
      </c>
      <c r="M43" s="49">
        <v>94.912669025896619</v>
      </c>
      <c r="N43" s="49">
        <v>94.35885034295157</v>
      </c>
    </row>
    <row r="44" spans="1:14" x14ac:dyDescent="0.25">
      <c r="A44" s="19" t="s">
        <v>47</v>
      </c>
      <c r="B44" s="19"/>
      <c r="C44" s="50">
        <v>101.00089404620043</v>
      </c>
      <c r="D44" s="50">
        <v>101.13894869905843</v>
      </c>
      <c r="E44" s="50">
        <v>101.05748102545657</v>
      </c>
      <c r="F44" s="50">
        <v>99.575768034496178</v>
      </c>
      <c r="G44" s="50">
        <v>99.440065051714527</v>
      </c>
      <c r="H44" s="50">
        <v>98.22276743686345</v>
      </c>
      <c r="I44" s="50">
        <v>96.681588339636122</v>
      </c>
      <c r="J44" s="50">
        <v>96.963205078844126</v>
      </c>
      <c r="K44" s="50">
        <v>95.663098276876084</v>
      </c>
      <c r="L44" s="50">
        <v>94.599354800369611</v>
      </c>
      <c r="M44" s="50">
        <v>93.604537898047781</v>
      </c>
      <c r="N44" s="50">
        <v>92.982696024332853</v>
      </c>
    </row>
    <row r="45" spans="1:14" x14ac:dyDescent="0.25">
      <c r="A45" s="51" t="s">
        <v>48</v>
      </c>
      <c r="B45" s="51"/>
      <c r="C45" s="52">
        <v>98.581649476441143</v>
      </c>
      <c r="D45" s="52">
        <v>101.13894869905843</v>
      </c>
      <c r="E45" s="52">
        <v>101.55521686493789</v>
      </c>
      <c r="F45" s="52">
        <v>100.49053403911293</v>
      </c>
      <c r="G45" s="52">
        <v>100.73618108188224</v>
      </c>
      <c r="H45" s="52">
        <v>99.875297673183667</v>
      </c>
      <c r="I45" s="52">
        <v>98.630024705593343</v>
      </c>
      <c r="J45" s="52">
        <v>99.180153875024672</v>
      </c>
      <c r="K45" s="52">
        <v>98.090248217670762</v>
      </c>
      <c r="L45" s="52">
        <v>97.180720834335418</v>
      </c>
      <c r="M45" s="52">
        <v>96.364010556658343</v>
      </c>
      <c r="N45" s="52">
        <v>95.902271013686999</v>
      </c>
    </row>
    <row r="47" spans="1:14" x14ac:dyDescent="0.25">
      <c r="A47" s="48" t="s">
        <v>32</v>
      </c>
      <c r="B47" s="48"/>
      <c r="C47" s="49">
        <v>79.464768079813226</v>
      </c>
      <c r="D47" s="49">
        <v>79.304527864981253</v>
      </c>
      <c r="E47" s="49">
        <v>79.297190942511605</v>
      </c>
      <c r="F47" s="49">
        <v>79.459433821506863</v>
      </c>
      <c r="G47" s="49">
        <v>79.463220811188947</v>
      </c>
      <c r="H47" s="49">
        <v>79.596333793051102</v>
      </c>
      <c r="I47" s="49">
        <v>79.774987043503145</v>
      </c>
      <c r="J47" s="49">
        <v>79.733392259924798</v>
      </c>
      <c r="K47" s="49">
        <v>79.888762649510412</v>
      </c>
      <c r="L47" s="49">
        <v>80.021301149024666</v>
      </c>
      <c r="M47" s="49">
        <v>80.140546866943922</v>
      </c>
      <c r="N47" s="49">
        <v>80.220721496199943</v>
      </c>
    </row>
    <row r="48" spans="1:14" x14ac:dyDescent="0.25">
      <c r="A48" s="19" t="s">
        <v>45</v>
      </c>
      <c r="B48" s="19"/>
      <c r="C48" s="50">
        <v>77.271904587481572</v>
      </c>
      <c r="D48" s="50">
        <v>77.263393451437011</v>
      </c>
      <c r="E48" s="50">
        <v>77.282762836497852</v>
      </c>
      <c r="F48" s="50">
        <v>77.481892374588512</v>
      </c>
      <c r="G48" s="50">
        <v>77.50857067505062</v>
      </c>
      <c r="H48" s="50">
        <v>77.675656700370467</v>
      </c>
      <c r="I48" s="50">
        <v>77.886013137402685</v>
      </c>
      <c r="J48" s="50">
        <v>77.857786650129583</v>
      </c>
      <c r="K48" s="50">
        <v>78.038195621732982</v>
      </c>
      <c r="L48" s="50">
        <v>78.1905535251571</v>
      </c>
      <c r="M48" s="50">
        <v>78.332921534360068</v>
      </c>
      <c r="N48" s="50">
        <v>78.42812741732547</v>
      </c>
    </row>
    <row r="49" spans="1:14" x14ac:dyDescent="0.25">
      <c r="A49" s="51" t="s">
        <v>46</v>
      </c>
      <c r="B49" s="51"/>
      <c r="C49" s="52">
        <v>81.524352915068548</v>
      </c>
      <c r="D49" s="52">
        <v>81.262125907802385</v>
      </c>
      <c r="E49" s="52">
        <v>81.23681161820825</v>
      </c>
      <c r="F49" s="52">
        <v>81.372955793827145</v>
      </c>
      <c r="G49" s="52">
        <v>81.362422691681218</v>
      </c>
      <c r="H49" s="52">
        <v>81.473656062550305</v>
      </c>
      <c r="I49" s="52">
        <v>81.627395739421857</v>
      </c>
      <c r="J49" s="52">
        <v>81.575654056166698</v>
      </c>
      <c r="K49" s="52">
        <v>81.70860195959051</v>
      </c>
      <c r="L49" s="52">
        <v>81.820430839888843</v>
      </c>
      <c r="M49" s="52">
        <v>81.920920854773328</v>
      </c>
      <c r="N49" s="52">
        <v>81.984030003982298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sheetPr codeName="Sheet14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30987.250076293945</v>
      </c>
      <c r="D8" s="21">
        <v>30989.544209671585</v>
      </c>
      <c r="E8" s="21">
        <v>30994.590176050275</v>
      </c>
      <c r="F8" s="21">
        <v>30998.479574455716</v>
      </c>
      <c r="G8" s="21">
        <v>31010.761945591967</v>
      </c>
      <c r="H8" s="21">
        <v>31020.405529577842</v>
      </c>
      <c r="I8" s="21">
        <v>31033.679974740164</v>
      </c>
      <c r="J8" s="21">
        <v>31047.998892348587</v>
      </c>
      <c r="K8" s="21">
        <v>31057.646529133919</v>
      </c>
      <c r="L8" s="21">
        <v>31070.263404870944</v>
      </c>
      <c r="M8" s="21">
        <v>31081.279408526021</v>
      </c>
      <c r="N8" s="21">
        <v>31089.750890768555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301.56134577953935</v>
      </c>
      <c r="D10" s="26">
        <f t="shared" ref="D10:N10" si="0">SUM(D11:D12)</f>
        <v>304.07094878226468</v>
      </c>
      <c r="E10" s="26">
        <f t="shared" si="0"/>
        <v>302.97808751887521</v>
      </c>
      <c r="F10" s="26">
        <f t="shared" si="0"/>
        <v>300.96845466688029</v>
      </c>
      <c r="G10" s="26">
        <f t="shared" si="0"/>
        <v>299.2994387920877</v>
      </c>
      <c r="H10" s="26">
        <f t="shared" si="0"/>
        <v>298.95583997247621</v>
      </c>
      <c r="I10" s="26">
        <f t="shared" si="0"/>
        <v>297.11427336542869</v>
      </c>
      <c r="J10" s="26">
        <f t="shared" si="0"/>
        <v>295.89726133833875</v>
      </c>
      <c r="K10" s="26">
        <f t="shared" si="0"/>
        <v>294.23780689612022</v>
      </c>
      <c r="L10" s="26">
        <f t="shared" si="0"/>
        <v>291.86438748289015</v>
      </c>
      <c r="M10" s="26">
        <f t="shared" si="0"/>
        <v>289.88262410824188</v>
      </c>
      <c r="N10" s="26">
        <f t="shared" si="0"/>
        <v>288.19018585859266</v>
      </c>
    </row>
    <row r="11" spans="1:14" x14ac:dyDescent="0.25">
      <c r="A11" s="60" t="s">
        <v>34</v>
      </c>
      <c r="B11" s="18"/>
      <c r="C11" s="22">
        <v>154.47041157820982</v>
      </c>
      <c r="D11" s="22">
        <v>155.77282626898713</v>
      </c>
      <c r="E11" s="22">
        <v>155.27129320941043</v>
      </c>
      <c r="F11" s="22">
        <v>154.15941968415785</v>
      </c>
      <c r="G11" s="22">
        <v>153.26349032423147</v>
      </c>
      <c r="H11" s="22">
        <v>153.12853585388882</v>
      </c>
      <c r="I11" s="22">
        <v>152.29071551468732</v>
      </c>
      <c r="J11" s="22">
        <v>151.4688889005574</v>
      </c>
      <c r="K11" s="22">
        <v>150.62173448253773</v>
      </c>
      <c r="L11" s="22">
        <v>149.3687395973796</v>
      </c>
      <c r="M11" s="22">
        <v>148.45766824553033</v>
      </c>
      <c r="N11" s="22">
        <v>147.64234405263895</v>
      </c>
    </row>
    <row r="12" spans="1:14" x14ac:dyDescent="0.25">
      <c r="A12" s="27" t="s">
        <v>35</v>
      </c>
      <c r="B12" s="28"/>
      <c r="C12" s="29">
        <v>147.09093420132953</v>
      </c>
      <c r="D12" s="29">
        <v>148.29812251327755</v>
      </c>
      <c r="E12" s="29">
        <v>147.70679430946478</v>
      </c>
      <c r="F12" s="29">
        <v>146.80903498272244</v>
      </c>
      <c r="G12" s="29">
        <v>146.03594846785623</v>
      </c>
      <c r="H12" s="29">
        <v>145.82730411858739</v>
      </c>
      <c r="I12" s="29">
        <v>144.82355785074137</v>
      </c>
      <c r="J12" s="29">
        <v>144.42837243778135</v>
      </c>
      <c r="K12" s="29">
        <v>143.61607241358249</v>
      </c>
      <c r="L12" s="29">
        <v>142.49564788551055</v>
      </c>
      <c r="M12" s="29">
        <v>141.42495586271156</v>
      </c>
      <c r="N12" s="29">
        <v>140.54784180595371</v>
      </c>
    </row>
    <row r="13" spans="1:14" x14ac:dyDescent="0.25">
      <c r="A13" s="63" t="s">
        <v>36</v>
      </c>
      <c r="B13" s="18"/>
      <c r="C13" s="26">
        <f>SUM(C14:C15)</f>
        <v>420.20409326023014</v>
      </c>
      <c r="D13" s="26">
        <f t="shared" ref="D13:N13" si="1">SUM(D14:D15)</f>
        <v>427.37194567484471</v>
      </c>
      <c r="E13" s="26">
        <f t="shared" si="1"/>
        <v>426.73066071711457</v>
      </c>
      <c r="F13" s="26">
        <f t="shared" si="1"/>
        <v>421.80446076910414</v>
      </c>
      <c r="G13" s="26">
        <f t="shared" si="1"/>
        <v>422.50803998242748</v>
      </c>
      <c r="H13" s="26">
        <f t="shared" si="1"/>
        <v>419.12642270742566</v>
      </c>
      <c r="I13" s="26">
        <f t="shared" si="1"/>
        <v>415.30657741570121</v>
      </c>
      <c r="J13" s="26">
        <f t="shared" si="1"/>
        <v>419.9566308676109</v>
      </c>
      <c r="K13" s="26">
        <f t="shared" si="1"/>
        <v>417.29111618258173</v>
      </c>
      <c r="L13" s="26">
        <f t="shared" si="1"/>
        <v>416.82421398516249</v>
      </c>
      <c r="M13" s="26">
        <f t="shared" si="1"/>
        <v>417.40988618582196</v>
      </c>
      <c r="N13" s="26">
        <f t="shared" si="1"/>
        <v>419.69375820249616</v>
      </c>
    </row>
    <row r="14" spans="1:14" x14ac:dyDescent="0.25">
      <c r="A14" s="60" t="s">
        <v>37</v>
      </c>
      <c r="B14" s="18"/>
      <c r="C14" s="22">
        <v>193.82222755288427</v>
      </c>
      <c r="D14" s="22">
        <v>196.3731220406203</v>
      </c>
      <c r="E14" s="22">
        <v>197.84585087162768</v>
      </c>
      <c r="F14" s="22">
        <v>196.92273791315648</v>
      </c>
      <c r="G14" s="22">
        <v>198.59497751354127</v>
      </c>
      <c r="H14" s="22">
        <v>197.97174298185047</v>
      </c>
      <c r="I14" s="22">
        <v>197.42805905349564</v>
      </c>
      <c r="J14" s="22">
        <v>200.83874008169533</v>
      </c>
      <c r="K14" s="22">
        <v>200.80347880020605</v>
      </c>
      <c r="L14" s="22">
        <v>201.44990369611759</v>
      </c>
      <c r="M14" s="22">
        <v>202.41463802028076</v>
      </c>
      <c r="N14" s="22">
        <v>204.38362817368838</v>
      </c>
    </row>
    <row r="15" spans="1:14" x14ac:dyDescent="0.25">
      <c r="A15" s="61" t="s">
        <v>38</v>
      </c>
      <c r="B15" s="12"/>
      <c r="C15" s="23">
        <v>226.38186570734587</v>
      </c>
      <c r="D15" s="23">
        <v>230.99882363422438</v>
      </c>
      <c r="E15" s="23">
        <v>228.8848098454869</v>
      </c>
      <c r="F15" s="23">
        <v>224.88172285594766</v>
      </c>
      <c r="G15" s="23">
        <v>223.91306246888621</v>
      </c>
      <c r="H15" s="23">
        <v>221.15467972557519</v>
      </c>
      <c r="I15" s="23">
        <v>217.87851836220557</v>
      </c>
      <c r="J15" s="23">
        <v>219.11789078591553</v>
      </c>
      <c r="K15" s="23">
        <v>216.48763738237571</v>
      </c>
      <c r="L15" s="23">
        <v>215.3743102890449</v>
      </c>
      <c r="M15" s="23">
        <v>214.99524816554123</v>
      </c>
      <c r="N15" s="23">
        <v>215.31013002880781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-118.64274748069079</v>
      </c>
      <c r="D17" s="32">
        <f t="shared" ref="D17:N17" si="2">D10-D13</f>
        <v>-123.30099689258003</v>
      </c>
      <c r="E17" s="32">
        <f t="shared" si="2"/>
        <v>-123.75257319823936</v>
      </c>
      <c r="F17" s="32">
        <f t="shared" si="2"/>
        <v>-120.83600610222385</v>
      </c>
      <c r="G17" s="32">
        <f t="shared" si="2"/>
        <v>-123.20860119033978</v>
      </c>
      <c r="H17" s="32">
        <f t="shared" si="2"/>
        <v>-120.17058273494945</v>
      </c>
      <c r="I17" s="32">
        <f t="shared" si="2"/>
        <v>-118.19230405027253</v>
      </c>
      <c r="J17" s="32">
        <f t="shared" si="2"/>
        <v>-124.05936952927215</v>
      </c>
      <c r="K17" s="32">
        <f t="shared" si="2"/>
        <v>-123.05330928646151</v>
      </c>
      <c r="L17" s="32">
        <f t="shared" si="2"/>
        <v>-124.95982650227234</v>
      </c>
      <c r="M17" s="32">
        <f t="shared" si="2"/>
        <v>-127.52726207758008</v>
      </c>
      <c r="N17" s="32">
        <f t="shared" si="2"/>
        <v>-131.5035723439035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1306.4323593564336</v>
      </c>
      <c r="D19" s="26">
        <f t="shared" ref="D19:N19" si="3">SUM(D20:D21)</f>
        <v>1308.9351260281455</v>
      </c>
      <c r="E19" s="26">
        <f t="shared" si="3"/>
        <v>1308.5890348113294</v>
      </c>
      <c r="F19" s="26">
        <f t="shared" si="3"/>
        <v>1311.9869209160654</v>
      </c>
      <c r="G19" s="26">
        <f t="shared" si="3"/>
        <v>1311.5997322955236</v>
      </c>
      <c r="H19" s="26">
        <f t="shared" si="3"/>
        <v>1311.2519228049532</v>
      </c>
      <c r="I19" s="26">
        <f t="shared" si="3"/>
        <v>1310.1871390459683</v>
      </c>
      <c r="J19" s="26">
        <f t="shared" si="3"/>
        <v>1310.2882566947283</v>
      </c>
      <c r="K19" s="26">
        <f t="shared" si="3"/>
        <v>1311.6364386941814</v>
      </c>
      <c r="L19" s="26">
        <f t="shared" si="3"/>
        <v>1311.8899129547171</v>
      </c>
      <c r="M19" s="26">
        <f t="shared" si="3"/>
        <v>1311.8647068255264</v>
      </c>
      <c r="N19" s="26">
        <f t="shared" si="3"/>
        <v>1311.6780309023361</v>
      </c>
    </row>
    <row r="20" spans="1:14" x14ac:dyDescent="0.25">
      <c r="A20" s="68" t="s">
        <v>40</v>
      </c>
      <c r="B20" s="68"/>
      <c r="C20" s="22">
        <v>652.69240048632071</v>
      </c>
      <c r="D20" s="22">
        <v>652.72718834612431</v>
      </c>
      <c r="E20" s="22">
        <v>654.00606838959595</v>
      </c>
      <c r="F20" s="22">
        <v>655.72218572729628</v>
      </c>
      <c r="G20" s="22">
        <v>655.6457104521719</v>
      </c>
      <c r="H20" s="22">
        <v>655.74973053392921</v>
      </c>
      <c r="I20" s="22">
        <v>655.93809607813205</v>
      </c>
      <c r="J20" s="22">
        <v>655.90617922859701</v>
      </c>
      <c r="K20" s="22">
        <v>656.40167686189113</v>
      </c>
      <c r="L20" s="22">
        <v>656.45096184378338</v>
      </c>
      <c r="M20" s="22">
        <v>657.01832204013101</v>
      </c>
      <c r="N20" s="22">
        <v>657.60014064985432</v>
      </c>
    </row>
    <row r="21" spans="1:14" x14ac:dyDescent="0.25">
      <c r="A21" s="27" t="s">
        <v>41</v>
      </c>
      <c r="B21" s="27"/>
      <c r="C21" s="29">
        <v>653.73995887011279</v>
      </c>
      <c r="D21" s="29">
        <v>656.20793768202111</v>
      </c>
      <c r="E21" s="29">
        <v>654.58296642173343</v>
      </c>
      <c r="F21" s="29">
        <v>656.26473518876912</v>
      </c>
      <c r="G21" s="29">
        <v>655.95402184335171</v>
      </c>
      <c r="H21" s="29">
        <v>655.502192271024</v>
      </c>
      <c r="I21" s="29">
        <v>654.24904296783632</v>
      </c>
      <c r="J21" s="29">
        <v>654.38207746613125</v>
      </c>
      <c r="K21" s="29">
        <v>655.23476183229025</v>
      </c>
      <c r="L21" s="29">
        <v>655.43895111093377</v>
      </c>
      <c r="M21" s="29">
        <v>654.84638478539546</v>
      </c>
      <c r="N21" s="29">
        <v>654.07789025248167</v>
      </c>
    </row>
    <row r="22" spans="1:14" x14ac:dyDescent="0.25">
      <c r="A22" s="71" t="s">
        <v>44</v>
      </c>
      <c r="B22" s="71"/>
      <c r="C22" s="26">
        <f>SUM(C23:C24)</f>
        <v>1185.4954784981087</v>
      </c>
      <c r="D22" s="26">
        <f t="shared" ref="D22:N22" si="4">SUM(D23:D24)</f>
        <v>1180.5881627568706</v>
      </c>
      <c r="E22" s="26">
        <f t="shared" si="4"/>
        <v>1180.9470632076539</v>
      </c>
      <c r="F22" s="26">
        <f t="shared" si="4"/>
        <v>1178.8685436775911</v>
      </c>
      <c r="G22" s="26">
        <f t="shared" si="4"/>
        <v>1178.7475471193018</v>
      </c>
      <c r="H22" s="26">
        <f t="shared" si="4"/>
        <v>1177.8068949076824</v>
      </c>
      <c r="I22" s="26">
        <f t="shared" si="4"/>
        <v>1177.6759173872713</v>
      </c>
      <c r="J22" s="26">
        <f t="shared" si="4"/>
        <v>1176.5812503801283</v>
      </c>
      <c r="K22" s="26">
        <f t="shared" si="4"/>
        <v>1175.966253670689</v>
      </c>
      <c r="L22" s="26">
        <f t="shared" si="4"/>
        <v>1175.9140827973738</v>
      </c>
      <c r="M22" s="26">
        <f t="shared" si="4"/>
        <v>1175.8659625054079</v>
      </c>
      <c r="N22" s="26">
        <f t="shared" si="4"/>
        <v>1176.8775749371666</v>
      </c>
    </row>
    <row r="23" spans="1:14" x14ac:dyDescent="0.25">
      <c r="A23" s="68" t="s">
        <v>42</v>
      </c>
      <c r="B23" s="68"/>
      <c r="C23" s="23">
        <v>592.90243909955529</v>
      </c>
      <c r="D23" s="22">
        <v>591.50344122637046</v>
      </c>
      <c r="E23" s="22">
        <v>591.08834901820182</v>
      </c>
      <c r="F23" s="22">
        <v>589.86715031351571</v>
      </c>
      <c r="G23" s="22">
        <v>589.78616796243386</v>
      </c>
      <c r="H23" s="22">
        <v>588.8240325842213</v>
      </c>
      <c r="I23" s="22">
        <v>588.03818805882509</v>
      </c>
      <c r="J23" s="22">
        <v>587.99777691842598</v>
      </c>
      <c r="K23" s="22">
        <v>587.89775066014465</v>
      </c>
      <c r="L23" s="22">
        <v>587.59727837462174</v>
      </c>
      <c r="M23" s="22">
        <v>587.12171031888545</v>
      </c>
      <c r="N23" s="22">
        <v>586.90555678309727</v>
      </c>
    </row>
    <row r="24" spans="1:14" x14ac:dyDescent="0.25">
      <c r="A24" s="61" t="s">
        <v>43</v>
      </c>
      <c r="B24" s="61"/>
      <c r="C24" s="23">
        <v>592.59303939855329</v>
      </c>
      <c r="D24" s="23">
        <v>589.08472153050025</v>
      </c>
      <c r="E24" s="23">
        <v>589.85871418945203</v>
      </c>
      <c r="F24" s="23">
        <v>589.0013933640754</v>
      </c>
      <c r="G24" s="23">
        <v>588.96137915686791</v>
      </c>
      <c r="H24" s="23">
        <v>588.98286232346106</v>
      </c>
      <c r="I24" s="23">
        <v>589.6377293284462</v>
      </c>
      <c r="J24" s="23">
        <v>588.58347346170228</v>
      </c>
      <c r="K24" s="23">
        <v>588.0685030105443</v>
      </c>
      <c r="L24" s="23">
        <v>588.31680442275217</v>
      </c>
      <c r="M24" s="23">
        <v>588.74425218652243</v>
      </c>
      <c r="N24" s="23">
        <v>589.97201815406947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120.93688085832491</v>
      </c>
      <c r="D26" s="32">
        <f t="shared" ref="D26:N26" si="5">D19-D22</f>
        <v>128.34696327127494</v>
      </c>
      <c r="E26" s="32">
        <f t="shared" si="5"/>
        <v>127.64197160367553</v>
      </c>
      <c r="F26" s="32">
        <f t="shared" si="5"/>
        <v>133.1183772384743</v>
      </c>
      <c r="G26" s="32">
        <f t="shared" si="5"/>
        <v>132.85218517622184</v>
      </c>
      <c r="H26" s="32">
        <f t="shared" si="5"/>
        <v>133.44502789727085</v>
      </c>
      <c r="I26" s="32">
        <f t="shared" si="5"/>
        <v>132.51122165869697</v>
      </c>
      <c r="J26" s="32">
        <f t="shared" si="5"/>
        <v>133.70700631459999</v>
      </c>
      <c r="K26" s="32">
        <f t="shared" si="5"/>
        <v>135.67018502349242</v>
      </c>
      <c r="L26" s="32">
        <f t="shared" si="5"/>
        <v>135.97583015734335</v>
      </c>
      <c r="M26" s="32">
        <f t="shared" si="5"/>
        <v>135.99874432011848</v>
      </c>
      <c r="N26" s="32">
        <f t="shared" si="5"/>
        <v>134.80045596516948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2.2941333776341253</v>
      </c>
      <c r="D30" s="32">
        <f t="shared" ref="D30:N30" si="6">D17+D26+D28</f>
        <v>5.0459663786949136</v>
      </c>
      <c r="E30" s="32">
        <f t="shared" si="6"/>
        <v>3.8893984054361681</v>
      </c>
      <c r="F30" s="32">
        <f t="shared" si="6"/>
        <v>12.282371136250447</v>
      </c>
      <c r="G30" s="32">
        <f t="shared" si="6"/>
        <v>9.64358398588206</v>
      </c>
      <c r="H30" s="32">
        <f t="shared" si="6"/>
        <v>13.274445162321399</v>
      </c>
      <c r="I30" s="32">
        <f t="shared" si="6"/>
        <v>14.318917608424442</v>
      </c>
      <c r="J30" s="32">
        <f t="shared" si="6"/>
        <v>9.6476367853278475</v>
      </c>
      <c r="K30" s="32">
        <f t="shared" si="6"/>
        <v>12.616875737030909</v>
      </c>
      <c r="L30" s="32">
        <f t="shared" si="6"/>
        <v>11.016003655071017</v>
      </c>
      <c r="M30" s="32">
        <f t="shared" si="6"/>
        <v>8.4714822425384</v>
      </c>
      <c r="N30" s="32">
        <f t="shared" si="6"/>
        <v>3.2968836212659767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30989.544209671585</v>
      </c>
      <c r="D32" s="21">
        <v>30994.590176050275</v>
      </c>
      <c r="E32" s="21">
        <v>30998.479574455716</v>
      </c>
      <c r="F32" s="21">
        <v>31010.761945591967</v>
      </c>
      <c r="G32" s="21">
        <v>31020.405529577842</v>
      </c>
      <c r="H32" s="21">
        <v>31033.679974740164</v>
      </c>
      <c r="I32" s="21">
        <v>31047.998892348587</v>
      </c>
      <c r="J32" s="21">
        <v>31057.646529133919</v>
      </c>
      <c r="K32" s="21">
        <v>31070.263404870944</v>
      </c>
      <c r="L32" s="21">
        <v>31081.279408526021</v>
      </c>
      <c r="M32" s="21">
        <v>31089.750890768555</v>
      </c>
      <c r="N32" s="21">
        <v>31093.047774389826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7.4034752099327861E-5</v>
      </c>
      <c r="D34" s="39">
        <f t="shared" ref="D34:N34" si="7">(D32/D8)-1</f>
        <v>1.6282802820688502E-4</v>
      </c>
      <c r="E34" s="39">
        <f t="shared" si="7"/>
        <v>1.2548636337328389E-4</v>
      </c>
      <c r="F34" s="39">
        <f t="shared" si="7"/>
        <v>3.9622495376745448E-4</v>
      </c>
      <c r="G34" s="39">
        <f t="shared" si="7"/>
        <v>3.1097539630908777E-4</v>
      </c>
      <c r="H34" s="39">
        <f t="shared" si="7"/>
        <v>4.279262290645125E-4</v>
      </c>
      <c r="I34" s="39">
        <f t="shared" si="7"/>
        <v>4.6139928039723443E-4</v>
      </c>
      <c r="J34" s="39">
        <f t="shared" si="7"/>
        <v>3.107329660370084E-4</v>
      </c>
      <c r="K34" s="39">
        <f t="shared" si="7"/>
        <v>4.0624056060356573E-4</v>
      </c>
      <c r="L34" s="39">
        <f t="shared" si="7"/>
        <v>3.5455134420736556E-4</v>
      </c>
      <c r="M34" s="39">
        <f t="shared" si="7"/>
        <v>2.7255899382994109E-4</v>
      </c>
      <c r="N34" s="39">
        <f t="shared" si="7"/>
        <v>1.0604406683256684E-4</v>
      </c>
    </row>
    <row r="35" spans="1:14" ht="15.75" thickBot="1" x14ac:dyDescent="0.3">
      <c r="A35" s="40" t="s">
        <v>15</v>
      </c>
      <c r="B35" s="41"/>
      <c r="C35" s="42">
        <f>(C32/$C$8)-1</f>
        <v>7.4034752099327861E-5</v>
      </c>
      <c r="D35" s="42">
        <f t="shared" ref="D35:N35" si="8">(D32/$C$8)-1</f>
        <v>2.3687483523882058E-4</v>
      </c>
      <c r="E35" s="42">
        <f t="shared" si="8"/>
        <v>3.6239092317402744E-4</v>
      </c>
      <c r="F35" s="42">
        <f t="shared" si="8"/>
        <v>7.587594652682661E-4</v>
      </c>
      <c r="G35" s="42">
        <f t="shared" si="8"/>
        <v>1.0699708171026945E-3</v>
      </c>
      <c r="H35" s="42">
        <f t="shared" si="8"/>
        <v>1.4983549147440378E-3</v>
      </c>
      <c r="I35" s="42">
        <f t="shared" si="8"/>
        <v>1.9604455350208383E-3</v>
      </c>
      <c r="J35" s="42">
        <f t="shared" si="8"/>
        <v>2.2717876761135791E-3</v>
      </c>
      <c r="K35" s="42">
        <f t="shared" si="8"/>
        <v>2.6789511290163937E-3</v>
      </c>
      <c r="L35" s="42">
        <f t="shared" si="8"/>
        <v>3.0344522989476097E-3</v>
      </c>
      <c r="M35" s="42">
        <f t="shared" si="8"/>
        <v>3.3078383600428918E-3</v>
      </c>
      <c r="N35" s="42">
        <f t="shared" si="8"/>
        <v>3.414233203507866E-3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1.5535134623147866</v>
      </c>
      <c r="D41" s="47">
        <v>1.566587575672457</v>
      </c>
      <c r="E41" s="47">
        <v>1.5620489969746101</v>
      </c>
      <c r="F41" s="47">
        <v>1.5549374168123695</v>
      </c>
      <c r="G41" s="47">
        <v>1.5535853873758338</v>
      </c>
      <c r="H41" s="47">
        <v>1.5608181619929848</v>
      </c>
      <c r="I41" s="47">
        <v>1.5630534834968677</v>
      </c>
      <c r="J41" s="47">
        <v>1.5706784528744961</v>
      </c>
      <c r="K41" s="47">
        <v>1.5775283257324877</v>
      </c>
      <c r="L41" s="47">
        <v>1.5816922175149544</v>
      </c>
      <c r="M41" s="47">
        <v>1.5884242219201399</v>
      </c>
      <c r="N41" s="47">
        <v>1.5971621092844324</v>
      </c>
    </row>
    <row r="43" spans="1:14" x14ac:dyDescent="0.25">
      <c r="A43" s="48" t="s">
        <v>31</v>
      </c>
      <c r="B43" s="48"/>
      <c r="C43" s="49">
        <v>115.56583101008798</v>
      </c>
      <c r="D43" s="49">
        <v>117.13996993543417</v>
      </c>
      <c r="E43" s="49">
        <v>117.2609179771587</v>
      </c>
      <c r="F43" s="49">
        <v>115.71473437256037</v>
      </c>
      <c r="G43" s="49">
        <v>115.69538238120478</v>
      </c>
      <c r="H43" s="49">
        <v>114.41403519364725</v>
      </c>
      <c r="I43" s="49">
        <v>112.71271275732722</v>
      </c>
      <c r="J43" s="49">
        <v>113.10609221892584</v>
      </c>
      <c r="K43" s="49">
        <v>111.62265412012134</v>
      </c>
      <c r="L43" s="49">
        <v>110.39763976389736</v>
      </c>
      <c r="M43" s="49">
        <v>109.29109836373905</v>
      </c>
      <c r="N43" s="49">
        <v>108.57105622280487</v>
      </c>
    </row>
    <row r="44" spans="1:14" x14ac:dyDescent="0.25">
      <c r="A44" s="19" t="s">
        <v>47</v>
      </c>
      <c r="B44" s="19"/>
      <c r="C44" s="50">
        <v>117.03754581598264</v>
      </c>
      <c r="D44" s="50">
        <v>117.13996993543419</v>
      </c>
      <c r="E44" s="50">
        <v>116.97975206594913</v>
      </c>
      <c r="F44" s="50">
        <v>115.19428616056746</v>
      </c>
      <c r="G44" s="50">
        <v>114.95519826367064</v>
      </c>
      <c r="H44" s="50">
        <v>113.45319940877928</v>
      </c>
      <c r="I44" s="50">
        <v>111.57597651555018</v>
      </c>
      <c r="J44" s="50">
        <v>111.80156809934265</v>
      </c>
      <c r="K44" s="50">
        <v>110.21575210099969</v>
      </c>
      <c r="L44" s="50">
        <v>108.89994720410394</v>
      </c>
      <c r="M44" s="50">
        <v>107.69109453802537</v>
      </c>
      <c r="N44" s="50">
        <v>106.90218991190054</v>
      </c>
    </row>
    <row r="45" spans="1:14" x14ac:dyDescent="0.25">
      <c r="A45" s="51" t="s">
        <v>48</v>
      </c>
      <c r="B45" s="51"/>
      <c r="C45" s="52">
        <v>114.33488457197392</v>
      </c>
      <c r="D45" s="52">
        <v>117.13996993543417</v>
      </c>
      <c r="E45" s="52">
        <v>117.50504646604978</v>
      </c>
      <c r="F45" s="52">
        <v>116.17435398765156</v>
      </c>
      <c r="G45" s="52">
        <v>116.3598951024225</v>
      </c>
      <c r="H45" s="52">
        <v>115.28806013612882</v>
      </c>
      <c r="I45" s="52">
        <v>113.76294244120034</v>
      </c>
      <c r="J45" s="52">
        <v>114.32881945708347</v>
      </c>
      <c r="K45" s="52">
        <v>112.96012233575009</v>
      </c>
      <c r="L45" s="52">
        <v>111.83627556280591</v>
      </c>
      <c r="M45" s="52">
        <v>110.84154511793905</v>
      </c>
      <c r="N45" s="52">
        <v>110.20416302421773</v>
      </c>
    </row>
    <row r="47" spans="1:14" x14ac:dyDescent="0.25">
      <c r="A47" s="48" t="s">
        <v>32</v>
      </c>
      <c r="B47" s="48"/>
      <c r="C47" s="49">
        <v>77.746603006555304</v>
      </c>
      <c r="D47" s="49">
        <v>77.591958750990344</v>
      </c>
      <c r="E47" s="49">
        <v>77.582935328370795</v>
      </c>
      <c r="F47" s="49">
        <v>77.749339611095934</v>
      </c>
      <c r="G47" s="49">
        <v>77.75458282464777</v>
      </c>
      <c r="H47" s="49">
        <v>77.897732485430566</v>
      </c>
      <c r="I47" s="49">
        <v>78.081916350034234</v>
      </c>
      <c r="J47" s="49">
        <v>78.041201768052318</v>
      </c>
      <c r="K47" s="49">
        <v>78.198447597361692</v>
      </c>
      <c r="L47" s="49">
        <v>78.332516615944968</v>
      </c>
      <c r="M47" s="49">
        <v>78.456053631157118</v>
      </c>
      <c r="N47" s="49">
        <v>78.538151294874936</v>
      </c>
    </row>
    <row r="48" spans="1:14" x14ac:dyDescent="0.25">
      <c r="A48" s="19" t="s">
        <v>45</v>
      </c>
      <c r="B48" s="19"/>
      <c r="C48" s="50">
        <v>75.365958908265597</v>
      </c>
      <c r="D48" s="50">
        <v>75.361255413868804</v>
      </c>
      <c r="E48" s="50">
        <v>75.384549474845358</v>
      </c>
      <c r="F48" s="50">
        <v>75.588769081477707</v>
      </c>
      <c r="G48" s="50">
        <v>75.619319545413461</v>
      </c>
      <c r="H48" s="50">
        <v>75.791749108025854</v>
      </c>
      <c r="I48" s="50">
        <v>76.007633974169693</v>
      </c>
      <c r="J48" s="50">
        <v>75.982749991898004</v>
      </c>
      <c r="K48" s="50">
        <v>76.168094486591158</v>
      </c>
      <c r="L48" s="50">
        <v>76.325180557174221</v>
      </c>
      <c r="M48" s="50">
        <v>76.472014739025198</v>
      </c>
      <c r="N48" s="50">
        <v>76.571398689583972</v>
      </c>
    </row>
    <row r="49" spans="1:14" x14ac:dyDescent="0.25">
      <c r="A49" s="51" t="s">
        <v>46</v>
      </c>
      <c r="B49" s="51"/>
      <c r="C49" s="52">
        <v>79.852510737348879</v>
      </c>
      <c r="D49" s="52">
        <v>79.593798527166243</v>
      </c>
      <c r="E49" s="52">
        <v>79.572764947247521</v>
      </c>
      <c r="F49" s="52">
        <v>79.714223580351842</v>
      </c>
      <c r="G49" s="52">
        <v>79.70759022794509</v>
      </c>
      <c r="H49" s="52">
        <v>79.824579269272391</v>
      </c>
      <c r="I49" s="52">
        <v>79.983974748265553</v>
      </c>
      <c r="J49" s="52">
        <v>79.935597812534709</v>
      </c>
      <c r="K49" s="52">
        <v>80.073525434487436</v>
      </c>
      <c r="L49" s="52">
        <v>80.190078891205843</v>
      </c>
      <c r="M49" s="52">
        <v>80.295606912977249</v>
      </c>
      <c r="N49" s="52">
        <v>80.363340910272797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sheetPr codeName="Sheet15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7167.3600063323975</v>
      </c>
      <c r="D8" s="21">
        <v>7191.1528880658661</v>
      </c>
      <c r="E8" s="21">
        <v>7215.2210854579198</v>
      </c>
      <c r="F8" s="21">
        <v>7236.3980639177562</v>
      </c>
      <c r="G8" s="21">
        <v>7258.6563825869262</v>
      </c>
      <c r="H8" s="21">
        <v>7277.7260125684425</v>
      </c>
      <c r="I8" s="21">
        <v>7296.334705994761</v>
      </c>
      <c r="J8" s="21">
        <v>7314.5890322813075</v>
      </c>
      <c r="K8" s="21">
        <v>7329.5906904847816</v>
      </c>
      <c r="L8" s="21">
        <v>7344.856934948979</v>
      </c>
      <c r="M8" s="21">
        <v>7359.1755796069565</v>
      </c>
      <c r="N8" s="21">
        <v>7372.1840454489984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74.326253443434453</v>
      </c>
      <c r="D10" s="26">
        <f t="shared" ref="D10:N10" si="0">SUM(D11:D12)</f>
        <v>75.54994249116173</v>
      </c>
      <c r="E10" s="26">
        <f t="shared" si="0"/>
        <v>75.734245974017242</v>
      </c>
      <c r="F10" s="26">
        <f t="shared" si="0"/>
        <v>75.557023901086112</v>
      </c>
      <c r="G10" s="26">
        <f t="shared" si="0"/>
        <v>75.423120121672511</v>
      </c>
      <c r="H10" s="26">
        <f t="shared" si="0"/>
        <v>75.532803647413203</v>
      </c>
      <c r="I10" s="26">
        <f t="shared" si="0"/>
        <v>75.216904570442082</v>
      </c>
      <c r="J10" s="26">
        <f t="shared" si="0"/>
        <v>74.978499968460383</v>
      </c>
      <c r="K10" s="26">
        <f t="shared" si="0"/>
        <v>74.562314606761475</v>
      </c>
      <c r="L10" s="26">
        <f t="shared" si="0"/>
        <v>73.991547942709857</v>
      </c>
      <c r="M10" s="26">
        <f t="shared" si="0"/>
        <v>73.499015838227024</v>
      </c>
      <c r="N10" s="26">
        <f t="shared" si="0"/>
        <v>73.087813736892556</v>
      </c>
    </row>
    <row r="11" spans="1:14" x14ac:dyDescent="0.25">
      <c r="A11" s="60" t="s">
        <v>34</v>
      </c>
      <c r="B11" s="18"/>
      <c r="C11" s="22">
        <v>38.072541859748668</v>
      </c>
      <c r="D11" s="22">
        <v>38.703559525954049</v>
      </c>
      <c r="E11" s="22">
        <v>38.812557069470074</v>
      </c>
      <c r="F11" s="22">
        <v>38.701155476727941</v>
      </c>
      <c r="G11" s="22">
        <v>38.62222624821338</v>
      </c>
      <c r="H11" s="22">
        <v>38.688749591018251</v>
      </c>
      <c r="I11" s="22">
        <v>38.553638255352254</v>
      </c>
      <c r="J11" s="22">
        <v>38.381261219810021</v>
      </c>
      <c r="K11" s="22">
        <v>38.168803905842182</v>
      </c>
      <c r="L11" s="22">
        <v>37.866984569021994</v>
      </c>
      <c r="M11" s="22">
        <v>37.641071255137206</v>
      </c>
      <c r="N11" s="22">
        <v>37.443524003597652</v>
      </c>
    </row>
    <row r="12" spans="1:14" x14ac:dyDescent="0.25">
      <c r="A12" s="27" t="s">
        <v>35</v>
      </c>
      <c r="B12" s="28"/>
      <c r="C12" s="29">
        <v>36.253711583685785</v>
      </c>
      <c r="D12" s="29">
        <v>36.846382965207681</v>
      </c>
      <c r="E12" s="29">
        <v>36.921688904547167</v>
      </c>
      <c r="F12" s="29">
        <v>36.855868424358171</v>
      </c>
      <c r="G12" s="29">
        <v>36.800893873459131</v>
      </c>
      <c r="H12" s="29">
        <v>36.844054056394953</v>
      </c>
      <c r="I12" s="29">
        <v>36.663266315089828</v>
      </c>
      <c r="J12" s="29">
        <v>36.597238748650362</v>
      </c>
      <c r="K12" s="29">
        <v>36.393510700919293</v>
      </c>
      <c r="L12" s="29">
        <v>36.124563373687863</v>
      </c>
      <c r="M12" s="29">
        <v>35.857944583089818</v>
      </c>
      <c r="N12" s="29">
        <v>35.644289733294904</v>
      </c>
    </row>
    <row r="13" spans="1:14" x14ac:dyDescent="0.25">
      <c r="A13" s="63" t="s">
        <v>36</v>
      </c>
      <c r="B13" s="18"/>
      <c r="C13" s="26">
        <f>SUM(C14:C15)</f>
        <v>108.35811010243329</v>
      </c>
      <c r="D13" s="26">
        <f t="shared" ref="D13:N13" si="1">SUM(D14:D15)</f>
        <v>111.79998376250514</v>
      </c>
      <c r="E13" s="26">
        <f t="shared" si="1"/>
        <v>114.43161796714539</v>
      </c>
      <c r="F13" s="26">
        <f t="shared" si="1"/>
        <v>114.74561988624589</v>
      </c>
      <c r="G13" s="26">
        <f t="shared" si="1"/>
        <v>117.6281437226105</v>
      </c>
      <c r="H13" s="26">
        <f t="shared" si="1"/>
        <v>118.08439051002759</v>
      </c>
      <c r="I13" s="26">
        <f t="shared" si="1"/>
        <v>118.112063490781</v>
      </c>
      <c r="J13" s="26">
        <f t="shared" si="1"/>
        <v>121.14037884323491</v>
      </c>
      <c r="K13" s="26">
        <f t="shared" si="1"/>
        <v>121.05609017815439</v>
      </c>
      <c r="L13" s="26">
        <f t="shared" si="1"/>
        <v>121.9397553747325</v>
      </c>
      <c r="M13" s="26">
        <f t="shared" si="1"/>
        <v>123.17406871565487</v>
      </c>
      <c r="N13" s="26">
        <f t="shared" si="1"/>
        <v>124.66580331054982</v>
      </c>
    </row>
    <row r="14" spans="1:14" x14ac:dyDescent="0.25">
      <c r="A14" s="60" t="s">
        <v>37</v>
      </c>
      <c r="B14" s="18"/>
      <c r="C14" s="22">
        <v>50.985593800996</v>
      </c>
      <c r="D14" s="22">
        <v>52.997350156531986</v>
      </c>
      <c r="E14" s="22">
        <v>54.77021133947764</v>
      </c>
      <c r="F14" s="22">
        <v>55.66580993581362</v>
      </c>
      <c r="G14" s="22">
        <v>57.402809600957589</v>
      </c>
      <c r="H14" s="22">
        <v>58.372348662694435</v>
      </c>
      <c r="I14" s="22">
        <v>58.920587439525981</v>
      </c>
      <c r="J14" s="22">
        <v>60.764840185635855</v>
      </c>
      <c r="K14" s="22">
        <v>60.978113040645233</v>
      </c>
      <c r="L14" s="22">
        <v>61.535974123905724</v>
      </c>
      <c r="M14" s="22">
        <v>62.071744361747669</v>
      </c>
      <c r="N14" s="22">
        <v>63.056672415433567</v>
      </c>
    </row>
    <row r="15" spans="1:14" x14ac:dyDescent="0.25">
      <c r="A15" s="61" t="s">
        <v>38</v>
      </c>
      <c r="B15" s="12"/>
      <c r="C15" s="23">
        <v>57.372516301437287</v>
      </c>
      <c r="D15" s="23">
        <v>58.802633605973149</v>
      </c>
      <c r="E15" s="23">
        <v>59.661406627667745</v>
      </c>
      <c r="F15" s="23">
        <v>59.079809950432264</v>
      </c>
      <c r="G15" s="23">
        <v>60.225334121652907</v>
      </c>
      <c r="H15" s="23">
        <v>59.712041847333147</v>
      </c>
      <c r="I15" s="23">
        <v>59.191476051255009</v>
      </c>
      <c r="J15" s="23">
        <v>60.375538657599051</v>
      </c>
      <c r="K15" s="23">
        <v>60.077977137509151</v>
      </c>
      <c r="L15" s="23">
        <v>60.403781250826782</v>
      </c>
      <c r="M15" s="23">
        <v>61.1023243539072</v>
      </c>
      <c r="N15" s="23">
        <v>61.609130895116259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-34.031856658998834</v>
      </c>
      <c r="D17" s="32">
        <f t="shared" ref="D17:N17" si="2">D10-D13</f>
        <v>-36.250041271343406</v>
      </c>
      <c r="E17" s="32">
        <f t="shared" si="2"/>
        <v>-38.697371993128144</v>
      </c>
      <c r="F17" s="32">
        <f t="shared" si="2"/>
        <v>-39.188595985159779</v>
      </c>
      <c r="G17" s="32">
        <f t="shared" si="2"/>
        <v>-42.205023600937992</v>
      </c>
      <c r="H17" s="32">
        <f t="shared" si="2"/>
        <v>-42.551586862614386</v>
      </c>
      <c r="I17" s="32">
        <f t="shared" si="2"/>
        <v>-42.895158920338915</v>
      </c>
      <c r="J17" s="32">
        <f t="shared" si="2"/>
        <v>-46.16187887477453</v>
      </c>
      <c r="K17" s="32">
        <f t="shared" si="2"/>
        <v>-46.493775571392916</v>
      </c>
      <c r="L17" s="32">
        <f t="shared" si="2"/>
        <v>-47.948207432022642</v>
      </c>
      <c r="M17" s="32">
        <f t="shared" si="2"/>
        <v>-49.675052877427845</v>
      </c>
      <c r="N17" s="32">
        <f t="shared" si="2"/>
        <v>-51.577989573657263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348.83597094251354</v>
      </c>
      <c r="D19" s="26">
        <f t="shared" ref="D19:N19" si="3">SUM(D20:D21)</f>
        <v>350.17011412813031</v>
      </c>
      <c r="E19" s="26">
        <f t="shared" si="3"/>
        <v>349.4006385103304</v>
      </c>
      <c r="F19" s="26">
        <f t="shared" si="3"/>
        <v>350.26338041304166</v>
      </c>
      <c r="G19" s="26">
        <f t="shared" si="3"/>
        <v>350.18861439957914</v>
      </c>
      <c r="H19" s="26">
        <f t="shared" si="3"/>
        <v>350.00842290327944</v>
      </c>
      <c r="I19" s="26">
        <f t="shared" si="3"/>
        <v>349.93024726223371</v>
      </c>
      <c r="J19" s="26">
        <f t="shared" si="3"/>
        <v>350.04782564394662</v>
      </c>
      <c r="K19" s="26">
        <f t="shared" si="3"/>
        <v>350.51950726928283</v>
      </c>
      <c r="L19" s="26">
        <f t="shared" si="3"/>
        <v>350.52357401876407</v>
      </c>
      <c r="M19" s="26">
        <f t="shared" si="3"/>
        <v>350.90855178222387</v>
      </c>
      <c r="N19" s="26">
        <f t="shared" si="3"/>
        <v>350.39455773995303</v>
      </c>
    </row>
    <row r="20" spans="1:14" x14ac:dyDescent="0.25">
      <c r="A20" s="68" t="s">
        <v>40</v>
      </c>
      <c r="B20" s="68"/>
      <c r="C20" s="22">
        <v>175.16259291832452</v>
      </c>
      <c r="D20" s="22">
        <v>175.08144621339088</v>
      </c>
      <c r="E20" s="22">
        <v>175.22318505898141</v>
      </c>
      <c r="F20" s="22">
        <v>175.57614192903102</v>
      </c>
      <c r="G20" s="22">
        <v>176.03971072538636</v>
      </c>
      <c r="H20" s="22">
        <v>175.84518883926813</v>
      </c>
      <c r="I20" s="22">
        <v>176.1337701647</v>
      </c>
      <c r="J20" s="22">
        <v>176.06569282542702</v>
      </c>
      <c r="K20" s="22">
        <v>176.14913740838796</v>
      </c>
      <c r="L20" s="22">
        <v>176.14287598381512</v>
      </c>
      <c r="M20" s="22">
        <v>176.76626296430436</v>
      </c>
      <c r="N20" s="22">
        <v>176.86439303002598</v>
      </c>
    </row>
    <row r="21" spans="1:14" x14ac:dyDescent="0.25">
      <c r="A21" s="27" t="s">
        <v>41</v>
      </c>
      <c r="B21" s="27"/>
      <c r="C21" s="29">
        <v>173.67337802418902</v>
      </c>
      <c r="D21" s="29">
        <v>175.0886679147394</v>
      </c>
      <c r="E21" s="29">
        <v>174.17745345134901</v>
      </c>
      <c r="F21" s="29">
        <v>174.68723848401061</v>
      </c>
      <c r="G21" s="29">
        <v>174.14890367419281</v>
      </c>
      <c r="H21" s="29">
        <v>174.16323406401128</v>
      </c>
      <c r="I21" s="29">
        <v>173.79647709753374</v>
      </c>
      <c r="J21" s="29">
        <v>173.9821328185196</v>
      </c>
      <c r="K21" s="29">
        <v>174.37036986089484</v>
      </c>
      <c r="L21" s="29">
        <v>174.38069803494898</v>
      </c>
      <c r="M21" s="29">
        <v>174.14228881791948</v>
      </c>
      <c r="N21" s="29">
        <v>173.53016470992705</v>
      </c>
    </row>
    <row r="22" spans="1:14" x14ac:dyDescent="0.25">
      <c r="A22" s="71" t="s">
        <v>44</v>
      </c>
      <c r="B22" s="71"/>
      <c r="C22" s="26">
        <f>SUM(C23:C24)</f>
        <v>291.01123255004586</v>
      </c>
      <c r="D22" s="26">
        <f t="shared" ref="D22:N22" si="4">SUM(D23:D24)</f>
        <v>289.85187546473401</v>
      </c>
      <c r="E22" s="26">
        <f t="shared" si="4"/>
        <v>289.52628805736617</v>
      </c>
      <c r="F22" s="26">
        <f t="shared" si="4"/>
        <v>288.81646575871127</v>
      </c>
      <c r="G22" s="26">
        <f t="shared" si="4"/>
        <v>288.91396081712435</v>
      </c>
      <c r="H22" s="26">
        <f t="shared" si="4"/>
        <v>288.84814261434764</v>
      </c>
      <c r="I22" s="26">
        <f t="shared" si="4"/>
        <v>288.7807620553458</v>
      </c>
      <c r="J22" s="26">
        <f t="shared" si="4"/>
        <v>288.88428856569988</v>
      </c>
      <c r="K22" s="26">
        <f t="shared" si="4"/>
        <v>288.75948723369328</v>
      </c>
      <c r="L22" s="26">
        <f t="shared" si="4"/>
        <v>288.25672192876334</v>
      </c>
      <c r="M22" s="26">
        <f t="shared" si="4"/>
        <v>288.22503306275416</v>
      </c>
      <c r="N22" s="26">
        <f t="shared" si="4"/>
        <v>288.4472236213245</v>
      </c>
    </row>
    <row r="23" spans="1:14" x14ac:dyDescent="0.25">
      <c r="A23" s="68" t="s">
        <v>42</v>
      </c>
      <c r="B23" s="68"/>
      <c r="C23" s="23">
        <v>145.13423803655957</v>
      </c>
      <c r="D23" s="22">
        <v>144.91844829706645</v>
      </c>
      <c r="E23" s="22">
        <v>144.47560657002666</v>
      </c>
      <c r="F23" s="22">
        <v>143.97399985773094</v>
      </c>
      <c r="G23" s="22">
        <v>143.93746917586978</v>
      </c>
      <c r="H23" s="22">
        <v>144.0299553604651</v>
      </c>
      <c r="I23" s="22">
        <v>143.80185693699349</v>
      </c>
      <c r="J23" s="22">
        <v>143.74292076630476</v>
      </c>
      <c r="K23" s="22">
        <v>143.93802627801512</v>
      </c>
      <c r="L23" s="22">
        <v>143.38917315001683</v>
      </c>
      <c r="M23" s="22">
        <v>143.36136524295918</v>
      </c>
      <c r="N23" s="22">
        <v>143.34612070979153</v>
      </c>
    </row>
    <row r="24" spans="1:14" x14ac:dyDescent="0.25">
      <c r="A24" s="61" t="s">
        <v>43</v>
      </c>
      <c r="B24" s="61"/>
      <c r="C24" s="23">
        <v>145.87699451348632</v>
      </c>
      <c r="D24" s="23">
        <v>144.93342716766756</v>
      </c>
      <c r="E24" s="23">
        <v>145.05068148733949</v>
      </c>
      <c r="F24" s="23">
        <v>144.84246590098036</v>
      </c>
      <c r="G24" s="23">
        <v>144.97649164125454</v>
      </c>
      <c r="H24" s="23">
        <v>144.81818725388254</v>
      </c>
      <c r="I24" s="23">
        <v>144.97890511835234</v>
      </c>
      <c r="J24" s="23">
        <v>145.14136779939511</v>
      </c>
      <c r="K24" s="23">
        <v>144.82146095567816</v>
      </c>
      <c r="L24" s="23">
        <v>144.86754877874654</v>
      </c>
      <c r="M24" s="23">
        <v>144.86366781979498</v>
      </c>
      <c r="N24" s="23">
        <v>145.10110291153293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57.82473839246768</v>
      </c>
      <c r="D26" s="32">
        <f t="shared" ref="D26:N26" si="5">D19-D22</f>
        <v>60.318238663396301</v>
      </c>
      <c r="E26" s="32">
        <f t="shared" si="5"/>
        <v>59.874350452964222</v>
      </c>
      <c r="F26" s="32">
        <f t="shared" si="5"/>
        <v>61.446914654330385</v>
      </c>
      <c r="G26" s="32">
        <f t="shared" si="5"/>
        <v>61.274653582454789</v>
      </c>
      <c r="H26" s="32">
        <f t="shared" si="5"/>
        <v>61.160280288931801</v>
      </c>
      <c r="I26" s="32">
        <f t="shared" si="5"/>
        <v>61.149485206887903</v>
      </c>
      <c r="J26" s="32">
        <f t="shared" si="5"/>
        <v>61.163537078246748</v>
      </c>
      <c r="K26" s="32">
        <f t="shared" si="5"/>
        <v>61.760020035589548</v>
      </c>
      <c r="L26" s="32">
        <f t="shared" si="5"/>
        <v>62.266852090000725</v>
      </c>
      <c r="M26" s="32">
        <f t="shared" si="5"/>
        <v>62.683518719469703</v>
      </c>
      <c r="N26" s="32">
        <f t="shared" si="5"/>
        <v>61.947334118628532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23.792881733468846</v>
      </c>
      <c r="D30" s="32">
        <f t="shared" ref="D30:N30" si="6">D17+D26+D28</f>
        <v>24.068197392052895</v>
      </c>
      <c r="E30" s="32">
        <f t="shared" si="6"/>
        <v>21.176978459836079</v>
      </c>
      <c r="F30" s="32">
        <f t="shared" si="6"/>
        <v>22.258318669170606</v>
      </c>
      <c r="G30" s="32">
        <f t="shared" si="6"/>
        <v>19.069629981516798</v>
      </c>
      <c r="H30" s="32">
        <f t="shared" si="6"/>
        <v>18.608693426317416</v>
      </c>
      <c r="I30" s="32">
        <f t="shared" si="6"/>
        <v>18.254326286548988</v>
      </c>
      <c r="J30" s="32">
        <f t="shared" si="6"/>
        <v>15.001658203472218</v>
      </c>
      <c r="K30" s="32">
        <f t="shared" si="6"/>
        <v>15.266244464196632</v>
      </c>
      <c r="L30" s="32">
        <f t="shared" si="6"/>
        <v>14.318644657978084</v>
      </c>
      <c r="M30" s="32">
        <f t="shared" si="6"/>
        <v>13.008465842041858</v>
      </c>
      <c r="N30" s="32">
        <f t="shared" si="6"/>
        <v>10.36934454497127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7191.1528880658661</v>
      </c>
      <c r="D32" s="21">
        <v>7215.2210854579198</v>
      </c>
      <c r="E32" s="21">
        <v>7236.3980639177562</v>
      </c>
      <c r="F32" s="21">
        <v>7258.6563825869262</v>
      </c>
      <c r="G32" s="21">
        <v>7277.7260125684425</v>
      </c>
      <c r="H32" s="21">
        <v>7296.334705994761</v>
      </c>
      <c r="I32" s="21">
        <v>7314.5890322813075</v>
      </c>
      <c r="J32" s="21">
        <v>7329.5906904847816</v>
      </c>
      <c r="K32" s="21">
        <v>7344.856934948979</v>
      </c>
      <c r="L32" s="21">
        <v>7359.1755796069565</v>
      </c>
      <c r="M32" s="21">
        <v>7372.1840454489984</v>
      </c>
      <c r="N32" s="21">
        <v>7382.5533899939701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3.3196158296007194E-3</v>
      </c>
      <c r="D34" s="39">
        <f t="shared" ref="D34:N34" si="7">(D32/D8)-1</f>
        <v>3.3469177705840458E-3</v>
      </c>
      <c r="E34" s="39">
        <f t="shared" si="7"/>
        <v>2.9350422127074616E-3</v>
      </c>
      <c r="F34" s="39">
        <f t="shared" si="7"/>
        <v>3.0758836748014939E-3</v>
      </c>
      <c r="G34" s="39">
        <f t="shared" si="7"/>
        <v>2.627157007633496E-3</v>
      </c>
      <c r="H34" s="39">
        <f t="shared" si="7"/>
        <v>2.5569378943617327E-3</v>
      </c>
      <c r="I34" s="39">
        <f t="shared" si="7"/>
        <v>2.50184880794313E-3</v>
      </c>
      <c r="J34" s="39">
        <f t="shared" si="7"/>
        <v>2.0509229072567248E-3</v>
      </c>
      <c r="K34" s="39">
        <f t="shared" si="7"/>
        <v>2.0828235994154731E-3</v>
      </c>
      <c r="L34" s="39">
        <f t="shared" si="7"/>
        <v>1.9494790415650609E-3</v>
      </c>
      <c r="M34" s="39">
        <f t="shared" si="7"/>
        <v>1.7676525993060022E-3</v>
      </c>
      <c r="N34" s="39">
        <f t="shared" si="7"/>
        <v>1.4065498746429483E-3</v>
      </c>
    </row>
    <row r="35" spans="1:14" ht="15.75" thickBot="1" x14ac:dyDescent="0.3">
      <c r="A35" s="40" t="s">
        <v>15</v>
      </c>
      <c r="B35" s="41"/>
      <c r="C35" s="42">
        <f>(C32/$C$8)-1</f>
        <v>3.3196158296007194E-3</v>
      </c>
      <c r="D35" s="42">
        <f t="shared" ref="D35:N35" si="8">(D32/$C$8)-1</f>
        <v>6.6776440813962612E-3</v>
      </c>
      <c r="E35" s="42">
        <f t="shared" si="8"/>
        <v>9.6322854613641873E-3</v>
      </c>
      <c r="F35" s="42">
        <f t="shared" si="8"/>
        <v>1.2737796925767375E-2</v>
      </c>
      <c r="G35" s="42">
        <f t="shared" si="8"/>
        <v>1.5398418125856184E-2</v>
      </c>
      <c r="H35" s="42">
        <f t="shared" si="8"/>
        <v>1.7994728819037187E-2</v>
      </c>
      <c r="I35" s="42">
        <f t="shared" si="8"/>
        <v>2.0541597717825377E-2</v>
      </c>
      <c r="J35" s="42">
        <f t="shared" si="8"/>
        <v>2.2634649858393141E-2</v>
      </c>
      <c r="K35" s="42">
        <f t="shared" si="8"/>
        <v>2.4764617440698133E-2</v>
      </c>
      <c r="L35" s="42">
        <f t="shared" si="8"/>
        <v>2.6762374584936355E-2</v>
      </c>
      <c r="M35" s="42">
        <f t="shared" si="8"/>
        <v>2.8577333765241075E-2</v>
      </c>
      <c r="N35" s="42">
        <f t="shared" si="8"/>
        <v>3.0024079085109179E-2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1.6658708631080414</v>
      </c>
      <c r="D41" s="47">
        <v>1.6800506321670121</v>
      </c>
      <c r="E41" s="47">
        <v>1.6752496257082121</v>
      </c>
      <c r="F41" s="47">
        <v>1.66724469619037</v>
      </c>
      <c r="G41" s="47">
        <v>1.6656045811068203</v>
      </c>
      <c r="H41" s="47">
        <v>1.673332413346807</v>
      </c>
      <c r="I41" s="47">
        <v>1.6761732509314067</v>
      </c>
      <c r="J41" s="47">
        <v>1.6843308220208197</v>
      </c>
      <c r="K41" s="47">
        <v>1.6913546081930932</v>
      </c>
      <c r="L41" s="47">
        <v>1.6961903793952593</v>
      </c>
      <c r="M41" s="47">
        <v>1.7029631072529414</v>
      </c>
      <c r="N41" s="47">
        <v>1.7127292878358609</v>
      </c>
    </row>
    <row r="43" spans="1:14" x14ac:dyDescent="0.25">
      <c r="A43" s="48" t="s">
        <v>31</v>
      </c>
      <c r="B43" s="48"/>
      <c r="C43" s="49">
        <v>135.03472488451857</v>
      </c>
      <c r="D43" s="49">
        <v>136.84690708387132</v>
      </c>
      <c r="E43" s="49">
        <v>136.9883916048972</v>
      </c>
      <c r="F43" s="49">
        <v>135.1751511597416</v>
      </c>
      <c r="G43" s="49">
        <v>135.17800208775708</v>
      </c>
      <c r="H43" s="49">
        <v>133.70443091588231</v>
      </c>
      <c r="I43" s="49">
        <v>131.75137680069975</v>
      </c>
      <c r="J43" s="49">
        <v>132.26918710350122</v>
      </c>
      <c r="K43" s="49">
        <v>130.57964301641613</v>
      </c>
      <c r="L43" s="49">
        <v>129.20739409521394</v>
      </c>
      <c r="M43" s="49">
        <v>127.96308741675786</v>
      </c>
      <c r="N43" s="49">
        <v>127.18820664225238</v>
      </c>
    </row>
    <row r="44" spans="1:14" x14ac:dyDescent="0.25">
      <c r="A44" s="19" t="s">
        <v>47</v>
      </c>
      <c r="B44" s="19"/>
      <c r="C44" s="50">
        <v>136.73271893613506</v>
      </c>
      <c r="D44" s="50">
        <v>136.84690708387132</v>
      </c>
      <c r="E44" s="50">
        <v>136.67417369475214</v>
      </c>
      <c r="F44" s="50">
        <v>134.60148817698888</v>
      </c>
      <c r="G44" s="50">
        <v>134.36714182238933</v>
      </c>
      <c r="H44" s="50">
        <v>132.67899887934271</v>
      </c>
      <c r="I44" s="50">
        <v>130.57186594347726</v>
      </c>
      <c r="J44" s="50">
        <v>130.91045830808511</v>
      </c>
      <c r="K44" s="50">
        <v>129.07564138913156</v>
      </c>
      <c r="L44" s="50">
        <v>127.59414037941994</v>
      </c>
      <c r="M44" s="50">
        <v>126.22947904975508</v>
      </c>
      <c r="N44" s="50">
        <v>125.39146866000074</v>
      </c>
    </row>
    <row r="45" spans="1:14" x14ac:dyDescent="0.25">
      <c r="A45" s="51" t="s">
        <v>48</v>
      </c>
      <c r="B45" s="51"/>
      <c r="C45" s="52">
        <v>133.56076321306725</v>
      </c>
      <c r="D45" s="52">
        <v>136.84690708387129</v>
      </c>
      <c r="E45" s="52">
        <v>137.27812379023044</v>
      </c>
      <c r="F45" s="52">
        <v>135.72015650249969</v>
      </c>
      <c r="G45" s="52">
        <v>135.9600225183957</v>
      </c>
      <c r="H45" s="52">
        <v>134.72229411095282</v>
      </c>
      <c r="I45" s="52">
        <v>132.94684566094855</v>
      </c>
      <c r="J45" s="52">
        <v>133.6654556697091</v>
      </c>
      <c r="K45" s="52">
        <v>132.14244892764239</v>
      </c>
      <c r="L45" s="52">
        <v>130.89338251890683</v>
      </c>
      <c r="M45" s="52">
        <v>129.77364747220463</v>
      </c>
      <c r="N45" s="52">
        <v>129.08127356680956</v>
      </c>
    </row>
    <row r="47" spans="1:14" x14ac:dyDescent="0.25">
      <c r="A47" s="48" t="s">
        <v>32</v>
      </c>
      <c r="B47" s="48"/>
      <c r="C47" s="49">
        <v>75.779374633267793</v>
      </c>
      <c r="D47" s="49">
        <v>75.632324476808634</v>
      </c>
      <c r="E47" s="49">
        <v>75.631576124974558</v>
      </c>
      <c r="F47" s="49">
        <v>75.806732901947626</v>
      </c>
      <c r="G47" s="49">
        <v>75.82216297542675</v>
      </c>
      <c r="H47" s="49">
        <v>75.966886536995119</v>
      </c>
      <c r="I47" s="49">
        <v>76.157367408244383</v>
      </c>
      <c r="J47" s="49">
        <v>76.120772268451233</v>
      </c>
      <c r="K47" s="49">
        <v>76.286533124912282</v>
      </c>
      <c r="L47" s="49">
        <v>76.427381765244888</v>
      </c>
      <c r="M47" s="49">
        <v>76.560395632686863</v>
      </c>
      <c r="N47" s="49">
        <v>76.646739343365638</v>
      </c>
    </row>
    <row r="48" spans="1:14" x14ac:dyDescent="0.25">
      <c r="A48" s="19" t="s">
        <v>45</v>
      </c>
      <c r="B48" s="19"/>
      <c r="C48" s="50">
        <v>73.332047257599783</v>
      </c>
      <c r="D48" s="50">
        <v>73.331216391937403</v>
      </c>
      <c r="E48" s="50">
        <v>73.358496581742344</v>
      </c>
      <c r="F48" s="50">
        <v>73.56796120250695</v>
      </c>
      <c r="G48" s="50">
        <v>73.60241161326654</v>
      </c>
      <c r="H48" s="50">
        <v>73.780273870895257</v>
      </c>
      <c r="I48" s="50">
        <v>74.001821032162184</v>
      </c>
      <c r="J48" s="50">
        <v>73.980204325788165</v>
      </c>
      <c r="K48" s="50">
        <v>74.170609433440049</v>
      </c>
      <c r="L48" s="50">
        <v>74.332508801598735</v>
      </c>
      <c r="M48" s="50">
        <v>74.483904074606556</v>
      </c>
      <c r="N48" s="50">
        <v>74.587493779940303</v>
      </c>
    </row>
    <row r="49" spans="1:14" x14ac:dyDescent="0.25">
      <c r="A49" s="51" t="s">
        <v>46</v>
      </c>
      <c r="B49" s="51"/>
      <c r="C49" s="52">
        <v>78.064142147635238</v>
      </c>
      <c r="D49" s="52">
        <v>77.808010149520939</v>
      </c>
      <c r="E49" s="52">
        <v>77.79122533709193</v>
      </c>
      <c r="F49" s="52">
        <v>77.93855193460243</v>
      </c>
      <c r="G49" s="52">
        <v>77.935838045985065</v>
      </c>
      <c r="H49" s="52">
        <v>78.05903038172805</v>
      </c>
      <c r="I49" s="52">
        <v>78.224705493474559</v>
      </c>
      <c r="J49" s="52">
        <v>78.179504480922859</v>
      </c>
      <c r="K49" s="52">
        <v>78.322939079554175</v>
      </c>
      <c r="L49" s="52">
        <v>78.444639384116797</v>
      </c>
      <c r="M49" s="52">
        <v>78.555573578953357</v>
      </c>
      <c r="N49" s="52">
        <v>78.628138759198308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1457-2F85-41A7-A14D-906C06A386B2}">
  <sheetPr codeName="Sheet16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10843.959969520569</v>
      </c>
      <c r="D8" s="21">
        <v>10893.891474747192</v>
      </c>
      <c r="E8" s="21">
        <v>10943.774869720281</v>
      </c>
      <c r="F8" s="21">
        <v>10989.618018036166</v>
      </c>
      <c r="G8" s="21">
        <v>11036.737964003702</v>
      </c>
      <c r="H8" s="21">
        <v>11081.066625095709</v>
      </c>
      <c r="I8" s="21">
        <v>11125.543930244201</v>
      </c>
      <c r="J8" s="21">
        <v>11169.597222481758</v>
      </c>
      <c r="K8" s="21">
        <v>11209.635080724865</v>
      </c>
      <c r="L8" s="21">
        <v>11250.725443007379</v>
      </c>
      <c r="M8" s="21">
        <v>11291.812638194597</v>
      </c>
      <c r="N8" s="21">
        <v>11332.75103150187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73.520378178131878</v>
      </c>
      <c r="D10" s="26">
        <f t="shared" ref="D10:N10" si="0">SUM(D11:D12)</f>
        <v>74.085803923946528</v>
      </c>
      <c r="E10" s="26">
        <f t="shared" si="0"/>
        <v>73.883923674259293</v>
      </c>
      <c r="F10" s="26">
        <f t="shared" si="0"/>
        <v>73.553247229529276</v>
      </c>
      <c r="G10" s="26">
        <f t="shared" si="0"/>
        <v>73.542200806343146</v>
      </c>
      <c r="H10" s="26">
        <f t="shared" si="0"/>
        <v>74.001966213692398</v>
      </c>
      <c r="I10" s="26">
        <f t="shared" si="0"/>
        <v>74.137855136941639</v>
      </c>
      <c r="J10" s="26">
        <f t="shared" si="0"/>
        <v>74.614872300231497</v>
      </c>
      <c r="K10" s="26">
        <f t="shared" si="0"/>
        <v>75.158844544668014</v>
      </c>
      <c r="L10" s="26">
        <f t="shared" si="0"/>
        <v>75.718458854728325</v>
      </c>
      <c r="M10" s="26">
        <f t="shared" si="0"/>
        <v>76.534661980506272</v>
      </c>
      <c r="N10" s="26">
        <f t="shared" si="0"/>
        <v>77.566333363883658</v>
      </c>
    </row>
    <row r="11" spans="1:14" x14ac:dyDescent="0.25">
      <c r="A11" s="60" t="s">
        <v>34</v>
      </c>
      <c r="B11" s="18"/>
      <c r="C11" s="22">
        <v>37.659743980795731</v>
      </c>
      <c r="D11" s="22">
        <v>37.953494438914596</v>
      </c>
      <c r="E11" s="22">
        <v>37.864297283785973</v>
      </c>
      <c r="F11" s="22">
        <v>37.67479858093381</v>
      </c>
      <c r="G11" s="22">
        <v>37.659056185318946</v>
      </c>
      <c r="H11" s="22">
        <v>37.904637479752679</v>
      </c>
      <c r="I11" s="22">
        <v>38.000554054980007</v>
      </c>
      <c r="J11" s="22">
        <v>38.195121346020684</v>
      </c>
      <c r="K11" s="22">
        <v>38.474170421675289</v>
      </c>
      <c r="L11" s="22">
        <v>38.750773470263944</v>
      </c>
      <c r="M11" s="22">
        <v>39.195717551332727</v>
      </c>
      <c r="N11" s="22">
        <v>39.737908642841262</v>
      </c>
    </row>
    <row r="12" spans="1:14" x14ac:dyDescent="0.25">
      <c r="A12" s="27" t="s">
        <v>35</v>
      </c>
      <c r="B12" s="28"/>
      <c r="C12" s="29">
        <v>35.860634197336147</v>
      </c>
      <c r="D12" s="29">
        <v>36.132309485031932</v>
      </c>
      <c r="E12" s="29">
        <v>36.01962639047332</v>
      </c>
      <c r="F12" s="29">
        <v>35.878448648595466</v>
      </c>
      <c r="G12" s="29">
        <v>35.883144621024201</v>
      </c>
      <c r="H12" s="29">
        <v>36.097328733939719</v>
      </c>
      <c r="I12" s="29">
        <v>36.137301081961631</v>
      </c>
      <c r="J12" s="29">
        <v>36.419750954210812</v>
      </c>
      <c r="K12" s="29">
        <v>36.684674122992725</v>
      </c>
      <c r="L12" s="29">
        <v>36.967685384464382</v>
      </c>
      <c r="M12" s="29">
        <v>37.338944429173544</v>
      </c>
      <c r="N12" s="29">
        <v>37.828424721042396</v>
      </c>
    </row>
    <row r="13" spans="1:14" x14ac:dyDescent="0.25">
      <c r="A13" s="63" t="s">
        <v>36</v>
      </c>
      <c r="B13" s="18"/>
      <c r="C13" s="26">
        <f>SUM(C14:C15)</f>
        <v>98.442377544205542</v>
      </c>
      <c r="D13" s="26">
        <f t="shared" ref="D13:N13" si="1">SUM(D14:D15)</f>
        <v>101.40934395550269</v>
      </c>
      <c r="E13" s="26">
        <f t="shared" si="1"/>
        <v>103.87531181215492</v>
      </c>
      <c r="F13" s="26">
        <f t="shared" si="1"/>
        <v>104.53712469376802</v>
      </c>
      <c r="G13" s="26">
        <f t="shared" si="1"/>
        <v>107.17814713807597</v>
      </c>
      <c r="H13" s="26">
        <f t="shared" si="1"/>
        <v>107.98400984123083</v>
      </c>
      <c r="I13" s="26">
        <f t="shared" si="1"/>
        <v>108.81867812223916</v>
      </c>
      <c r="J13" s="26">
        <f t="shared" si="1"/>
        <v>111.6901918885039</v>
      </c>
      <c r="K13" s="26">
        <f t="shared" si="1"/>
        <v>112.45280818805739</v>
      </c>
      <c r="L13" s="26">
        <f t="shared" si="1"/>
        <v>113.26052132995773</v>
      </c>
      <c r="M13" s="26">
        <f t="shared" si="1"/>
        <v>114.46166736626208</v>
      </c>
      <c r="N13" s="26">
        <f t="shared" si="1"/>
        <v>115.82264602104203</v>
      </c>
    </row>
    <row r="14" spans="1:14" x14ac:dyDescent="0.25">
      <c r="A14" s="60" t="s">
        <v>37</v>
      </c>
      <c r="B14" s="18"/>
      <c r="C14" s="22">
        <v>51.005562632630969</v>
      </c>
      <c r="D14" s="22">
        <v>52.154484664832793</v>
      </c>
      <c r="E14" s="22">
        <v>53.263683757264829</v>
      </c>
      <c r="F14" s="22">
        <v>53.602872133982707</v>
      </c>
      <c r="G14" s="22">
        <v>54.836498054920874</v>
      </c>
      <c r="H14" s="22">
        <v>55.517488210696655</v>
      </c>
      <c r="I14" s="22">
        <v>56.077513725228883</v>
      </c>
      <c r="J14" s="22">
        <v>57.655412602767093</v>
      </c>
      <c r="K14" s="22">
        <v>58.086487290321138</v>
      </c>
      <c r="L14" s="22">
        <v>58.427449081982914</v>
      </c>
      <c r="M14" s="22">
        <v>58.906409797190406</v>
      </c>
      <c r="N14" s="22">
        <v>59.726771466748261</v>
      </c>
    </row>
    <row r="15" spans="1:14" x14ac:dyDescent="0.25">
      <c r="A15" s="61" t="s">
        <v>38</v>
      </c>
      <c r="B15" s="12"/>
      <c r="C15" s="23">
        <v>47.436814911574572</v>
      </c>
      <c r="D15" s="23">
        <v>49.254859290669906</v>
      </c>
      <c r="E15" s="23">
        <v>50.61162805489009</v>
      </c>
      <c r="F15" s="23">
        <v>50.934252559785314</v>
      </c>
      <c r="G15" s="23">
        <v>52.341649083155097</v>
      </c>
      <c r="H15" s="23">
        <v>52.466521630534181</v>
      </c>
      <c r="I15" s="23">
        <v>52.74116439701028</v>
      </c>
      <c r="J15" s="23">
        <v>54.034779285736818</v>
      </c>
      <c r="K15" s="23">
        <v>54.366320897736259</v>
      </c>
      <c r="L15" s="23">
        <v>54.833072247974819</v>
      </c>
      <c r="M15" s="23">
        <v>55.555257569071671</v>
      </c>
      <c r="N15" s="23">
        <v>56.095874554293779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-24.921999366073663</v>
      </c>
      <c r="D17" s="32">
        <f t="shared" ref="D17:N17" si="2">D10-D13</f>
        <v>-27.323540031556163</v>
      </c>
      <c r="E17" s="32">
        <f t="shared" si="2"/>
        <v>-29.991388137895626</v>
      </c>
      <c r="F17" s="32">
        <f t="shared" si="2"/>
        <v>-30.983877464238745</v>
      </c>
      <c r="G17" s="32">
        <f t="shared" si="2"/>
        <v>-33.635946331732825</v>
      </c>
      <c r="H17" s="32">
        <f t="shared" si="2"/>
        <v>-33.982043627538431</v>
      </c>
      <c r="I17" s="32">
        <f t="shared" si="2"/>
        <v>-34.680822985297524</v>
      </c>
      <c r="J17" s="32">
        <f t="shared" si="2"/>
        <v>-37.075319588272407</v>
      </c>
      <c r="K17" s="32">
        <f t="shared" si="2"/>
        <v>-37.293963643389375</v>
      </c>
      <c r="L17" s="32">
        <f t="shared" si="2"/>
        <v>-37.5420624752294</v>
      </c>
      <c r="M17" s="32">
        <f t="shared" si="2"/>
        <v>-37.927005385755805</v>
      </c>
      <c r="N17" s="32">
        <f t="shared" si="2"/>
        <v>-38.256312657158375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462.57650583408872</v>
      </c>
      <c r="D19" s="26">
        <f t="shared" ref="D19:N19" si="3">SUM(D20:D21)</f>
        <v>463.63304713242087</v>
      </c>
      <c r="E19" s="26">
        <f t="shared" si="3"/>
        <v>463.66274358197256</v>
      </c>
      <c r="F19" s="26">
        <f t="shared" si="3"/>
        <v>464.78207520244064</v>
      </c>
      <c r="G19" s="26">
        <f t="shared" si="3"/>
        <v>465.46966725146956</v>
      </c>
      <c r="H19" s="26">
        <f t="shared" si="3"/>
        <v>465.7962520936843</v>
      </c>
      <c r="I19" s="26">
        <f t="shared" si="3"/>
        <v>465.44587290810864</v>
      </c>
      <c r="J19" s="26">
        <f t="shared" si="3"/>
        <v>466.50219811101238</v>
      </c>
      <c r="K19" s="26">
        <f t="shared" si="3"/>
        <v>466.54473212533122</v>
      </c>
      <c r="L19" s="26">
        <f t="shared" si="3"/>
        <v>466.83038810622315</v>
      </c>
      <c r="M19" s="26">
        <f t="shared" si="3"/>
        <v>466.40557108180968</v>
      </c>
      <c r="N19" s="26">
        <f t="shared" si="3"/>
        <v>466.68505255368615</v>
      </c>
    </row>
    <row r="20" spans="1:14" x14ac:dyDescent="0.25">
      <c r="A20" s="68" t="s">
        <v>40</v>
      </c>
      <c r="B20" s="68"/>
      <c r="C20" s="22">
        <v>231.95892545493604</v>
      </c>
      <c r="D20" s="22">
        <v>232.2569217557988</v>
      </c>
      <c r="E20" s="22">
        <v>232.48120385253787</v>
      </c>
      <c r="F20" s="22">
        <v>233.25447481517804</v>
      </c>
      <c r="G20" s="22">
        <v>233.42279025395555</v>
      </c>
      <c r="H20" s="22">
        <v>233.70666866218735</v>
      </c>
      <c r="I20" s="22">
        <v>233.82890152889308</v>
      </c>
      <c r="J20" s="22">
        <v>234.35705425862113</v>
      </c>
      <c r="K20" s="22">
        <v>234.34401172848297</v>
      </c>
      <c r="L20" s="22">
        <v>234.49208572889214</v>
      </c>
      <c r="M20" s="22">
        <v>234.36992598227965</v>
      </c>
      <c r="N20" s="22">
        <v>234.55231095366656</v>
      </c>
    </row>
    <row r="21" spans="1:14" x14ac:dyDescent="0.25">
      <c r="A21" s="27" t="s">
        <v>41</v>
      </c>
      <c r="B21" s="27"/>
      <c r="C21" s="29">
        <v>230.61758037915268</v>
      </c>
      <c r="D21" s="29">
        <v>231.37612537662204</v>
      </c>
      <c r="E21" s="29">
        <v>231.18153972943472</v>
      </c>
      <c r="F21" s="29">
        <v>231.52760038726262</v>
      </c>
      <c r="G21" s="29">
        <v>232.04687699751398</v>
      </c>
      <c r="H21" s="29">
        <v>232.08958343149695</v>
      </c>
      <c r="I21" s="29">
        <v>231.61697137921553</v>
      </c>
      <c r="J21" s="29">
        <v>232.14514385239121</v>
      </c>
      <c r="K21" s="29">
        <v>232.20072039684825</v>
      </c>
      <c r="L21" s="29">
        <v>232.33830237733102</v>
      </c>
      <c r="M21" s="29">
        <v>232.03564509953003</v>
      </c>
      <c r="N21" s="29">
        <v>232.13274160001959</v>
      </c>
    </row>
    <row r="22" spans="1:14" x14ac:dyDescent="0.25">
      <c r="A22" s="71" t="s">
        <v>44</v>
      </c>
      <c r="B22" s="71"/>
      <c r="C22" s="26">
        <f>SUM(C23:C24)</f>
        <v>387.72300124139156</v>
      </c>
      <c r="D22" s="26">
        <f t="shared" ref="D22:N22" si="4">SUM(D23:D24)</f>
        <v>386.42611212777683</v>
      </c>
      <c r="E22" s="26">
        <f t="shared" si="4"/>
        <v>387.82820712819012</v>
      </c>
      <c r="F22" s="26">
        <f t="shared" si="4"/>
        <v>386.67825177066794</v>
      </c>
      <c r="G22" s="26">
        <f t="shared" si="4"/>
        <v>387.50505982773188</v>
      </c>
      <c r="H22" s="26">
        <f t="shared" si="4"/>
        <v>387.33690331765013</v>
      </c>
      <c r="I22" s="26">
        <f t="shared" si="4"/>
        <v>386.71175768525671</v>
      </c>
      <c r="J22" s="26">
        <f t="shared" si="4"/>
        <v>389.38902027963104</v>
      </c>
      <c r="K22" s="26">
        <f t="shared" si="4"/>
        <v>388.16040619942947</v>
      </c>
      <c r="L22" s="26">
        <f t="shared" si="4"/>
        <v>388.20113044377342</v>
      </c>
      <c r="M22" s="26">
        <f t="shared" si="4"/>
        <v>387.54017238878123</v>
      </c>
      <c r="N22" s="26">
        <f t="shared" si="4"/>
        <v>388.90112552480696</v>
      </c>
    </row>
    <row r="23" spans="1:14" x14ac:dyDescent="0.25">
      <c r="A23" s="68" t="s">
        <v>42</v>
      </c>
      <c r="B23" s="68"/>
      <c r="C23" s="23">
        <v>192.83192811810815</v>
      </c>
      <c r="D23" s="22">
        <v>192.97068026930467</v>
      </c>
      <c r="E23" s="22">
        <v>192.49417001946611</v>
      </c>
      <c r="F23" s="22">
        <v>192.26538038481485</v>
      </c>
      <c r="G23" s="22">
        <v>191.91557682069001</v>
      </c>
      <c r="H23" s="22">
        <v>192.04067580185122</v>
      </c>
      <c r="I23" s="22">
        <v>191.43107135964891</v>
      </c>
      <c r="J23" s="22">
        <v>192.98333042004612</v>
      </c>
      <c r="K23" s="22">
        <v>192.71052464150995</v>
      </c>
      <c r="L23" s="22">
        <v>192.43820031969278</v>
      </c>
      <c r="M23" s="22">
        <v>191.37543532812958</v>
      </c>
      <c r="N23" s="22">
        <v>191.34153777253823</v>
      </c>
    </row>
    <row r="24" spans="1:14" x14ac:dyDescent="0.25">
      <c r="A24" s="61" t="s">
        <v>43</v>
      </c>
      <c r="B24" s="61"/>
      <c r="C24" s="23">
        <v>194.89107312328338</v>
      </c>
      <c r="D24" s="23">
        <v>193.45543185847214</v>
      </c>
      <c r="E24" s="23">
        <v>195.334037108724</v>
      </c>
      <c r="F24" s="23">
        <v>194.41287138585309</v>
      </c>
      <c r="G24" s="23">
        <v>195.58948300704191</v>
      </c>
      <c r="H24" s="23">
        <v>195.29622751579888</v>
      </c>
      <c r="I24" s="23">
        <v>195.2806863256078</v>
      </c>
      <c r="J24" s="23">
        <v>196.40568985958495</v>
      </c>
      <c r="K24" s="23">
        <v>195.44988155791953</v>
      </c>
      <c r="L24" s="23">
        <v>195.76293012408064</v>
      </c>
      <c r="M24" s="23">
        <v>196.16473706065165</v>
      </c>
      <c r="N24" s="23">
        <v>197.55958775226873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74.853504592697163</v>
      </c>
      <c r="D26" s="32">
        <f t="shared" ref="D26:N26" si="5">D19-D22</f>
        <v>77.206935004644038</v>
      </c>
      <c r="E26" s="32">
        <f t="shared" si="5"/>
        <v>75.834536453782448</v>
      </c>
      <c r="F26" s="32">
        <f t="shared" si="5"/>
        <v>78.103823431772696</v>
      </c>
      <c r="G26" s="32">
        <f t="shared" si="5"/>
        <v>77.964607423737675</v>
      </c>
      <c r="H26" s="32">
        <f t="shared" si="5"/>
        <v>78.459348776034176</v>
      </c>
      <c r="I26" s="32">
        <f t="shared" si="5"/>
        <v>78.734115222851926</v>
      </c>
      <c r="J26" s="32">
        <f t="shared" si="5"/>
        <v>77.113177831381336</v>
      </c>
      <c r="K26" s="32">
        <f t="shared" si="5"/>
        <v>78.384325925901749</v>
      </c>
      <c r="L26" s="32">
        <f t="shared" si="5"/>
        <v>78.629257662449731</v>
      </c>
      <c r="M26" s="32">
        <f t="shared" si="5"/>
        <v>78.865398693028453</v>
      </c>
      <c r="N26" s="32">
        <f t="shared" si="5"/>
        <v>77.783927028879191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49.9315052266235</v>
      </c>
      <c r="D30" s="32">
        <f t="shared" ref="D30:N30" si="6">D17+D26+D28</f>
        <v>49.883394973087874</v>
      </c>
      <c r="E30" s="32">
        <f t="shared" si="6"/>
        <v>45.843148315886822</v>
      </c>
      <c r="F30" s="32">
        <f t="shared" si="6"/>
        <v>47.119945967533951</v>
      </c>
      <c r="G30" s="32">
        <f t="shared" si="6"/>
        <v>44.32866109200485</v>
      </c>
      <c r="H30" s="32">
        <f t="shared" si="6"/>
        <v>44.477305148495745</v>
      </c>
      <c r="I30" s="32">
        <f t="shared" si="6"/>
        <v>44.053292237554402</v>
      </c>
      <c r="J30" s="32">
        <f t="shared" si="6"/>
        <v>40.037858243108928</v>
      </c>
      <c r="K30" s="32">
        <f t="shared" si="6"/>
        <v>41.090362282512373</v>
      </c>
      <c r="L30" s="32">
        <f t="shared" si="6"/>
        <v>41.087195187220331</v>
      </c>
      <c r="M30" s="32">
        <f t="shared" si="6"/>
        <v>40.938393307272648</v>
      </c>
      <c r="N30" s="32">
        <f t="shared" si="6"/>
        <v>39.527614371720816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10893.891474747192</v>
      </c>
      <c r="D32" s="21">
        <v>10943.774869720281</v>
      </c>
      <c r="E32" s="21">
        <v>10989.618018036166</v>
      </c>
      <c r="F32" s="21">
        <v>11036.737964003702</v>
      </c>
      <c r="G32" s="21">
        <v>11081.066625095709</v>
      </c>
      <c r="H32" s="21">
        <v>11125.543930244201</v>
      </c>
      <c r="I32" s="21">
        <v>11169.597222481758</v>
      </c>
      <c r="J32" s="21">
        <v>11209.635080724865</v>
      </c>
      <c r="K32" s="21">
        <v>11250.725443007379</v>
      </c>
      <c r="L32" s="21">
        <v>11291.812638194597</v>
      </c>
      <c r="M32" s="21">
        <v>11332.75103150187</v>
      </c>
      <c r="N32" s="21">
        <v>11372.27864587359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4.6045453291017058E-3</v>
      </c>
      <c r="D34" s="39">
        <f t="shared" ref="D34:N34" si="7">(D32/D8)-1</f>
        <v>4.5790244091123977E-3</v>
      </c>
      <c r="E34" s="39">
        <f t="shared" si="7"/>
        <v>4.188970338080189E-3</v>
      </c>
      <c r="F34" s="39">
        <f t="shared" si="7"/>
        <v>4.287678233238168E-3</v>
      </c>
      <c r="G34" s="39">
        <f t="shared" si="7"/>
        <v>4.0164640346256331E-3</v>
      </c>
      <c r="H34" s="39">
        <f t="shared" si="7"/>
        <v>4.0138108228464642E-3</v>
      </c>
      <c r="I34" s="39">
        <f t="shared" si="7"/>
        <v>3.9596528955136989E-3</v>
      </c>
      <c r="J34" s="39">
        <f t="shared" si="7"/>
        <v>3.5845391239821556E-3</v>
      </c>
      <c r="K34" s="39">
        <f t="shared" si="7"/>
        <v>3.6656288975158713E-3</v>
      </c>
      <c r="L34" s="39">
        <f t="shared" si="7"/>
        <v>3.6519596354342987E-3</v>
      </c>
      <c r="M34" s="39">
        <f t="shared" si="7"/>
        <v>3.6254934986079679E-3</v>
      </c>
      <c r="N34" s="39">
        <f t="shared" si="7"/>
        <v>3.4879098871796188E-3</v>
      </c>
    </row>
    <row r="35" spans="1:14" ht="15.75" thickBot="1" x14ac:dyDescent="0.3">
      <c r="A35" s="40" t="s">
        <v>15</v>
      </c>
      <c r="B35" s="41"/>
      <c r="C35" s="42">
        <f>(C32/$C$8)-1</f>
        <v>4.6045453291017058E-3</v>
      </c>
      <c r="D35" s="42">
        <f t="shared" ref="D35:N35" si="8">(D32/$C$8)-1</f>
        <v>9.2046540636689933E-3</v>
      </c>
      <c r="E35" s="42">
        <f t="shared" si="8"/>
        <v>1.3432182424594208E-2</v>
      </c>
      <c r="F35" s="42">
        <f t="shared" si="8"/>
        <v>1.7777453534039145E-2</v>
      </c>
      <c r="G35" s="42">
        <f t="shared" si="8"/>
        <v>2.1865320071411398E-2</v>
      </c>
      <c r="H35" s="42">
        <f t="shared" si="8"/>
        <v>2.5966894152605446E-2</v>
      </c>
      <c r="I35" s="42">
        <f t="shared" si="8"/>
        <v>3.00293669357381E-2</v>
      </c>
      <c r="J35" s="42">
        <f t="shared" si="8"/>
        <v>3.372154750036982E-2</v>
      </c>
      <c r="K35" s="42">
        <f t="shared" si="8"/>
        <v>3.7510787076872054E-2</v>
      </c>
      <c r="L35" s="42">
        <f t="shared" si="8"/>
        <v>4.1299734592604498E-2</v>
      </c>
      <c r="M35" s="42">
        <f t="shared" si="8"/>
        <v>4.5074960010472287E-2</v>
      </c>
      <c r="N35" s="42">
        <f t="shared" si="8"/>
        <v>4.8720087296336478E-2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1.5095583472629799</v>
      </c>
      <c r="D41" s="47">
        <v>1.5218165998556099</v>
      </c>
      <c r="E41" s="47">
        <v>1.5173849434041446</v>
      </c>
      <c r="F41" s="47">
        <v>1.5098317537604384</v>
      </c>
      <c r="G41" s="47">
        <v>1.5078817234692026</v>
      </c>
      <c r="H41" s="47">
        <v>1.5158190694753149</v>
      </c>
      <c r="I41" s="47">
        <v>1.5175759214370583</v>
      </c>
      <c r="J41" s="47">
        <v>1.5251576592749769</v>
      </c>
      <c r="K41" s="47">
        <v>1.5317212658721233</v>
      </c>
      <c r="L41" s="47">
        <v>1.5358898882885283</v>
      </c>
      <c r="M41" s="47">
        <v>1.5426324402892337</v>
      </c>
      <c r="N41" s="47">
        <v>1.5513360918948014</v>
      </c>
    </row>
    <row r="43" spans="1:14" x14ac:dyDescent="0.25">
      <c r="A43" s="48" t="s">
        <v>31</v>
      </c>
      <c r="B43" s="48"/>
      <c r="C43" s="49">
        <v>85.192281696505731</v>
      </c>
      <c r="D43" s="49">
        <v>86.184898430214133</v>
      </c>
      <c r="E43" s="49">
        <v>86.219819287258687</v>
      </c>
      <c r="F43" s="49">
        <v>85.054030001853675</v>
      </c>
      <c r="G43" s="49">
        <v>85.024684791061489</v>
      </c>
      <c r="H43" s="49">
        <v>84.074236413575932</v>
      </c>
      <c r="I43" s="49">
        <v>82.834481186999241</v>
      </c>
      <c r="J43" s="49">
        <v>83.129378713552214</v>
      </c>
      <c r="K43" s="49">
        <v>82.068932071844699</v>
      </c>
      <c r="L43" s="49">
        <v>81.179880537183578</v>
      </c>
      <c r="M43" s="49">
        <v>80.389753186210129</v>
      </c>
      <c r="N43" s="49">
        <v>79.881392751287478</v>
      </c>
    </row>
    <row r="44" spans="1:14" x14ac:dyDescent="0.25">
      <c r="A44" s="19" t="s">
        <v>47</v>
      </c>
      <c r="B44" s="19"/>
      <c r="C44" s="50">
        <v>86.129354785775263</v>
      </c>
      <c r="D44" s="50">
        <v>86.184898430214105</v>
      </c>
      <c r="E44" s="50">
        <v>86.053222965257248</v>
      </c>
      <c r="F44" s="50">
        <v>84.739314150439512</v>
      </c>
      <c r="G44" s="50">
        <v>84.561066049574507</v>
      </c>
      <c r="H44" s="50">
        <v>83.477175544439234</v>
      </c>
      <c r="I44" s="50">
        <v>82.126174864655255</v>
      </c>
      <c r="J44" s="50">
        <v>82.322914459967919</v>
      </c>
      <c r="K44" s="50">
        <v>81.18284508863043</v>
      </c>
      <c r="L44" s="50">
        <v>80.209649524469853</v>
      </c>
      <c r="M44" s="50">
        <v>79.349866622027236</v>
      </c>
      <c r="N44" s="50">
        <v>78.797669465793462</v>
      </c>
    </row>
    <row r="45" spans="1:14" x14ac:dyDescent="0.25">
      <c r="A45" s="51" t="s">
        <v>48</v>
      </c>
      <c r="B45" s="51"/>
      <c r="C45" s="52">
        <v>84.207197151089389</v>
      </c>
      <c r="D45" s="52">
        <v>86.184898430214147</v>
      </c>
      <c r="E45" s="52">
        <v>86.395843336913558</v>
      </c>
      <c r="F45" s="52">
        <v>85.387769389461724</v>
      </c>
      <c r="G45" s="52">
        <v>85.515886247704103</v>
      </c>
      <c r="H45" s="52">
        <v>84.715387973059478</v>
      </c>
      <c r="I45" s="52">
        <v>83.601119737139115</v>
      </c>
      <c r="J45" s="52">
        <v>84.00748905427676</v>
      </c>
      <c r="K45" s="52">
        <v>83.037277622613772</v>
      </c>
      <c r="L45" s="52">
        <v>82.239879264165538</v>
      </c>
      <c r="M45" s="52">
        <v>81.522557649086679</v>
      </c>
      <c r="N45" s="52">
        <v>81.068514782751222</v>
      </c>
    </row>
    <row r="47" spans="1:14" x14ac:dyDescent="0.25">
      <c r="A47" s="48" t="s">
        <v>32</v>
      </c>
      <c r="B47" s="48"/>
      <c r="C47" s="49">
        <v>81.40314839809831</v>
      </c>
      <c r="D47" s="49">
        <v>81.242251621315305</v>
      </c>
      <c r="E47" s="49">
        <v>81.229569173365732</v>
      </c>
      <c r="F47" s="49">
        <v>81.395453524141132</v>
      </c>
      <c r="G47" s="49">
        <v>81.403059475720397</v>
      </c>
      <c r="H47" s="49">
        <v>81.529408896598014</v>
      </c>
      <c r="I47" s="49">
        <v>81.696172947563525</v>
      </c>
      <c r="J47" s="49">
        <v>81.644214101053237</v>
      </c>
      <c r="K47" s="49">
        <v>81.787127668914934</v>
      </c>
      <c r="L47" s="49">
        <v>81.915305484056432</v>
      </c>
      <c r="M47" s="49">
        <v>82.03421762484929</v>
      </c>
      <c r="N47" s="49">
        <v>82.109018675329736</v>
      </c>
    </row>
    <row r="48" spans="1:14" x14ac:dyDescent="0.25">
      <c r="A48" s="19" t="s">
        <v>45</v>
      </c>
      <c r="B48" s="19"/>
      <c r="C48" s="50">
        <v>79.333168074255298</v>
      </c>
      <c r="D48" s="50">
        <v>79.320295592584017</v>
      </c>
      <c r="E48" s="50">
        <v>79.33521893101333</v>
      </c>
      <c r="F48" s="50">
        <v>79.52899181568884</v>
      </c>
      <c r="G48" s="50">
        <v>79.551268210320586</v>
      </c>
      <c r="H48" s="50">
        <v>79.712586750401584</v>
      </c>
      <c r="I48" s="50">
        <v>79.917102039739746</v>
      </c>
      <c r="J48" s="50">
        <v>79.884875309773321</v>
      </c>
      <c r="K48" s="50">
        <v>80.060068974713303</v>
      </c>
      <c r="L48" s="50">
        <v>80.207360086535957</v>
      </c>
      <c r="M48" s="50">
        <v>80.344959618125927</v>
      </c>
      <c r="N48" s="50">
        <v>80.435565597764437</v>
      </c>
    </row>
    <row r="49" spans="1:14" x14ac:dyDescent="0.25">
      <c r="A49" s="51" t="s">
        <v>46</v>
      </c>
      <c r="B49" s="51"/>
      <c r="C49" s="52">
        <v>83.334620328523599</v>
      </c>
      <c r="D49" s="52">
        <v>83.066673034261697</v>
      </c>
      <c r="E49" s="52">
        <v>83.036296711496661</v>
      </c>
      <c r="F49" s="52">
        <v>83.167200050205906</v>
      </c>
      <c r="G49" s="52">
        <v>83.152140346821483</v>
      </c>
      <c r="H49" s="52">
        <v>83.257453264975055</v>
      </c>
      <c r="I49" s="52">
        <v>83.405682262481491</v>
      </c>
      <c r="J49" s="52">
        <v>83.349715777186347</v>
      </c>
      <c r="K49" s="52">
        <v>83.477785770533885</v>
      </c>
      <c r="L49" s="52">
        <v>83.584873340642616</v>
      </c>
      <c r="M49" s="52">
        <v>83.680175406449379</v>
      </c>
      <c r="N49" s="52">
        <v>83.738311374679384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DE9-E066-49D2-AA46-9AF27F34216E}">
  <sheetPr codeName="Sheet17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6284.8000173568726</v>
      </c>
      <c r="D8" s="21">
        <v>6506.5860190852372</v>
      </c>
      <c r="E8" s="21">
        <v>6730.1560480947101</v>
      </c>
      <c r="F8" s="21">
        <v>6952.6268003686746</v>
      </c>
      <c r="G8" s="21">
        <v>7176.9794287162667</v>
      </c>
      <c r="H8" s="21">
        <v>7401.1959843494878</v>
      </c>
      <c r="I8" s="21">
        <v>7626.259621557213</v>
      </c>
      <c r="J8" s="21">
        <v>7851.4379848646286</v>
      </c>
      <c r="K8" s="21">
        <v>8076.7252022752409</v>
      </c>
      <c r="L8" s="21">
        <v>8303.5863422271541</v>
      </c>
      <c r="M8" s="21">
        <v>8531.3400247630507</v>
      </c>
      <c r="N8" s="21">
        <v>8759.3351884001841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70.806186939486651</v>
      </c>
      <c r="D10" s="26">
        <f t="shared" ref="D10:N10" si="0">SUM(D11:D12)</f>
        <v>73.939391642171486</v>
      </c>
      <c r="E10" s="26">
        <f t="shared" si="0"/>
        <v>76.102017342186997</v>
      </c>
      <c r="F10" s="26">
        <f t="shared" si="0"/>
        <v>77.905188375388789</v>
      </c>
      <c r="G10" s="26">
        <f t="shared" si="0"/>
        <v>79.796661466505256</v>
      </c>
      <c r="H10" s="26">
        <f t="shared" si="0"/>
        <v>81.953563119023343</v>
      </c>
      <c r="I10" s="26">
        <f t="shared" si="0"/>
        <v>83.733631533387793</v>
      </c>
      <c r="J10" s="26">
        <f t="shared" si="0"/>
        <v>85.788297872401031</v>
      </c>
      <c r="K10" s="26">
        <f t="shared" si="0"/>
        <v>87.798622738504491</v>
      </c>
      <c r="L10" s="26">
        <f t="shared" si="0"/>
        <v>89.548816291883625</v>
      </c>
      <c r="M10" s="26">
        <f t="shared" si="0"/>
        <v>91.352831460673215</v>
      </c>
      <c r="N10" s="26">
        <f t="shared" si="0"/>
        <v>93.29264959750472</v>
      </c>
    </row>
    <row r="11" spans="1:14" x14ac:dyDescent="0.25">
      <c r="A11" s="60" t="s">
        <v>34</v>
      </c>
      <c r="B11" s="18"/>
      <c r="C11" s="22">
        <v>36.269439011000273</v>
      </c>
      <c r="D11" s="22">
        <v>37.878488737041643</v>
      </c>
      <c r="E11" s="22">
        <v>39.001033854734466</v>
      </c>
      <c r="F11" s="22">
        <v>39.90391166950608</v>
      </c>
      <c r="G11" s="22">
        <v>40.861803489960344</v>
      </c>
      <c r="H11" s="22">
        <v>41.977534640503052</v>
      </c>
      <c r="I11" s="22">
        <v>42.919024099454724</v>
      </c>
      <c r="J11" s="22">
        <v>43.914763187161</v>
      </c>
      <c r="K11" s="22">
        <v>44.944533068520151</v>
      </c>
      <c r="L11" s="22">
        <v>45.828797193491354</v>
      </c>
      <c r="M11" s="22">
        <v>46.784550774641886</v>
      </c>
      <c r="N11" s="22">
        <v>47.794637518349056</v>
      </c>
    </row>
    <row r="12" spans="1:14" x14ac:dyDescent="0.25">
      <c r="A12" s="27" t="s">
        <v>35</v>
      </c>
      <c r="B12" s="28"/>
      <c r="C12" s="29">
        <v>34.536747928486378</v>
      </c>
      <c r="D12" s="29">
        <v>36.060902905129844</v>
      </c>
      <c r="E12" s="29">
        <v>37.100983487452531</v>
      </c>
      <c r="F12" s="29">
        <v>38.001276705882709</v>
      </c>
      <c r="G12" s="29">
        <v>38.934857976544912</v>
      </c>
      <c r="H12" s="29">
        <v>39.976028478520291</v>
      </c>
      <c r="I12" s="29">
        <v>40.81460743393307</v>
      </c>
      <c r="J12" s="29">
        <v>41.873534685240031</v>
      </c>
      <c r="K12" s="29">
        <v>42.85408966998434</v>
      </c>
      <c r="L12" s="29">
        <v>43.720019098392271</v>
      </c>
      <c r="M12" s="29">
        <v>44.568280686031329</v>
      </c>
      <c r="N12" s="29">
        <v>45.498012079155664</v>
      </c>
    </row>
    <row r="13" spans="1:14" x14ac:dyDescent="0.25">
      <c r="A13" s="63" t="s">
        <v>36</v>
      </c>
      <c r="B13" s="18"/>
      <c r="C13" s="26">
        <f>SUM(C14:C15)</f>
        <v>69.564601373118222</v>
      </c>
      <c r="D13" s="26">
        <f t="shared" ref="D13:N13" si="1">SUM(D14:D15)</f>
        <v>72.945904673325316</v>
      </c>
      <c r="E13" s="26">
        <f t="shared" si="1"/>
        <v>75.874912909214672</v>
      </c>
      <c r="F13" s="26">
        <f t="shared" si="1"/>
        <v>77.14353916440021</v>
      </c>
      <c r="G13" s="26">
        <f t="shared" si="1"/>
        <v>79.506461531793803</v>
      </c>
      <c r="H13" s="26">
        <f t="shared" si="1"/>
        <v>80.931686670149972</v>
      </c>
      <c r="I13" s="26">
        <f t="shared" si="1"/>
        <v>81.994882991283362</v>
      </c>
      <c r="J13" s="26">
        <f t="shared" si="1"/>
        <v>84.588278578407653</v>
      </c>
      <c r="K13" s="26">
        <f t="shared" si="1"/>
        <v>85.541156634071399</v>
      </c>
      <c r="L13" s="26">
        <f t="shared" si="1"/>
        <v>86.73716852870578</v>
      </c>
      <c r="M13" s="26">
        <f t="shared" si="1"/>
        <v>87.91688528404336</v>
      </c>
      <c r="N13" s="26">
        <f t="shared" si="1"/>
        <v>89.781363064263417</v>
      </c>
    </row>
    <row r="14" spans="1:14" x14ac:dyDescent="0.25">
      <c r="A14" s="60" t="s">
        <v>37</v>
      </c>
      <c r="B14" s="18"/>
      <c r="C14" s="22">
        <v>33.387726699204599</v>
      </c>
      <c r="D14" s="22">
        <v>34.926976233678673</v>
      </c>
      <c r="E14" s="22">
        <v>36.403476698972469</v>
      </c>
      <c r="F14" s="22">
        <v>37.211926617529684</v>
      </c>
      <c r="G14" s="22">
        <v>38.443697896700684</v>
      </c>
      <c r="H14" s="22">
        <v>39.268003731508067</v>
      </c>
      <c r="I14" s="22">
        <v>40.006890623086392</v>
      </c>
      <c r="J14" s="22">
        <v>41.543659921001776</v>
      </c>
      <c r="K14" s="22">
        <v>42.270170362570468</v>
      </c>
      <c r="L14" s="22">
        <v>43.116011916237341</v>
      </c>
      <c r="M14" s="22">
        <v>43.960257885996739</v>
      </c>
      <c r="N14" s="22">
        <v>45.090608692213216</v>
      </c>
    </row>
    <row r="15" spans="1:14" x14ac:dyDescent="0.25">
      <c r="A15" s="61" t="s">
        <v>38</v>
      </c>
      <c r="B15" s="12"/>
      <c r="C15" s="23">
        <v>36.17687467391363</v>
      </c>
      <c r="D15" s="23">
        <v>38.018928439646636</v>
      </c>
      <c r="E15" s="23">
        <v>39.471436210242203</v>
      </c>
      <c r="F15" s="23">
        <v>39.931612546870532</v>
      </c>
      <c r="G15" s="23">
        <v>41.062763635093113</v>
      </c>
      <c r="H15" s="23">
        <v>41.663682938641905</v>
      </c>
      <c r="I15" s="23">
        <v>41.987992368196963</v>
      </c>
      <c r="J15" s="23">
        <v>43.044618657405877</v>
      </c>
      <c r="K15" s="23">
        <v>43.270986271500924</v>
      </c>
      <c r="L15" s="23">
        <v>43.621156612468447</v>
      </c>
      <c r="M15" s="23">
        <v>43.956627398046621</v>
      </c>
      <c r="N15" s="23">
        <v>44.690754372050208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1.2415855663684283</v>
      </c>
      <c r="D17" s="32">
        <f t="shared" ref="D17:N17" si="2">D10-D13</f>
        <v>0.99348696884617027</v>
      </c>
      <c r="E17" s="32">
        <f t="shared" si="2"/>
        <v>0.2271044329723253</v>
      </c>
      <c r="F17" s="32">
        <f t="shared" si="2"/>
        <v>0.76164921098857974</v>
      </c>
      <c r="G17" s="32">
        <f t="shared" si="2"/>
        <v>0.29019993471145256</v>
      </c>
      <c r="H17" s="32">
        <f t="shared" si="2"/>
        <v>1.0218764488733711</v>
      </c>
      <c r="I17" s="32">
        <f t="shared" si="2"/>
        <v>1.7387485421044317</v>
      </c>
      <c r="J17" s="32">
        <f t="shared" si="2"/>
        <v>1.2000192939933783</v>
      </c>
      <c r="K17" s="32">
        <f t="shared" si="2"/>
        <v>2.2574661044330924</v>
      </c>
      <c r="L17" s="32">
        <f t="shared" si="2"/>
        <v>2.8116477631778451</v>
      </c>
      <c r="M17" s="32">
        <f t="shared" si="2"/>
        <v>3.4359461766298551</v>
      </c>
      <c r="N17" s="32">
        <f t="shared" si="2"/>
        <v>3.5112865332413037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400.1567502715352</v>
      </c>
      <c r="D19" s="26">
        <f t="shared" ref="D19:N19" si="3">SUM(D20:D21)</f>
        <v>401.97922540693349</v>
      </c>
      <c r="E19" s="26">
        <f t="shared" si="3"/>
        <v>401.75365219774017</v>
      </c>
      <c r="F19" s="26">
        <f t="shared" si="3"/>
        <v>402.69426973478704</v>
      </c>
      <c r="G19" s="26">
        <f t="shared" si="3"/>
        <v>403.05026643459337</v>
      </c>
      <c r="H19" s="26">
        <f t="shared" si="3"/>
        <v>403.01944050167288</v>
      </c>
      <c r="I19" s="26">
        <f t="shared" si="3"/>
        <v>402.89989920417435</v>
      </c>
      <c r="J19" s="26">
        <f t="shared" si="3"/>
        <v>403.45954793711542</v>
      </c>
      <c r="K19" s="26">
        <f t="shared" si="3"/>
        <v>403.97474261459752</v>
      </c>
      <c r="L19" s="26">
        <f t="shared" si="3"/>
        <v>404.04001117098176</v>
      </c>
      <c r="M19" s="26">
        <f t="shared" si="3"/>
        <v>403.85609019070432</v>
      </c>
      <c r="N19" s="26">
        <f t="shared" si="3"/>
        <v>403.62642566333261</v>
      </c>
    </row>
    <row r="20" spans="1:14" x14ac:dyDescent="0.25">
      <c r="A20" s="68" t="s">
        <v>40</v>
      </c>
      <c r="B20" s="68"/>
      <c r="C20" s="22">
        <v>200.6595195797608</v>
      </c>
      <c r="D20" s="22">
        <v>201.31756951294787</v>
      </c>
      <c r="E20" s="22">
        <v>201.37616144794947</v>
      </c>
      <c r="F20" s="22">
        <v>201.97606490875049</v>
      </c>
      <c r="G20" s="22">
        <v>202.30518145544673</v>
      </c>
      <c r="H20" s="22">
        <v>202.27903370679653</v>
      </c>
      <c r="I20" s="22">
        <v>202.4936379377219</v>
      </c>
      <c r="J20" s="22">
        <v>202.79516490159602</v>
      </c>
      <c r="K20" s="22">
        <v>202.92244200095871</v>
      </c>
      <c r="L20" s="22">
        <v>202.96485706219008</v>
      </c>
      <c r="M20" s="22">
        <v>203.16070381163928</v>
      </c>
      <c r="N20" s="22">
        <v>203.2410771133186</v>
      </c>
    </row>
    <row r="21" spans="1:14" x14ac:dyDescent="0.25">
      <c r="A21" s="27" t="s">
        <v>41</v>
      </c>
      <c r="B21" s="27"/>
      <c r="C21" s="29">
        <v>199.4972306917744</v>
      </c>
      <c r="D21" s="29">
        <v>200.66165589398562</v>
      </c>
      <c r="E21" s="29">
        <v>200.3774907497907</v>
      </c>
      <c r="F21" s="29">
        <v>200.71820482603655</v>
      </c>
      <c r="G21" s="29">
        <v>200.74508497914667</v>
      </c>
      <c r="H21" s="29">
        <v>200.74040679487632</v>
      </c>
      <c r="I21" s="29">
        <v>200.40626126645245</v>
      </c>
      <c r="J21" s="29">
        <v>200.66438303551936</v>
      </c>
      <c r="K21" s="29">
        <v>201.05230061363883</v>
      </c>
      <c r="L21" s="29">
        <v>201.07515410879165</v>
      </c>
      <c r="M21" s="29">
        <v>200.69538637906504</v>
      </c>
      <c r="N21" s="29">
        <v>200.38534855001404</v>
      </c>
    </row>
    <row r="22" spans="1:14" x14ac:dyDescent="0.25">
      <c r="A22" s="71" t="s">
        <v>44</v>
      </c>
      <c r="B22" s="71"/>
      <c r="C22" s="26">
        <f>SUM(C23:C24)</f>
        <v>179.61233410953952</v>
      </c>
      <c r="D22" s="26">
        <f t="shared" ref="D22:N22" si="4">SUM(D23:D24)</f>
        <v>179.40268336630538</v>
      </c>
      <c r="E22" s="26">
        <f t="shared" si="4"/>
        <v>179.51000435674965</v>
      </c>
      <c r="F22" s="26">
        <f t="shared" si="4"/>
        <v>179.10329059818235</v>
      </c>
      <c r="G22" s="26">
        <f t="shared" si="4"/>
        <v>179.12391073608404</v>
      </c>
      <c r="H22" s="26">
        <f t="shared" si="4"/>
        <v>178.97767974281984</v>
      </c>
      <c r="I22" s="26">
        <f t="shared" si="4"/>
        <v>179.46028443886388</v>
      </c>
      <c r="J22" s="26">
        <f t="shared" si="4"/>
        <v>179.37234982049748</v>
      </c>
      <c r="K22" s="26">
        <f t="shared" si="4"/>
        <v>179.37106876711655</v>
      </c>
      <c r="L22" s="26">
        <f t="shared" si="4"/>
        <v>179.09797639826178</v>
      </c>
      <c r="M22" s="26">
        <f t="shared" si="4"/>
        <v>179.29687273020249</v>
      </c>
      <c r="N22" s="26">
        <f t="shared" si="4"/>
        <v>179.47159803520626</v>
      </c>
    </row>
    <row r="23" spans="1:14" x14ac:dyDescent="0.25">
      <c r="A23" s="68" t="s">
        <v>42</v>
      </c>
      <c r="B23" s="68"/>
      <c r="C23" s="23">
        <v>89.685067175504628</v>
      </c>
      <c r="D23" s="22">
        <v>89.769911899589573</v>
      </c>
      <c r="E23" s="22">
        <v>89.640370454220033</v>
      </c>
      <c r="F23" s="22">
        <v>89.38776817367318</v>
      </c>
      <c r="G23" s="22">
        <v>89.372926583149621</v>
      </c>
      <c r="H23" s="22">
        <v>89.122108267016984</v>
      </c>
      <c r="I23" s="22">
        <v>89.30781549270236</v>
      </c>
      <c r="J23" s="22">
        <v>89.34636928553482</v>
      </c>
      <c r="K23" s="22">
        <v>89.385838592769218</v>
      </c>
      <c r="L23" s="22">
        <v>89.14940960431548</v>
      </c>
      <c r="M23" s="22">
        <v>89.083837591805732</v>
      </c>
      <c r="N23" s="22">
        <v>88.950224005888629</v>
      </c>
    </row>
    <row r="24" spans="1:14" x14ac:dyDescent="0.25">
      <c r="A24" s="61" t="s">
        <v>43</v>
      </c>
      <c r="B24" s="61"/>
      <c r="C24" s="23">
        <v>89.927266934034876</v>
      </c>
      <c r="D24" s="23">
        <v>89.632771466715795</v>
      </c>
      <c r="E24" s="23">
        <v>89.869633902529614</v>
      </c>
      <c r="F24" s="23">
        <v>89.715522424509174</v>
      </c>
      <c r="G24" s="23">
        <v>89.750984152934421</v>
      </c>
      <c r="H24" s="23">
        <v>89.855571475802861</v>
      </c>
      <c r="I24" s="23">
        <v>90.152468946161534</v>
      </c>
      <c r="J24" s="23">
        <v>90.025980534962656</v>
      </c>
      <c r="K24" s="23">
        <v>89.985230174347336</v>
      </c>
      <c r="L24" s="23">
        <v>89.948566793946313</v>
      </c>
      <c r="M24" s="23">
        <v>90.213035138396748</v>
      </c>
      <c r="N24" s="23">
        <v>90.521374029317627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220.54441616199568</v>
      </c>
      <c r="D26" s="32">
        <f t="shared" ref="D26:N26" si="5">D19-D22</f>
        <v>222.57654204062811</v>
      </c>
      <c r="E26" s="32">
        <f t="shared" si="5"/>
        <v>222.24364784099052</v>
      </c>
      <c r="F26" s="32">
        <f t="shared" si="5"/>
        <v>223.59097913660469</v>
      </c>
      <c r="G26" s="32">
        <f t="shared" si="5"/>
        <v>223.92635569850933</v>
      </c>
      <c r="H26" s="32">
        <f t="shared" si="5"/>
        <v>224.04176075885303</v>
      </c>
      <c r="I26" s="32">
        <f t="shared" si="5"/>
        <v>223.43961476531047</v>
      </c>
      <c r="J26" s="32">
        <f t="shared" si="5"/>
        <v>224.08719811661794</v>
      </c>
      <c r="K26" s="32">
        <f t="shared" si="5"/>
        <v>224.60367384748096</v>
      </c>
      <c r="L26" s="32">
        <f t="shared" si="5"/>
        <v>224.94203477271998</v>
      </c>
      <c r="M26" s="32">
        <f t="shared" si="5"/>
        <v>224.55921746050183</v>
      </c>
      <c r="N26" s="32">
        <f t="shared" si="5"/>
        <v>224.15482762812636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221.78600172836411</v>
      </c>
      <c r="D30" s="32">
        <f t="shared" ref="D30:N30" si="6">D17+D26+D28</f>
        <v>223.5700290094743</v>
      </c>
      <c r="E30" s="32">
        <f t="shared" si="6"/>
        <v>222.47075227396283</v>
      </c>
      <c r="F30" s="32">
        <f t="shared" si="6"/>
        <v>224.35262834759328</v>
      </c>
      <c r="G30" s="32">
        <f t="shared" si="6"/>
        <v>224.21655563322076</v>
      </c>
      <c r="H30" s="32">
        <f t="shared" si="6"/>
        <v>225.0636372077264</v>
      </c>
      <c r="I30" s="32">
        <f t="shared" si="6"/>
        <v>225.17836330741488</v>
      </c>
      <c r="J30" s="32">
        <f t="shared" si="6"/>
        <v>225.28721741061133</v>
      </c>
      <c r="K30" s="32">
        <f t="shared" si="6"/>
        <v>226.86113995191405</v>
      </c>
      <c r="L30" s="32">
        <f t="shared" si="6"/>
        <v>227.75368253589784</v>
      </c>
      <c r="M30" s="32">
        <f t="shared" si="6"/>
        <v>227.99516363713167</v>
      </c>
      <c r="N30" s="32">
        <f t="shared" si="6"/>
        <v>227.66611416136766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6506.5860190852372</v>
      </c>
      <c r="D32" s="21">
        <v>6730.1560480947101</v>
      </c>
      <c r="E32" s="21">
        <v>6952.6268003686746</v>
      </c>
      <c r="F32" s="21">
        <v>7176.9794287162667</v>
      </c>
      <c r="G32" s="21">
        <v>7401.1959843494878</v>
      </c>
      <c r="H32" s="21">
        <v>7626.259621557213</v>
      </c>
      <c r="I32" s="21">
        <v>7851.4379848646286</v>
      </c>
      <c r="J32" s="21">
        <v>8076.7252022752409</v>
      </c>
      <c r="K32" s="21">
        <v>8303.5863422271541</v>
      </c>
      <c r="L32" s="21">
        <v>8531.3400247630507</v>
      </c>
      <c r="M32" s="21">
        <v>8759.3351884001841</v>
      </c>
      <c r="N32" s="21">
        <v>8987.0013025615499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3.528926952581668E-2</v>
      </c>
      <c r="D34" s="39">
        <f t="shared" ref="D34:N34" si="7">(D32/D8)-1</f>
        <v>3.4360573786881954E-2</v>
      </c>
      <c r="E34" s="39">
        <f t="shared" si="7"/>
        <v>3.3055808912030527E-2</v>
      </c>
      <c r="F34" s="39">
        <f t="shared" si="7"/>
        <v>3.2268757519919644E-2</v>
      </c>
      <c r="G34" s="39">
        <f t="shared" si="7"/>
        <v>3.1241075421798437E-2</v>
      </c>
      <c r="H34" s="39">
        <f t="shared" si="7"/>
        <v>3.0409090325893784E-2</v>
      </c>
      <c r="I34" s="39">
        <f t="shared" si="7"/>
        <v>2.9526710927975985E-2</v>
      </c>
      <c r="J34" s="39">
        <f t="shared" si="7"/>
        <v>2.8693752385856364E-2</v>
      </c>
      <c r="K34" s="39">
        <f t="shared" si="7"/>
        <v>2.8088257835986008E-2</v>
      </c>
      <c r="L34" s="39">
        <f t="shared" si="7"/>
        <v>2.742835121466447E-2</v>
      </c>
      <c r="M34" s="39">
        <f t="shared" si="7"/>
        <v>2.6724425820018327E-2</v>
      </c>
      <c r="N34" s="39">
        <f t="shared" si="7"/>
        <v>2.5991254959949472E-2</v>
      </c>
    </row>
    <row r="35" spans="1:14" ht="15.75" thickBot="1" x14ac:dyDescent="0.3">
      <c r="A35" s="40" t="s">
        <v>15</v>
      </c>
      <c r="B35" s="41"/>
      <c r="C35" s="42">
        <f>(C32/$C$8)-1</f>
        <v>3.528926952581668E-2</v>
      </c>
      <c r="D35" s="42">
        <f t="shared" ref="D35:N35" si="8">(D32/$C$8)-1</f>
        <v>7.086240286212564E-2</v>
      </c>
      <c r="E35" s="42">
        <f t="shared" si="8"/>
        <v>0.10626062582221385</v>
      </c>
      <c r="F35" s="42">
        <f t="shared" si="8"/>
        <v>0.14195828171070568</v>
      </c>
      <c r="G35" s="42">
        <f t="shared" si="8"/>
        <v>0.17763428651817703</v>
      </c>
      <c r="H35" s="42">
        <f t="shared" si="8"/>
        <v>0.21344507390777778</v>
      </c>
      <c r="I35" s="42">
        <f t="shared" si="8"/>
        <v>0.24927411583202908</v>
      </c>
      <c r="J35" s="42">
        <f t="shared" si="8"/>
        <v>0.28512047797377305</v>
      </c>
      <c r="K35" s="42">
        <f t="shared" si="8"/>
        <v>0.32121727330940586</v>
      </c>
      <c r="L35" s="42">
        <f t="shared" si="8"/>
        <v>0.35745608471261758</v>
      </c>
      <c r="M35" s="42">
        <f t="shared" si="8"/>
        <v>0.39373331915245235</v>
      </c>
      <c r="N35" s="42">
        <f t="shared" si="8"/>
        <v>0.42995819719672035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1.7548500393403141</v>
      </c>
      <c r="D41" s="47">
        <v>1.7714385715035204</v>
      </c>
      <c r="E41" s="47">
        <v>1.767153261431534</v>
      </c>
      <c r="F41" s="47">
        <v>1.7598029886612458</v>
      </c>
      <c r="G41" s="47">
        <v>1.759681432718442</v>
      </c>
      <c r="H41" s="47">
        <v>1.7690591559480422</v>
      </c>
      <c r="I41" s="47">
        <v>1.7727986741420381</v>
      </c>
      <c r="J41" s="47">
        <v>1.7823679578856322</v>
      </c>
      <c r="K41" s="47">
        <v>1.7907851397319603</v>
      </c>
      <c r="L41" s="47">
        <v>1.7966467717398056</v>
      </c>
      <c r="M41" s="47">
        <v>1.8048038077258186</v>
      </c>
      <c r="N41" s="47">
        <v>1.8158003775693243</v>
      </c>
    </row>
    <row r="43" spans="1:14" x14ac:dyDescent="0.25">
      <c r="A43" s="48" t="s">
        <v>31</v>
      </c>
      <c r="B43" s="48"/>
      <c r="C43" s="49">
        <v>94.016730952385856</v>
      </c>
      <c r="D43" s="49">
        <v>95.283744330497768</v>
      </c>
      <c r="E43" s="49">
        <v>95.423050672860867</v>
      </c>
      <c r="F43" s="49">
        <v>94.2210338516024</v>
      </c>
      <c r="G43" s="49">
        <v>94.266612429078634</v>
      </c>
      <c r="H43" s="49">
        <v>93.290111915273201</v>
      </c>
      <c r="I43" s="49">
        <v>91.982019699792332</v>
      </c>
      <c r="J43" s="49">
        <v>92.39402064187837</v>
      </c>
      <c r="K43" s="49">
        <v>91.252011139012183</v>
      </c>
      <c r="L43" s="49">
        <v>90.305863923347104</v>
      </c>
      <c r="M43" s="49">
        <v>89.45509327241254</v>
      </c>
      <c r="N43" s="49">
        <v>88.933547408494761</v>
      </c>
    </row>
    <row r="44" spans="1:14" x14ac:dyDescent="0.25">
      <c r="A44" s="19" t="s">
        <v>47</v>
      </c>
      <c r="B44" s="19"/>
      <c r="C44" s="50">
        <v>95.15917823558226</v>
      </c>
      <c r="D44" s="50">
        <v>95.283744330497768</v>
      </c>
      <c r="E44" s="50">
        <v>95.209959469710483</v>
      </c>
      <c r="F44" s="50">
        <v>93.821641202860462</v>
      </c>
      <c r="G44" s="50">
        <v>93.692364227395842</v>
      </c>
      <c r="H44" s="50">
        <v>92.544849663950373</v>
      </c>
      <c r="I44" s="50">
        <v>91.083768163337623</v>
      </c>
      <c r="J44" s="50">
        <v>91.365491948959843</v>
      </c>
      <c r="K44" s="50">
        <v>90.139669378605703</v>
      </c>
      <c r="L44" s="50">
        <v>89.11240728535941</v>
      </c>
      <c r="M44" s="50">
        <v>88.183751037206207</v>
      </c>
      <c r="N44" s="50">
        <v>87.575327110364228</v>
      </c>
    </row>
    <row r="45" spans="1:14" x14ac:dyDescent="0.25">
      <c r="A45" s="51" t="s">
        <v>48</v>
      </c>
      <c r="B45" s="51"/>
      <c r="C45" s="52">
        <v>92.986437593318826</v>
      </c>
      <c r="D45" s="52">
        <v>95.283744330497768</v>
      </c>
      <c r="E45" s="52">
        <v>95.620426403667281</v>
      </c>
      <c r="F45" s="52">
        <v>94.596297491704135</v>
      </c>
      <c r="G45" s="52">
        <v>94.810650828377391</v>
      </c>
      <c r="H45" s="52">
        <v>94.003593042110978</v>
      </c>
      <c r="I45" s="52">
        <v>92.854528382128962</v>
      </c>
      <c r="J45" s="52">
        <v>93.408885690221993</v>
      </c>
      <c r="K45" s="52">
        <v>92.365456905361583</v>
      </c>
      <c r="L45" s="52">
        <v>91.517335537046634</v>
      </c>
      <c r="M45" s="52">
        <v>90.763739187248035</v>
      </c>
      <c r="N45" s="52">
        <v>90.347295453482531</v>
      </c>
    </row>
    <row r="47" spans="1:14" x14ac:dyDescent="0.25">
      <c r="A47" s="48" t="s">
        <v>32</v>
      </c>
      <c r="B47" s="48"/>
      <c r="C47" s="49">
        <v>80.233079260972403</v>
      </c>
      <c r="D47" s="49">
        <v>80.066686037190109</v>
      </c>
      <c r="E47" s="49">
        <v>80.04841704122677</v>
      </c>
      <c r="F47" s="49">
        <v>80.201661363482188</v>
      </c>
      <c r="G47" s="49">
        <v>80.201314247388666</v>
      </c>
      <c r="H47" s="49">
        <v>80.334924830972113</v>
      </c>
      <c r="I47" s="49">
        <v>80.508536080010515</v>
      </c>
      <c r="J47" s="49">
        <v>80.461033772798245</v>
      </c>
      <c r="K47" s="49">
        <v>80.610742861731595</v>
      </c>
      <c r="L47" s="49">
        <v>80.736364250301918</v>
      </c>
      <c r="M47" s="49">
        <v>80.851941510235477</v>
      </c>
      <c r="N47" s="49">
        <v>80.927887172099929</v>
      </c>
    </row>
    <row r="48" spans="1:14" x14ac:dyDescent="0.25">
      <c r="A48" s="19" t="s">
        <v>45</v>
      </c>
      <c r="B48" s="19"/>
      <c r="C48" s="50">
        <v>78.041798574263368</v>
      </c>
      <c r="D48" s="50">
        <v>78.031691179971475</v>
      </c>
      <c r="E48" s="50">
        <v>78.049424155169049</v>
      </c>
      <c r="F48" s="50">
        <v>78.246513175123496</v>
      </c>
      <c r="G48" s="50">
        <v>78.271571971405137</v>
      </c>
      <c r="H48" s="50">
        <v>78.436484152188982</v>
      </c>
      <c r="I48" s="50">
        <v>78.644618098188388</v>
      </c>
      <c r="J48" s="50">
        <v>78.614949438723158</v>
      </c>
      <c r="K48" s="50">
        <v>78.793374675959953</v>
      </c>
      <c r="L48" s="50">
        <v>78.943816707687176</v>
      </c>
      <c r="M48" s="50">
        <v>79.084379369215341</v>
      </c>
      <c r="N48" s="50">
        <v>79.177866167293857</v>
      </c>
    </row>
    <row r="49" spans="1:14" x14ac:dyDescent="0.25">
      <c r="A49" s="51" t="s">
        <v>46</v>
      </c>
      <c r="B49" s="51"/>
      <c r="C49" s="52">
        <v>82.199833120881408</v>
      </c>
      <c r="D49" s="52">
        <v>81.935745309706562</v>
      </c>
      <c r="E49" s="52">
        <v>81.908599359121183</v>
      </c>
      <c r="F49" s="52">
        <v>82.042706815162177</v>
      </c>
      <c r="G49" s="52">
        <v>82.030524455023183</v>
      </c>
      <c r="H49" s="52">
        <v>82.139495711968678</v>
      </c>
      <c r="I49" s="52">
        <v>82.291082969795752</v>
      </c>
      <c r="J49" s="52">
        <v>82.237844246410106</v>
      </c>
      <c r="K49" s="52">
        <v>82.368890717421664</v>
      </c>
      <c r="L49" s="52">
        <v>82.478889036748143</v>
      </c>
      <c r="M49" s="52">
        <v>82.577396589234226</v>
      </c>
      <c r="N49" s="52">
        <v>82.638637213672311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sheetPr codeName="Sheet2"/>
  <dimension ref="A1:B25"/>
  <sheetViews>
    <sheetView workbookViewId="0">
      <selection activeCell="A2" sqref="A2:A15"/>
    </sheetView>
  </sheetViews>
  <sheetFormatPr defaultRowHeight="15" x14ac:dyDescent="0.25"/>
  <cols>
    <col min="1" max="1" width="40.42578125" style="1" customWidth="1"/>
    <col min="2" max="2" width="41.5703125" style="1" customWidth="1"/>
    <col min="3" max="16384" width="9.140625" style="1"/>
  </cols>
  <sheetData>
    <row r="1" spans="1:2" ht="24" customHeight="1" x14ac:dyDescent="0.25">
      <c r="A1" s="4" t="s">
        <v>75</v>
      </c>
      <c r="B1" s="4" t="s">
        <v>6</v>
      </c>
    </row>
    <row r="2" spans="1:2" x14ac:dyDescent="0.25">
      <c r="A2" s="54" t="s">
        <v>53</v>
      </c>
      <c r="B2" s="54" t="s">
        <v>53</v>
      </c>
    </row>
    <row r="3" spans="1:2" x14ac:dyDescent="0.25">
      <c r="A3" s="54" t="s">
        <v>54</v>
      </c>
      <c r="B3" s="54" t="s">
        <v>54</v>
      </c>
    </row>
    <row r="4" spans="1:2" x14ac:dyDescent="0.25">
      <c r="A4" s="54" t="s">
        <v>55</v>
      </c>
      <c r="B4" s="54" t="s">
        <v>56</v>
      </c>
    </row>
    <row r="5" spans="1:2" x14ac:dyDescent="0.25">
      <c r="A5" s="54" t="s">
        <v>57</v>
      </c>
      <c r="B5" s="54" t="s">
        <v>57</v>
      </c>
    </row>
    <row r="6" spans="1:2" x14ac:dyDescent="0.25">
      <c r="A6" s="54" t="s">
        <v>58</v>
      </c>
      <c r="B6" s="54" t="s">
        <v>59</v>
      </c>
    </row>
    <row r="7" spans="1:2" x14ac:dyDescent="0.25">
      <c r="A7" s="54" t="s">
        <v>60</v>
      </c>
      <c r="B7" s="54" t="s">
        <v>61</v>
      </c>
    </row>
    <row r="8" spans="1:2" x14ac:dyDescent="0.25">
      <c r="A8" s="54" t="s">
        <v>62</v>
      </c>
      <c r="B8" s="54" t="s">
        <v>62</v>
      </c>
    </row>
    <row r="9" spans="1:2" x14ac:dyDescent="0.25">
      <c r="A9" s="54" t="s">
        <v>63</v>
      </c>
      <c r="B9" s="54" t="s">
        <v>63</v>
      </c>
    </row>
    <row r="10" spans="1:2" x14ac:dyDescent="0.25">
      <c r="A10" s="54" t="s">
        <v>64</v>
      </c>
      <c r="B10" s="54" t="s">
        <v>64</v>
      </c>
    </row>
    <row r="11" spans="1:2" x14ac:dyDescent="0.25">
      <c r="A11" s="54" t="s">
        <v>65</v>
      </c>
      <c r="B11" s="54" t="s">
        <v>66</v>
      </c>
    </row>
    <row r="12" spans="1:2" x14ac:dyDescent="0.25">
      <c r="A12" s="54" t="s">
        <v>67</v>
      </c>
      <c r="B12" s="54" t="s">
        <v>68</v>
      </c>
    </row>
    <row r="13" spans="1:2" x14ac:dyDescent="0.25">
      <c r="A13" s="54" t="s">
        <v>69</v>
      </c>
      <c r="B13" s="54" t="s">
        <v>70</v>
      </c>
    </row>
    <row r="14" spans="1:2" x14ac:dyDescent="0.25">
      <c r="A14" s="54" t="s">
        <v>71</v>
      </c>
      <c r="B14" s="54" t="s">
        <v>72</v>
      </c>
    </row>
    <row r="15" spans="1:2" x14ac:dyDescent="0.25">
      <c r="A15" s="54" t="s">
        <v>73</v>
      </c>
      <c r="B15" s="54" t="s">
        <v>74</v>
      </c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  <row r="21" spans="1:2" x14ac:dyDescent="0.25">
      <c r="A21" s="54"/>
      <c r="B21" s="54"/>
    </row>
    <row r="22" spans="1:2" x14ac:dyDescent="0.25">
      <c r="A22" s="54"/>
      <c r="B22" s="54"/>
    </row>
    <row r="23" spans="1:2" x14ac:dyDescent="0.25">
      <c r="A23" s="54"/>
      <c r="B23" s="54"/>
    </row>
    <row r="24" spans="1:2" x14ac:dyDescent="0.25">
      <c r="A24" s="54"/>
      <c r="B24" s="54"/>
    </row>
    <row r="25" spans="1:2" x14ac:dyDescent="0.25">
      <c r="A25" s="54"/>
      <c r="B25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sheetPr codeName="Sheet3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319020.00000047684</v>
      </c>
      <c r="D8" s="21">
        <v>319769.00000000006</v>
      </c>
      <c r="E8" s="21">
        <v>320507</v>
      </c>
      <c r="F8" s="21">
        <v>321157</v>
      </c>
      <c r="G8" s="21">
        <v>321849</v>
      </c>
      <c r="H8" s="21">
        <v>322472.00000000006</v>
      </c>
      <c r="I8" s="21">
        <v>323092</v>
      </c>
      <c r="J8" s="21">
        <v>323686</v>
      </c>
      <c r="K8" s="21">
        <v>324211.00000000006</v>
      </c>
      <c r="L8" s="21">
        <v>324741.00000000006</v>
      </c>
      <c r="M8" s="21">
        <v>325243</v>
      </c>
      <c r="N8" s="21">
        <v>325710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3023.9999999999991</v>
      </c>
      <c r="D10" s="26">
        <f t="shared" ref="D10:N10" si="0">SUM(D11:D12)</f>
        <v>3050.9999999999995</v>
      </c>
      <c r="E10" s="26">
        <f t="shared" si="0"/>
        <v>3043.9999999999995</v>
      </c>
      <c r="F10" s="26">
        <f t="shared" si="0"/>
        <v>3030</v>
      </c>
      <c r="G10" s="26">
        <f t="shared" si="0"/>
        <v>3022.9999999999995</v>
      </c>
      <c r="H10" s="26">
        <f t="shared" si="0"/>
        <v>3029.9999999999995</v>
      </c>
      <c r="I10" s="26">
        <f t="shared" si="0"/>
        <v>3024.0000000000005</v>
      </c>
      <c r="J10" s="26">
        <f t="shared" si="0"/>
        <v>3025.9999999999991</v>
      </c>
      <c r="K10" s="26">
        <f t="shared" si="0"/>
        <v>3024.0000000000005</v>
      </c>
      <c r="L10" s="26">
        <f t="shared" si="0"/>
        <v>3015</v>
      </c>
      <c r="M10" s="26">
        <f t="shared" si="0"/>
        <v>3009</v>
      </c>
      <c r="N10" s="26">
        <f t="shared" si="0"/>
        <v>3006</v>
      </c>
    </row>
    <row r="11" spans="1:14" x14ac:dyDescent="0.25">
      <c r="A11" s="17" t="s">
        <v>34</v>
      </c>
      <c r="B11" s="18"/>
      <c r="C11" s="22">
        <v>1548.9999999999998</v>
      </c>
      <c r="D11" s="22">
        <v>1562.9999999999998</v>
      </c>
      <c r="E11" s="22">
        <v>1559.9999999999998</v>
      </c>
      <c r="F11" s="22">
        <v>1552</v>
      </c>
      <c r="G11" s="22">
        <v>1547.9999999999998</v>
      </c>
      <c r="H11" s="22">
        <v>1552</v>
      </c>
      <c r="I11" s="22">
        <v>1550</v>
      </c>
      <c r="J11" s="22">
        <v>1548.9999999999998</v>
      </c>
      <c r="K11" s="22">
        <v>1548.0000000000002</v>
      </c>
      <c r="L11" s="22">
        <v>1543</v>
      </c>
      <c r="M11" s="22">
        <v>1541</v>
      </c>
      <c r="N11" s="22">
        <v>1539.9999999999998</v>
      </c>
    </row>
    <row r="12" spans="1:14" x14ac:dyDescent="0.25">
      <c r="A12" s="27" t="s">
        <v>35</v>
      </c>
      <c r="B12" s="28"/>
      <c r="C12" s="29">
        <v>1474.9999999999991</v>
      </c>
      <c r="D12" s="29">
        <v>1487.9999999999998</v>
      </c>
      <c r="E12" s="29">
        <v>1483.9999999999998</v>
      </c>
      <c r="F12" s="29">
        <v>1477.9999999999998</v>
      </c>
      <c r="G12" s="29">
        <v>1474.9999999999998</v>
      </c>
      <c r="H12" s="29">
        <v>1477.9999999999995</v>
      </c>
      <c r="I12" s="29">
        <v>1474.0000000000005</v>
      </c>
      <c r="J12" s="29">
        <v>1476.9999999999995</v>
      </c>
      <c r="K12" s="29">
        <v>1476.0000000000002</v>
      </c>
      <c r="L12" s="29">
        <v>1472.0000000000002</v>
      </c>
      <c r="M12" s="29">
        <v>1467.9999999999998</v>
      </c>
      <c r="N12" s="29">
        <v>1466</v>
      </c>
    </row>
    <row r="13" spans="1:14" x14ac:dyDescent="0.25">
      <c r="A13" s="24" t="s">
        <v>36</v>
      </c>
      <c r="B13" s="18"/>
      <c r="C13" s="26">
        <f>SUM(C14:C15)</f>
        <v>3491.9999999999891</v>
      </c>
      <c r="D13" s="26">
        <f t="shared" ref="D13:N13" si="1">SUM(D14:D15)</f>
        <v>3599.0000000000018</v>
      </c>
      <c r="E13" s="26">
        <f t="shared" si="1"/>
        <v>3662.0000000000041</v>
      </c>
      <c r="F13" s="26">
        <f t="shared" si="1"/>
        <v>3670.000000000005</v>
      </c>
      <c r="G13" s="26">
        <f t="shared" si="1"/>
        <v>3731.9999999999923</v>
      </c>
      <c r="H13" s="26">
        <f t="shared" si="1"/>
        <v>3747.999999999995</v>
      </c>
      <c r="I13" s="26">
        <f t="shared" si="1"/>
        <v>3754.0000000000055</v>
      </c>
      <c r="J13" s="26">
        <f t="shared" si="1"/>
        <v>3834.9999999999927</v>
      </c>
      <c r="K13" s="26">
        <f t="shared" si="1"/>
        <v>3846.9999999999955</v>
      </c>
      <c r="L13" s="26">
        <f t="shared" si="1"/>
        <v>3871.9999999999882</v>
      </c>
      <c r="M13" s="26">
        <f t="shared" si="1"/>
        <v>3902.9999999999995</v>
      </c>
      <c r="N13" s="26">
        <f t="shared" si="1"/>
        <v>3950.0000000000036</v>
      </c>
    </row>
    <row r="14" spans="1:14" x14ac:dyDescent="0.25">
      <c r="A14" s="17" t="s">
        <v>37</v>
      </c>
      <c r="B14" s="18"/>
      <c r="C14" s="22">
        <v>1706.2287269595799</v>
      </c>
      <c r="D14" s="22">
        <v>1749.702338218955</v>
      </c>
      <c r="E14" s="22">
        <v>1786.8600128004273</v>
      </c>
      <c r="F14" s="22">
        <v>1799.26270154227</v>
      </c>
      <c r="G14" s="22">
        <v>1836.8018554036144</v>
      </c>
      <c r="H14" s="22">
        <v>1853.1127609917298</v>
      </c>
      <c r="I14" s="22">
        <v>1863.0374148964243</v>
      </c>
      <c r="J14" s="22">
        <v>1909.8490006758389</v>
      </c>
      <c r="K14" s="22">
        <v>1921.40052874052</v>
      </c>
      <c r="L14" s="22">
        <v>1938.3906724853878</v>
      </c>
      <c r="M14" s="22">
        <v>1957.9400759645068</v>
      </c>
      <c r="N14" s="22">
        <v>1986.4583063497296</v>
      </c>
    </row>
    <row r="15" spans="1:14" x14ac:dyDescent="0.25">
      <c r="A15" s="10" t="s">
        <v>38</v>
      </c>
      <c r="B15" s="12"/>
      <c r="C15" s="23">
        <v>1785.7712730404091</v>
      </c>
      <c r="D15" s="23">
        <v>1849.2976617810466</v>
      </c>
      <c r="E15" s="23">
        <v>1875.1399871995768</v>
      </c>
      <c r="F15" s="23">
        <v>1870.7372984577351</v>
      </c>
      <c r="G15" s="23">
        <v>1895.1981445963779</v>
      </c>
      <c r="H15" s="23">
        <v>1894.8872390082652</v>
      </c>
      <c r="I15" s="23">
        <v>1890.962585103581</v>
      </c>
      <c r="J15" s="23">
        <v>1925.1509993241539</v>
      </c>
      <c r="K15" s="23">
        <v>1925.5994712594754</v>
      </c>
      <c r="L15" s="23">
        <v>1933.6093275146006</v>
      </c>
      <c r="M15" s="23">
        <v>1945.0599240354927</v>
      </c>
      <c r="N15" s="23">
        <v>1963.5416936502741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-467.99999999999</v>
      </c>
      <c r="D17" s="32">
        <f t="shared" ref="D17:N17" si="2">D10-D13</f>
        <v>-548.00000000000227</v>
      </c>
      <c r="E17" s="32">
        <f t="shared" si="2"/>
        <v>-618.00000000000455</v>
      </c>
      <c r="F17" s="32">
        <f t="shared" si="2"/>
        <v>-640.000000000005</v>
      </c>
      <c r="G17" s="32">
        <f t="shared" si="2"/>
        <v>-708.99999999999272</v>
      </c>
      <c r="H17" s="32">
        <f t="shared" si="2"/>
        <v>-717.99999999999545</v>
      </c>
      <c r="I17" s="32">
        <f t="shared" si="2"/>
        <v>-730.000000000005</v>
      </c>
      <c r="J17" s="32">
        <f t="shared" si="2"/>
        <v>-808.99999999999363</v>
      </c>
      <c r="K17" s="32">
        <f t="shared" si="2"/>
        <v>-822.999999999995</v>
      </c>
      <c r="L17" s="32">
        <f t="shared" si="2"/>
        <v>-856.99999999998818</v>
      </c>
      <c r="M17" s="32">
        <f t="shared" si="2"/>
        <v>-893.99999999999955</v>
      </c>
      <c r="N17" s="32">
        <f t="shared" si="2"/>
        <v>-944.00000000000364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13604.388759827209</v>
      </c>
      <c r="D19" s="26">
        <f t="shared" ref="D19:N19" si="3">SUM(D20:D21)</f>
        <v>13638.888760065638</v>
      </c>
      <c r="E19" s="26">
        <f t="shared" si="3"/>
        <v>13629.888760065633</v>
      </c>
      <c r="F19" s="26">
        <f t="shared" si="3"/>
        <v>13661.888760065634</v>
      </c>
      <c r="G19" s="26">
        <f t="shared" si="3"/>
        <v>13661.888760065625</v>
      </c>
      <c r="H19" s="26">
        <f t="shared" si="3"/>
        <v>13664.888760065631</v>
      </c>
      <c r="I19" s="26">
        <f t="shared" si="3"/>
        <v>13657.888760065627</v>
      </c>
      <c r="J19" s="26">
        <f t="shared" si="3"/>
        <v>13662.888760065627</v>
      </c>
      <c r="K19" s="26">
        <f t="shared" si="3"/>
        <v>13672.388760065625</v>
      </c>
      <c r="L19" s="26">
        <f t="shared" si="3"/>
        <v>13675.388760065624</v>
      </c>
      <c r="M19" s="26">
        <f t="shared" si="3"/>
        <v>13676.388760065633</v>
      </c>
      <c r="N19" s="26">
        <f t="shared" si="3"/>
        <v>13670.388760065631</v>
      </c>
    </row>
    <row r="20" spans="1:14" x14ac:dyDescent="0.25">
      <c r="A20" s="68" t="s">
        <v>40</v>
      </c>
      <c r="B20" s="68"/>
      <c r="C20" s="22">
        <v>6801.0586998820063</v>
      </c>
      <c r="D20" s="22">
        <v>6807.7955491422945</v>
      </c>
      <c r="E20" s="22">
        <v>6815.8743864330281</v>
      </c>
      <c r="F20" s="22">
        <v>6832.5757308039501</v>
      </c>
      <c r="G20" s="22">
        <v>6834.345307734623</v>
      </c>
      <c r="H20" s="22">
        <v>6838.500760528681</v>
      </c>
      <c r="I20" s="22">
        <v>6842.9630874810246</v>
      </c>
      <c r="J20" s="22">
        <v>6844.3688803707346</v>
      </c>
      <c r="K20" s="22">
        <v>6846.6446444030744</v>
      </c>
      <c r="L20" s="22">
        <v>6848.1397162755093</v>
      </c>
      <c r="M20" s="22">
        <v>6854.4144180150679</v>
      </c>
      <c r="N20" s="22">
        <v>6857.1735332076805</v>
      </c>
    </row>
    <row r="21" spans="1:14" x14ac:dyDescent="0.25">
      <c r="A21" s="27" t="s">
        <v>41</v>
      </c>
      <c r="B21" s="27"/>
      <c r="C21" s="29">
        <v>6803.3300599452014</v>
      </c>
      <c r="D21" s="29">
        <v>6831.0932109233427</v>
      </c>
      <c r="E21" s="29">
        <v>6814.0143736326045</v>
      </c>
      <c r="F21" s="29">
        <v>6829.3130292616852</v>
      </c>
      <c r="G21" s="29">
        <v>6827.5434523310023</v>
      </c>
      <c r="H21" s="29">
        <v>6826.3879995369507</v>
      </c>
      <c r="I21" s="29">
        <v>6814.9256725846035</v>
      </c>
      <c r="J21" s="29">
        <v>6818.5198796948935</v>
      </c>
      <c r="K21" s="29">
        <v>6825.7441156625509</v>
      </c>
      <c r="L21" s="29">
        <v>6827.2490437901142</v>
      </c>
      <c r="M21" s="29">
        <v>6821.9743420505647</v>
      </c>
      <c r="N21" s="29">
        <v>6813.2152268579503</v>
      </c>
    </row>
    <row r="22" spans="1:14" x14ac:dyDescent="0.25">
      <c r="A22" s="71" t="s">
        <v>44</v>
      </c>
      <c r="B22" s="71"/>
      <c r="C22" s="26">
        <f>SUM(C23:C24)</f>
        <v>12387.388760304057</v>
      </c>
      <c r="D22" s="26">
        <f t="shared" ref="D22:N22" si="4">SUM(D23:D24)</f>
        <v>12352.888760065627</v>
      </c>
      <c r="E22" s="26">
        <f t="shared" si="4"/>
        <v>12361.888760065629</v>
      </c>
      <c r="F22" s="26">
        <f t="shared" si="4"/>
        <v>12329.888760065627</v>
      </c>
      <c r="G22" s="26">
        <f t="shared" si="4"/>
        <v>12329.888760065634</v>
      </c>
      <c r="H22" s="26">
        <f t="shared" si="4"/>
        <v>12326.888760065633</v>
      </c>
      <c r="I22" s="26">
        <f t="shared" si="4"/>
        <v>12333.888760065627</v>
      </c>
      <c r="J22" s="26">
        <f t="shared" si="4"/>
        <v>12328.888760065631</v>
      </c>
      <c r="K22" s="26">
        <f t="shared" si="4"/>
        <v>12319.388760065636</v>
      </c>
      <c r="L22" s="26">
        <f t="shared" si="4"/>
        <v>12316.388760065638</v>
      </c>
      <c r="M22" s="26">
        <f t="shared" si="4"/>
        <v>12315.388760065631</v>
      </c>
      <c r="N22" s="26">
        <f t="shared" si="4"/>
        <v>12321.388760065627</v>
      </c>
    </row>
    <row r="23" spans="1:14" x14ac:dyDescent="0.25">
      <c r="A23" s="68" t="s">
        <v>42</v>
      </c>
      <c r="B23" s="68"/>
      <c r="C23" s="23">
        <v>6194.8300601836254</v>
      </c>
      <c r="D23" s="22">
        <v>6188.0932109233372</v>
      </c>
      <c r="E23" s="22">
        <v>6180.0143736326017</v>
      </c>
      <c r="F23" s="22">
        <v>6163.3130292616806</v>
      </c>
      <c r="G23" s="22">
        <v>6161.5434523310078</v>
      </c>
      <c r="H23" s="22">
        <v>6157.3879995369507</v>
      </c>
      <c r="I23" s="22">
        <v>6152.9256725846044</v>
      </c>
      <c r="J23" s="22">
        <v>6151.5198796948953</v>
      </c>
      <c r="K23" s="22">
        <v>6149.2441156625582</v>
      </c>
      <c r="L23" s="22">
        <v>6147.7490437901215</v>
      </c>
      <c r="M23" s="22">
        <v>6141.4743420505629</v>
      </c>
      <c r="N23" s="22">
        <v>6138.7152268579484</v>
      </c>
    </row>
    <row r="24" spans="1:14" x14ac:dyDescent="0.25">
      <c r="A24" s="10" t="s">
        <v>43</v>
      </c>
      <c r="B24" s="10"/>
      <c r="C24" s="23">
        <v>6192.5587001204321</v>
      </c>
      <c r="D24" s="23">
        <v>6164.7955491422899</v>
      </c>
      <c r="E24" s="23">
        <v>6181.8743864330272</v>
      </c>
      <c r="F24" s="23">
        <v>6166.5757308039465</v>
      </c>
      <c r="G24" s="23">
        <v>6168.3453077346276</v>
      </c>
      <c r="H24" s="23">
        <v>6169.5007605286819</v>
      </c>
      <c r="I24" s="23">
        <v>6180.9630874810236</v>
      </c>
      <c r="J24" s="23">
        <v>6177.3688803707355</v>
      </c>
      <c r="K24" s="23">
        <v>6170.144644403078</v>
      </c>
      <c r="L24" s="23">
        <v>6168.6397162755175</v>
      </c>
      <c r="M24" s="23">
        <v>6173.9144180150679</v>
      </c>
      <c r="N24" s="23">
        <v>6182.6735332076796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1216.9999995231519</v>
      </c>
      <c r="D26" s="32">
        <f t="shared" ref="D26:N26" si="5">D19-D22</f>
        <v>1286.0000000000109</v>
      </c>
      <c r="E26" s="32">
        <f t="shared" si="5"/>
        <v>1268.0000000000036</v>
      </c>
      <c r="F26" s="32">
        <f t="shared" si="5"/>
        <v>1332.0000000000073</v>
      </c>
      <c r="G26" s="32">
        <f t="shared" si="5"/>
        <v>1331.9999999999909</v>
      </c>
      <c r="H26" s="32">
        <f t="shared" si="5"/>
        <v>1337.9999999999982</v>
      </c>
      <c r="I26" s="32">
        <f t="shared" si="5"/>
        <v>1324</v>
      </c>
      <c r="J26" s="32">
        <f t="shared" si="5"/>
        <v>1333.9999999999964</v>
      </c>
      <c r="K26" s="32">
        <f t="shared" si="5"/>
        <v>1352.9999999999891</v>
      </c>
      <c r="L26" s="32">
        <f t="shared" si="5"/>
        <v>1358.9999999999854</v>
      </c>
      <c r="M26" s="32">
        <f t="shared" si="5"/>
        <v>1361.0000000000018</v>
      </c>
      <c r="N26" s="32">
        <f t="shared" si="5"/>
        <v>1349.0000000000036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748.99999952316193</v>
      </c>
      <c r="D30" s="32">
        <f t="shared" ref="D30:N30" si="6">D17+D26+D28</f>
        <v>738.00000000000864</v>
      </c>
      <c r="E30" s="32">
        <f t="shared" si="6"/>
        <v>649.99999999999909</v>
      </c>
      <c r="F30" s="32">
        <f t="shared" si="6"/>
        <v>692.00000000000227</v>
      </c>
      <c r="G30" s="32">
        <f t="shared" si="6"/>
        <v>622.99999999999818</v>
      </c>
      <c r="H30" s="32">
        <f t="shared" si="6"/>
        <v>620.00000000000273</v>
      </c>
      <c r="I30" s="32">
        <f t="shared" si="6"/>
        <v>593.999999999995</v>
      </c>
      <c r="J30" s="32">
        <f t="shared" si="6"/>
        <v>525.00000000000273</v>
      </c>
      <c r="K30" s="32">
        <f t="shared" si="6"/>
        <v>529.99999999999409</v>
      </c>
      <c r="L30" s="32">
        <f t="shared" si="6"/>
        <v>501.99999999999727</v>
      </c>
      <c r="M30" s="32">
        <f t="shared" si="6"/>
        <v>467.00000000000227</v>
      </c>
      <c r="N30" s="32">
        <f t="shared" si="6"/>
        <v>405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319769.00000000006</v>
      </c>
      <c r="D32" s="21">
        <v>320507</v>
      </c>
      <c r="E32" s="21">
        <v>321157</v>
      </c>
      <c r="F32" s="21">
        <v>321849</v>
      </c>
      <c r="G32" s="21">
        <v>322472.00000000006</v>
      </c>
      <c r="H32" s="21">
        <v>323092</v>
      </c>
      <c r="I32" s="21">
        <v>323686</v>
      </c>
      <c r="J32" s="21">
        <v>324211.00000000006</v>
      </c>
      <c r="K32" s="21">
        <v>324741.00000000006</v>
      </c>
      <c r="L32" s="21">
        <v>325243</v>
      </c>
      <c r="M32" s="21">
        <v>325710</v>
      </c>
      <c r="N32" s="21">
        <v>326115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2.3478151825029325E-3</v>
      </c>
      <c r="D34" s="39">
        <f t="shared" ref="D34:N34" si="7">(D32/D8)-1</f>
        <v>2.30791602688174E-3</v>
      </c>
      <c r="E34" s="39">
        <f t="shared" si="7"/>
        <v>2.0280368291487605E-3</v>
      </c>
      <c r="F34" s="39">
        <f t="shared" si="7"/>
        <v>2.1547093789018312E-3</v>
      </c>
      <c r="G34" s="39">
        <f t="shared" si="7"/>
        <v>1.9356903392586666E-3</v>
      </c>
      <c r="H34" s="39">
        <f t="shared" si="7"/>
        <v>1.9226475476938898E-3</v>
      </c>
      <c r="I34" s="39">
        <f t="shared" si="7"/>
        <v>1.8384856325752708E-3</v>
      </c>
      <c r="J34" s="39">
        <f t="shared" si="7"/>
        <v>1.6219422526770888E-3</v>
      </c>
      <c r="K34" s="39">
        <f t="shared" si="7"/>
        <v>1.6347378713246208E-3</v>
      </c>
      <c r="L34" s="39">
        <f t="shared" si="7"/>
        <v>1.5458473060068201E-3</v>
      </c>
      <c r="M34" s="39">
        <f t="shared" si="7"/>
        <v>1.4358495032944507E-3</v>
      </c>
      <c r="N34" s="39">
        <f t="shared" si="7"/>
        <v>1.2434374136500725E-3</v>
      </c>
    </row>
    <row r="35" spans="1:14" ht="15.75" thickBot="1" x14ac:dyDescent="0.3">
      <c r="A35" s="40" t="s">
        <v>15</v>
      </c>
      <c r="B35" s="41"/>
      <c r="C35" s="42">
        <f>(C32/$C$8)-1</f>
        <v>2.3478151825029325E-3</v>
      </c>
      <c r="D35" s="42">
        <f t="shared" ref="D35:N35" si="8">(D32/$C$8)-1</f>
        <v>4.661149769672468E-3</v>
      </c>
      <c r="E35" s="42">
        <f t="shared" si="8"/>
        <v>6.6986395822203892E-3</v>
      </c>
      <c r="F35" s="42">
        <f t="shared" si="8"/>
        <v>8.8677825826559697E-3</v>
      </c>
      <c r="G35" s="42">
        <f t="shared" si="8"/>
        <v>1.0820638202990507E-2</v>
      </c>
      <c r="H35" s="42">
        <f t="shared" si="8"/>
        <v>1.2764090024189878E-2</v>
      </c>
      <c r="I35" s="42">
        <f t="shared" si="8"/>
        <v>1.4626042252887661E-2</v>
      </c>
      <c r="J35" s="42">
        <f t="shared" si="8"/>
        <v>1.6271707101484179E-2</v>
      </c>
      <c r="K35" s="42">
        <f t="shared" si="8"/>
        <v>1.7933044948638566E-2</v>
      </c>
      <c r="L35" s="42">
        <f t="shared" si="8"/>
        <v>1.9506614003867551E-2</v>
      </c>
      <c r="M35" s="42">
        <f t="shared" si="8"/>
        <v>2.097047206919056E-2</v>
      </c>
      <c r="N35" s="42">
        <f t="shared" si="8"/>
        <v>2.2239984952393543E-2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1.5815122222750875</v>
      </c>
      <c r="D41" s="47">
        <v>1.5951174256037606</v>
      </c>
      <c r="E41" s="47">
        <v>1.590820969447879</v>
      </c>
      <c r="F41" s="47">
        <v>1.5839255116619264</v>
      </c>
      <c r="G41" s="47">
        <v>1.5830241925658526</v>
      </c>
      <c r="H41" s="47">
        <v>1.5907150792739535</v>
      </c>
      <c r="I41" s="47">
        <v>1.5935143431545202</v>
      </c>
      <c r="J41" s="47">
        <v>1.6018878008848458</v>
      </c>
      <c r="K41" s="47">
        <v>1.6092261164326793</v>
      </c>
      <c r="L41" s="47">
        <v>1.6139610034106859</v>
      </c>
      <c r="M41" s="47">
        <v>1.6210303957971475</v>
      </c>
      <c r="N41" s="47">
        <v>1.6304754082906412</v>
      </c>
    </row>
    <row r="43" spans="1:14" x14ac:dyDescent="0.25">
      <c r="A43" s="48" t="s">
        <v>31</v>
      </c>
      <c r="B43" s="48"/>
      <c r="C43" s="49">
        <v>103.10995048640649</v>
      </c>
      <c r="D43" s="49">
        <v>104.40162274641678</v>
      </c>
      <c r="E43" s="49">
        <v>104.45752126500132</v>
      </c>
      <c r="F43" s="49">
        <v>103.04618233030529</v>
      </c>
      <c r="G43" s="49">
        <v>103.00270308520753</v>
      </c>
      <c r="H43" s="49">
        <v>101.84264487357565</v>
      </c>
      <c r="I43" s="49">
        <v>100.32323714860081</v>
      </c>
      <c r="J43" s="49">
        <v>100.66974528791947</v>
      </c>
      <c r="K43" s="49">
        <v>99.358434496216063</v>
      </c>
      <c r="L43" s="49">
        <v>98.27398644648143</v>
      </c>
      <c r="M43" s="49">
        <v>97.294672620303061</v>
      </c>
      <c r="N43" s="49">
        <v>96.666068613366775</v>
      </c>
    </row>
    <row r="44" spans="1:14" x14ac:dyDescent="0.25">
      <c r="A44" s="19" t="s">
        <v>47</v>
      </c>
      <c r="B44" s="19"/>
      <c r="C44" s="50">
        <v>104.20377451881829</v>
      </c>
      <c r="D44" s="50">
        <v>104.28906282971219</v>
      </c>
      <c r="E44" s="50">
        <v>104.13932378095933</v>
      </c>
      <c r="F44" s="50">
        <v>102.54308920771003</v>
      </c>
      <c r="G44" s="50">
        <v>102.32681551087818</v>
      </c>
      <c r="H44" s="50">
        <v>100.989698358456</v>
      </c>
      <c r="I44" s="50">
        <v>99.326196326835031</v>
      </c>
      <c r="J44" s="50">
        <v>99.534497599770845</v>
      </c>
      <c r="K44" s="50">
        <v>98.117871833003804</v>
      </c>
      <c r="L44" s="50">
        <v>96.945706248957947</v>
      </c>
      <c r="M44" s="50">
        <v>95.874957452469019</v>
      </c>
      <c r="N44" s="50">
        <v>95.169836436443589</v>
      </c>
    </row>
    <row r="45" spans="1:14" x14ac:dyDescent="0.25">
      <c r="A45" s="51" t="s">
        <v>48</v>
      </c>
      <c r="B45" s="51"/>
      <c r="C45" s="52">
        <v>102.08608716312247</v>
      </c>
      <c r="D45" s="52">
        <v>104.50834458989057</v>
      </c>
      <c r="E45" s="52">
        <v>104.76255290939916</v>
      </c>
      <c r="F45" s="52">
        <v>103.53473323792223</v>
      </c>
      <c r="G45" s="52">
        <v>103.66633987789055</v>
      </c>
      <c r="H45" s="52">
        <v>102.69083829335158</v>
      </c>
      <c r="I45" s="52">
        <v>101.32532496411196</v>
      </c>
      <c r="J45" s="52">
        <v>101.82185069958781</v>
      </c>
      <c r="K45" s="52">
        <v>100.62795932726172</v>
      </c>
      <c r="L45" s="52">
        <v>99.642593330921343</v>
      </c>
      <c r="M45" s="52">
        <v>98.766896491965809</v>
      </c>
      <c r="N45" s="52">
        <v>98.228410624047243</v>
      </c>
    </row>
    <row r="47" spans="1:14" x14ac:dyDescent="0.25">
      <c r="A47" s="48" t="s">
        <v>32</v>
      </c>
      <c r="B47" s="48"/>
      <c r="C47" s="49">
        <v>79.089435328335327</v>
      </c>
      <c r="D47" s="49">
        <v>78.940094540469303</v>
      </c>
      <c r="E47" s="49">
        <v>78.937324094705815</v>
      </c>
      <c r="F47" s="49">
        <v>79.104311934263023</v>
      </c>
      <c r="G47" s="49">
        <v>79.112336120473998</v>
      </c>
      <c r="H47" s="49">
        <v>79.252285539582886</v>
      </c>
      <c r="I47" s="49">
        <v>79.435338513933274</v>
      </c>
      <c r="J47" s="49">
        <v>79.395532798367114</v>
      </c>
      <c r="K47" s="49">
        <v>79.555499396302864</v>
      </c>
      <c r="L47" s="49">
        <v>79.690081479734459</v>
      </c>
      <c r="M47" s="49">
        <v>79.81098576417817</v>
      </c>
      <c r="N47" s="49">
        <v>79.890459107212152</v>
      </c>
    </row>
    <row r="48" spans="1:14" x14ac:dyDescent="0.25">
      <c r="A48" s="19" t="s">
        <v>45</v>
      </c>
      <c r="B48" s="19"/>
      <c r="C48" s="50">
        <v>76.870390782383936</v>
      </c>
      <c r="D48" s="50">
        <v>76.861681511689554</v>
      </c>
      <c r="E48" s="50">
        <v>76.882973745035727</v>
      </c>
      <c r="F48" s="50">
        <v>77.081377845307301</v>
      </c>
      <c r="G48" s="50">
        <v>77.106648720467362</v>
      </c>
      <c r="H48" s="50">
        <v>77.279431390068723</v>
      </c>
      <c r="I48" s="50">
        <v>77.494156445073529</v>
      </c>
      <c r="J48" s="50">
        <v>77.469214118045656</v>
      </c>
      <c r="K48" s="50">
        <v>77.654400877735583</v>
      </c>
      <c r="L48" s="50">
        <v>77.811038935002614</v>
      </c>
      <c r="M48" s="50">
        <v>77.957213404916729</v>
      </c>
      <c r="N48" s="50">
        <v>78.05787781946502</v>
      </c>
    </row>
    <row r="49" spans="1:14" x14ac:dyDescent="0.25">
      <c r="A49" s="51" t="s">
        <v>46</v>
      </c>
      <c r="B49" s="51"/>
      <c r="C49" s="52">
        <v>81.132635121961471</v>
      </c>
      <c r="D49" s="52">
        <v>80.877071872706452</v>
      </c>
      <c r="E49" s="52">
        <v>80.860743244862647</v>
      </c>
      <c r="F49" s="52">
        <v>81.002871314025697</v>
      </c>
      <c r="G49" s="52">
        <v>81.000503687192477</v>
      </c>
      <c r="H49" s="52">
        <v>81.11557490019409</v>
      </c>
      <c r="I49" s="52">
        <v>81.272193071750351</v>
      </c>
      <c r="J49" s="52">
        <v>81.224580719072492</v>
      </c>
      <c r="K49" s="52">
        <v>81.363131309335117</v>
      </c>
      <c r="L49" s="52">
        <v>81.478850341918488</v>
      </c>
      <c r="M49" s="52">
        <v>81.580833570173695</v>
      </c>
      <c r="N49" s="52">
        <v>81.64439082828568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sheetPr codeName="Sheet4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16987.730031967163</v>
      </c>
      <c r="D8" s="21">
        <v>16892.593295526669</v>
      </c>
      <c r="E8" s="21">
        <v>16795.295623683451</v>
      </c>
      <c r="F8" s="21">
        <v>16693.837832190195</v>
      </c>
      <c r="G8" s="21">
        <v>16594.175784750525</v>
      </c>
      <c r="H8" s="21">
        <v>16491.423589252012</v>
      </c>
      <c r="I8" s="21">
        <v>16387.418915302231</v>
      </c>
      <c r="J8" s="21">
        <v>16281.029559413088</v>
      </c>
      <c r="K8" s="21">
        <v>16172.304240231309</v>
      </c>
      <c r="L8" s="21">
        <v>16062.152998778371</v>
      </c>
      <c r="M8" s="21">
        <v>15950.599543093685</v>
      </c>
      <c r="N8" s="21">
        <v>15836.413562800539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148.92196720450082</v>
      </c>
      <c r="D10" s="26">
        <f t="shared" ref="D10:N10" si="0">SUM(D11:D12)</f>
        <v>148.8533182049685</v>
      </c>
      <c r="E10" s="26">
        <f t="shared" si="0"/>
        <v>147.25236726060689</v>
      </c>
      <c r="F10" s="26">
        <f t="shared" si="0"/>
        <v>145.59234821959066</v>
      </c>
      <c r="G10" s="26">
        <f t="shared" si="0"/>
        <v>144.24301583054088</v>
      </c>
      <c r="H10" s="26">
        <f t="shared" si="0"/>
        <v>143.65035613488018</v>
      </c>
      <c r="I10" s="26">
        <f t="shared" si="0"/>
        <v>142.52150154956325</v>
      </c>
      <c r="J10" s="26">
        <f t="shared" si="0"/>
        <v>141.71472308852358</v>
      </c>
      <c r="K10" s="26">
        <f t="shared" si="0"/>
        <v>140.7162783980036</v>
      </c>
      <c r="L10" s="26">
        <f t="shared" si="0"/>
        <v>139.33632799139954</v>
      </c>
      <c r="M10" s="26">
        <f t="shared" si="0"/>
        <v>137.90514407859021</v>
      </c>
      <c r="N10" s="26">
        <f t="shared" si="0"/>
        <v>136.52516398027922</v>
      </c>
    </row>
    <row r="11" spans="1:14" x14ac:dyDescent="0.25">
      <c r="A11" s="20" t="s">
        <v>34</v>
      </c>
      <c r="B11" s="18"/>
      <c r="C11" s="22">
        <v>76.283110846485371</v>
      </c>
      <c r="D11" s="22">
        <v>76.256222993892422</v>
      </c>
      <c r="E11" s="22">
        <v>75.464419489667137</v>
      </c>
      <c r="F11" s="22">
        <v>74.574034467592313</v>
      </c>
      <c r="G11" s="22">
        <v>73.863112307534664</v>
      </c>
      <c r="H11" s="22">
        <v>73.579324330473284</v>
      </c>
      <c r="I11" s="22">
        <v>73.051695569385927</v>
      </c>
      <c r="J11" s="22">
        <v>72.543326524825858</v>
      </c>
      <c r="K11" s="22">
        <v>72.033332989454209</v>
      </c>
      <c r="L11" s="22">
        <v>71.308774159445932</v>
      </c>
      <c r="M11" s="22">
        <v>70.625399476606034</v>
      </c>
      <c r="N11" s="22">
        <v>69.943031446982701</v>
      </c>
    </row>
    <row r="12" spans="1:14" x14ac:dyDescent="0.25">
      <c r="A12" s="27" t="s">
        <v>35</v>
      </c>
      <c r="B12" s="28"/>
      <c r="C12" s="29">
        <v>72.638856358015445</v>
      </c>
      <c r="D12" s="29">
        <v>72.597095211076081</v>
      </c>
      <c r="E12" s="29">
        <v>71.787947770939752</v>
      </c>
      <c r="F12" s="29">
        <v>71.018313751998349</v>
      </c>
      <c r="G12" s="29">
        <v>70.37990352300622</v>
      </c>
      <c r="H12" s="29">
        <v>70.0710318044069</v>
      </c>
      <c r="I12" s="29">
        <v>69.469805980177327</v>
      </c>
      <c r="J12" s="29">
        <v>69.171396563697726</v>
      </c>
      <c r="K12" s="29">
        <v>68.682945408549386</v>
      </c>
      <c r="L12" s="29">
        <v>68.027553831953611</v>
      </c>
      <c r="M12" s="29">
        <v>67.279744601984177</v>
      </c>
      <c r="N12" s="29">
        <v>66.582132533296516</v>
      </c>
    </row>
    <row r="13" spans="1:14" x14ac:dyDescent="0.25">
      <c r="A13" s="33" t="s">
        <v>36</v>
      </c>
      <c r="B13" s="18"/>
      <c r="C13" s="26">
        <f>SUM(C14:C15)</f>
        <v>210.71880797398674</v>
      </c>
      <c r="D13" s="26">
        <f t="shared" ref="D13:N13" si="1">SUM(D14:D15)</f>
        <v>215.71873621759926</v>
      </c>
      <c r="E13" s="26">
        <f t="shared" si="1"/>
        <v>218.29727497534748</v>
      </c>
      <c r="F13" s="26">
        <f t="shared" si="1"/>
        <v>217.95284491505208</v>
      </c>
      <c r="G13" s="26">
        <f t="shared" si="1"/>
        <v>220.53059096920748</v>
      </c>
      <c r="H13" s="26">
        <f t="shared" si="1"/>
        <v>221.09747576643684</v>
      </c>
      <c r="I13" s="26">
        <f t="shared" si="1"/>
        <v>221.05442985078997</v>
      </c>
      <c r="J13" s="26">
        <f t="shared" si="1"/>
        <v>224.80134481387421</v>
      </c>
      <c r="K13" s="26">
        <f t="shared" si="1"/>
        <v>225.16575999839398</v>
      </c>
      <c r="L13" s="26">
        <f t="shared" si="1"/>
        <v>226.14762127363338</v>
      </c>
      <c r="M13" s="26">
        <f t="shared" si="1"/>
        <v>227.38775658760073</v>
      </c>
      <c r="N13" s="26">
        <f t="shared" si="1"/>
        <v>229.69457944384126</v>
      </c>
    </row>
    <row r="14" spans="1:14" x14ac:dyDescent="0.25">
      <c r="A14" s="20" t="s">
        <v>37</v>
      </c>
      <c r="B14" s="18"/>
      <c r="C14" s="22">
        <v>104.82629059816895</v>
      </c>
      <c r="D14" s="22">
        <v>106.80484868906321</v>
      </c>
      <c r="E14" s="22">
        <v>108.28410634298423</v>
      </c>
      <c r="F14" s="22">
        <v>108.52282050640993</v>
      </c>
      <c r="G14" s="22">
        <v>110.01553708845279</v>
      </c>
      <c r="H14" s="22">
        <v>110.47460842343304</v>
      </c>
      <c r="I14" s="22">
        <v>110.35290739683444</v>
      </c>
      <c r="J14" s="22">
        <v>112.4323741603869</v>
      </c>
      <c r="K14" s="22">
        <v>112.4274419408666</v>
      </c>
      <c r="L14" s="22">
        <v>112.72365864730557</v>
      </c>
      <c r="M14" s="22">
        <v>113.10962235873674</v>
      </c>
      <c r="N14" s="22">
        <v>114.03350336321444</v>
      </c>
    </row>
    <row r="15" spans="1:14" x14ac:dyDescent="0.25">
      <c r="A15" s="10" t="s">
        <v>38</v>
      </c>
      <c r="B15" s="12"/>
      <c r="C15" s="23">
        <v>105.89251737581779</v>
      </c>
      <c r="D15" s="23">
        <v>108.91388752853604</v>
      </c>
      <c r="E15" s="23">
        <v>110.01316863236326</v>
      </c>
      <c r="F15" s="23">
        <v>109.43002440864215</v>
      </c>
      <c r="G15" s="23">
        <v>110.51505388075471</v>
      </c>
      <c r="H15" s="23">
        <v>110.6228673430038</v>
      </c>
      <c r="I15" s="23">
        <v>110.70152245395553</v>
      </c>
      <c r="J15" s="23">
        <v>112.36897065348732</v>
      </c>
      <c r="K15" s="23">
        <v>112.73831805752739</v>
      </c>
      <c r="L15" s="23">
        <v>113.42396262632782</v>
      </c>
      <c r="M15" s="23">
        <v>114.27813422886398</v>
      </c>
      <c r="N15" s="23">
        <v>115.66107608062683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-61.796840769485925</v>
      </c>
      <c r="D17" s="32">
        <f t="shared" ref="D17:N17" si="2">D10-D13</f>
        <v>-66.865418012630755</v>
      </c>
      <c r="E17" s="32">
        <f t="shared" si="2"/>
        <v>-71.044907714740589</v>
      </c>
      <c r="F17" s="32">
        <f t="shared" si="2"/>
        <v>-72.360496695461421</v>
      </c>
      <c r="G17" s="32">
        <f t="shared" si="2"/>
        <v>-76.287575138666597</v>
      </c>
      <c r="H17" s="32">
        <f t="shared" si="2"/>
        <v>-77.44711963155666</v>
      </c>
      <c r="I17" s="32">
        <f t="shared" si="2"/>
        <v>-78.532928301226718</v>
      </c>
      <c r="J17" s="32">
        <f t="shared" si="2"/>
        <v>-83.086621725350625</v>
      </c>
      <c r="K17" s="32">
        <f t="shared" si="2"/>
        <v>-84.449481600390385</v>
      </c>
      <c r="L17" s="32">
        <f t="shared" si="2"/>
        <v>-86.811293282233834</v>
      </c>
      <c r="M17" s="32">
        <f t="shared" si="2"/>
        <v>-89.482612509010522</v>
      </c>
      <c r="N17" s="32">
        <f t="shared" si="2"/>
        <v>-93.169415463562046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693.23997132807995</v>
      </c>
      <c r="D19" s="26">
        <f t="shared" ref="D19:N19" si="3">SUM(D20:D21)</f>
        <v>694.34447119346896</v>
      </c>
      <c r="E19" s="26">
        <f t="shared" si="3"/>
        <v>694.74115935344446</v>
      </c>
      <c r="F19" s="26">
        <f t="shared" si="3"/>
        <v>695.68961825687529</v>
      </c>
      <c r="G19" s="26">
        <f t="shared" si="3"/>
        <v>695.99112947435788</v>
      </c>
      <c r="H19" s="26">
        <f t="shared" si="3"/>
        <v>696.07217694376504</v>
      </c>
      <c r="I19" s="26">
        <f t="shared" si="3"/>
        <v>695.21844891515764</v>
      </c>
      <c r="J19" s="26">
        <f t="shared" si="3"/>
        <v>696.10643836338454</v>
      </c>
      <c r="K19" s="26">
        <f t="shared" si="3"/>
        <v>695.95406326971374</v>
      </c>
      <c r="L19" s="26">
        <f t="shared" si="3"/>
        <v>696.57001930796605</v>
      </c>
      <c r="M19" s="26">
        <f t="shared" si="3"/>
        <v>696.65024420893769</v>
      </c>
      <c r="N19" s="26">
        <f t="shared" si="3"/>
        <v>696.5285142676239</v>
      </c>
    </row>
    <row r="20" spans="1:14" x14ac:dyDescent="0.25">
      <c r="A20" s="68" t="s">
        <v>40</v>
      </c>
      <c r="B20" s="68"/>
      <c r="C20" s="22">
        <v>346.71137594181107</v>
      </c>
      <c r="D20" s="22">
        <v>346.93631123270092</v>
      </c>
      <c r="E20" s="22">
        <v>347.50435166323854</v>
      </c>
      <c r="F20" s="22">
        <v>348.01540963003669</v>
      </c>
      <c r="G20" s="22">
        <v>348.01302243272613</v>
      </c>
      <c r="H20" s="22">
        <v>348.29798678129487</v>
      </c>
      <c r="I20" s="22">
        <v>348.26708933507854</v>
      </c>
      <c r="J20" s="22">
        <v>348.71223322567772</v>
      </c>
      <c r="K20" s="22">
        <v>348.5992008693986</v>
      </c>
      <c r="L20" s="22">
        <v>348.79754196929957</v>
      </c>
      <c r="M20" s="22">
        <v>348.97698656588307</v>
      </c>
      <c r="N20" s="22">
        <v>349.1392326703957</v>
      </c>
    </row>
    <row r="21" spans="1:14" x14ac:dyDescent="0.25">
      <c r="A21" s="27" t="s">
        <v>41</v>
      </c>
      <c r="B21" s="27"/>
      <c r="C21" s="29">
        <v>346.52859538626882</v>
      </c>
      <c r="D21" s="29">
        <v>347.40815996076799</v>
      </c>
      <c r="E21" s="29">
        <v>347.23680769020592</v>
      </c>
      <c r="F21" s="29">
        <v>347.67420862683866</v>
      </c>
      <c r="G21" s="29">
        <v>347.97810704163169</v>
      </c>
      <c r="H21" s="29">
        <v>347.77419016247023</v>
      </c>
      <c r="I21" s="29">
        <v>346.9513595800791</v>
      </c>
      <c r="J21" s="29">
        <v>347.39420513770682</v>
      </c>
      <c r="K21" s="29">
        <v>347.3548624003152</v>
      </c>
      <c r="L21" s="29">
        <v>347.77247733866648</v>
      </c>
      <c r="M21" s="29">
        <v>347.67325764305457</v>
      </c>
      <c r="N21" s="29">
        <v>347.38928159722821</v>
      </c>
    </row>
    <row r="22" spans="1:14" x14ac:dyDescent="0.25">
      <c r="A22" s="71" t="s">
        <v>44</v>
      </c>
      <c r="B22" s="71"/>
      <c r="C22" s="26">
        <f>SUM(C23:C24)</f>
        <v>726.57986699908474</v>
      </c>
      <c r="D22" s="26">
        <f t="shared" ref="D22:N22" si="4">SUM(D23:D24)</f>
        <v>724.77672502405608</v>
      </c>
      <c r="E22" s="26">
        <f t="shared" si="4"/>
        <v>725.15404313196427</v>
      </c>
      <c r="F22" s="26">
        <f t="shared" si="4"/>
        <v>722.99116900108311</v>
      </c>
      <c r="G22" s="26">
        <f t="shared" si="4"/>
        <v>722.45574983420352</v>
      </c>
      <c r="H22" s="26">
        <f t="shared" si="4"/>
        <v>722.62973126198835</v>
      </c>
      <c r="I22" s="26">
        <f t="shared" si="4"/>
        <v>723.07487650307598</v>
      </c>
      <c r="J22" s="26">
        <f t="shared" si="4"/>
        <v>721.74513581981296</v>
      </c>
      <c r="K22" s="26">
        <f t="shared" si="4"/>
        <v>721.65582312225945</v>
      </c>
      <c r="L22" s="26">
        <f t="shared" si="4"/>
        <v>721.31218171042212</v>
      </c>
      <c r="M22" s="26">
        <f t="shared" si="4"/>
        <v>721.35361199307226</v>
      </c>
      <c r="N22" s="26">
        <f t="shared" si="4"/>
        <v>721.84568805361084</v>
      </c>
    </row>
    <row r="23" spans="1:14" x14ac:dyDescent="0.25">
      <c r="A23" s="68" t="s">
        <v>42</v>
      </c>
      <c r="B23" s="68"/>
      <c r="C23" s="23">
        <v>363.66045827940229</v>
      </c>
      <c r="D23" s="22">
        <v>363.05503353911115</v>
      </c>
      <c r="E23" s="22">
        <v>362.72750585909711</v>
      </c>
      <c r="F23" s="22">
        <v>361.71072349218252</v>
      </c>
      <c r="G23" s="22">
        <v>361.10974475552717</v>
      </c>
      <c r="H23" s="22">
        <v>361.36362096377076</v>
      </c>
      <c r="I23" s="22">
        <v>360.83191723545116</v>
      </c>
      <c r="J23" s="22">
        <v>360.19315469722363</v>
      </c>
      <c r="K23" s="22">
        <v>360.41437899497197</v>
      </c>
      <c r="L23" s="22">
        <v>360.19601410783031</v>
      </c>
      <c r="M23" s="22">
        <v>360.01175207064477</v>
      </c>
      <c r="N23" s="22">
        <v>359.95785368427426</v>
      </c>
    </row>
    <row r="24" spans="1:14" x14ac:dyDescent="0.25">
      <c r="A24" s="10" t="s">
        <v>43</v>
      </c>
      <c r="B24" s="10"/>
      <c r="C24" s="23">
        <v>362.91940871968251</v>
      </c>
      <c r="D24" s="23">
        <v>361.72169148494493</v>
      </c>
      <c r="E24" s="23">
        <v>362.42653727286722</v>
      </c>
      <c r="F24" s="23">
        <v>361.28044550890064</v>
      </c>
      <c r="G24" s="23">
        <v>361.3460050786764</v>
      </c>
      <c r="H24" s="23">
        <v>361.2661102982176</v>
      </c>
      <c r="I24" s="23">
        <v>362.24295926762483</v>
      </c>
      <c r="J24" s="23">
        <v>361.55198112258938</v>
      </c>
      <c r="K24" s="23">
        <v>361.24144412728748</v>
      </c>
      <c r="L24" s="23">
        <v>361.11616760259182</v>
      </c>
      <c r="M24" s="23">
        <v>361.34185992242749</v>
      </c>
      <c r="N24" s="23">
        <v>361.88783436933659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-33.339895671004797</v>
      </c>
      <c r="D26" s="32">
        <f t="shared" ref="D26:N26" si="5">D19-D22</f>
        <v>-30.432253830587115</v>
      </c>
      <c r="E26" s="32">
        <f t="shared" si="5"/>
        <v>-30.412883778519813</v>
      </c>
      <c r="F26" s="32">
        <f t="shared" si="5"/>
        <v>-27.301550744207816</v>
      </c>
      <c r="G26" s="32">
        <f t="shared" si="5"/>
        <v>-26.46462035984564</v>
      </c>
      <c r="H26" s="32">
        <f t="shared" si="5"/>
        <v>-26.55755431822331</v>
      </c>
      <c r="I26" s="32">
        <f t="shared" si="5"/>
        <v>-27.856427587918347</v>
      </c>
      <c r="J26" s="32">
        <f t="shared" si="5"/>
        <v>-25.638697456428417</v>
      </c>
      <c r="K26" s="32">
        <f t="shared" si="5"/>
        <v>-25.701759852545706</v>
      </c>
      <c r="L26" s="32">
        <f t="shared" si="5"/>
        <v>-24.742162402456074</v>
      </c>
      <c r="M26" s="32">
        <f t="shared" si="5"/>
        <v>-24.703367784134571</v>
      </c>
      <c r="N26" s="32">
        <f t="shared" si="5"/>
        <v>-25.317173785986938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-95.136736440490722</v>
      </c>
      <c r="D30" s="32">
        <f t="shared" ref="D30:N30" si="6">D17+D26+D28</f>
        <v>-97.29767184321787</v>
      </c>
      <c r="E30" s="32">
        <f t="shared" si="6"/>
        <v>-101.4577914932604</v>
      </c>
      <c r="F30" s="32">
        <f t="shared" si="6"/>
        <v>-99.662047439669237</v>
      </c>
      <c r="G30" s="32">
        <f t="shared" si="6"/>
        <v>-102.75219549851224</v>
      </c>
      <c r="H30" s="32">
        <f t="shared" si="6"/>
        <v>-104.00467394977997</v>
      </c>
      <c r="I30" s="32">
        <f t="shared" si="6"/>
        <v>-106.38935588914507</v>
      </c>
      <c r="J30" s="32">
        <f t="shared" si="6"/>
        <v>-108.72531918177904</v>
      </c>
      <c r="K30" s="32">
        <f t="shared" si="6"/>
        <v>-110.15124145293609</v>
      </c>
      <c r="L30" s="32">
        <f t="shared" si="6"/>
        <v>-111.55345568468991</v>
      </c>
      <c r="M30" s="32">
        <f t="shared" si="6"/>
        <v>-114.18598029314509</v>
      </c>
      <c r="N30" s="32">
        <f t="shared" si="6"/>
        <v>-118.48658924954898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16892.593295526669</v>
      </c>
      <c r="D32" s="21">
        <v>16795.295623683451</v>
      </c>
      <c r="E32" s="21">
        <v>16693.837832190195</v>
      </c>
      <c r="F32" s="21">
        <v>16594.175784750525</v>
      </c>
      <c r="G32" s="21">
        <v>16491.423589252012</v>
      </c>
      <c r="H32" s="21">
        <v>16387.418915302231</v>
      </c>
      <c r="I32" s="21">
        <v>16281.029559413088</v>
      </c>
      <c r="J32" s="21">
        <v>16172.304240231309</v>
      </c>
      <c r="K32" s="21">
        <v>16062.152998778371</v>
      </c>
      <c r="L32" s="21">
        <v>15950.599543093685</v>
      </c>
      <c r="M32" s="21">
        <v>15836.413562800539</v>
      </c>
      <c r="N32" s="21">
        <v>15717.926973550986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-5.6003207174512015E-3</v>
      </c>
      <c r="D34" s="39">
        <f t="shared" ref="D34:N34" si="7">(D32/D8)-1</f>
        <v>-5.7597830091004054E-3</v>
      </c>
      <c r="E34" s="39">
        <f t="shared" si="7"/>
        <v>-6.0408458276963728E-3</v>
      </c>
      <c r="F34" s="39">
        <f t="shared" si="7"/>
        <v>-5.9699901509462361E-3</v>
      </c>
      <c r="G34" s="39">
        <f t="shared" si="7"/>
        <v>-6.1920638199420841E-3</v>
      </c>
      <c r="H34" s="39">
        <f t="shared" si="7"/>
        <v>-6.3065916284852364E-3</v>
      </c>
      <c r="I34" s="39">
        <f t="shared" si="7"/>
        <v>-6.4921362198044896E-3</v>
      </c>
      <c r="J34" s="39">
        <f t="shared" si="7"/>
        <v>-6.6780370851250437E-3</v>
      </c>
      <c r="K34" s="39">
        <f t="shared" si="7"/>
        <v>-6.8111037126620255E-3</v>
      </c>
      <c r="L34" s="39">
        <f t="shared" si="7"/>
        <v>-6.9451122581866143E-3</v>
      </c>
      <c r="M34" s="39">
        <f t="shared" si="7"/>
        <v>-7.1587265409460699E-3</v>
      </c>
      <c r="N34" s="39">
        <f t="shared" si="7"/>
        <v>-7.4819079951204959E-3</v>
      </c>
    </row>
    <row r="35" spans="1:14" ht="15.75" thickBot="1" x14ac:dyDescent="0.3">
      <c r="A35" s="40" t="s">
        <v>15</v>
      </c>
      <c r="B35" s="41"/>
      <c r="C35" s="42">
        <f>(C32/$C$8)-1</f>
        <v>-5.6003207174512015E-3</v>
      </c>
      <c r="D35" s="42">
        <f t="shared" ref="D35:N35" si="8">(D32/$C$8)-1</f>
        <v>-1.1327847094437793E-2</v>
      </c>
      <c r="E35" s="42">
        <f t="shared" si="8"/>
        <v>-1.7300263144277017E-2</v>
      </c>
      <c r="F35" s="42">
        <f t="shared" si="8"/>
        <v>-2.3166970894643146E-2</v>
      </c>
      <c r="G35" s="42">
        <f t="shared" si="8"/>
        <v>-2.9215583352290908E-2</v>
      </c>
      <c r="H35" s="42">
        <f t="shared" si="8"/>
        <v>-3.5337924227385242E-2</v>
      </c>
      <c r="I35" s="42">
        <f t="shared" si="8"/>
        <v>-4.1600641829380391E-2</v>
      </c>
      <c r="J35" s="42">
        <f t="shared" si="8"/>
        <v>-4.8000868285603904E-2</v>
      </c>
      <c r="K35" s="42">
        <f t="shared" si="8"/>
        <v>-5.4485033106074776E-2</v>
      </c>
      <c r="L35" s="42">
        <f t="shared" si="8"/>
        <v>-6.1051740692948719E-2</v>
      </c>
      <c r="M35" s="42">
        <f t="shared" si="8"/>
        <v>-6.7773414517425246E-2</v>
      </c>
      <c r="N35" s="42">
        <f t="shared" si="8"/>
        <v>-7.47482480606112E-2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1.4678395905909709</v>
      </c>
      <c r="D41" s="47">
        <v>1.4798781495152824</v>
      </c>
      <c r="E41" s="47">
        <v>1.4753187669746581</v>
      </c>
      <c r="F41" s="47">
        <v>1.4690970991475774</v>
      </c>
      <c r="G41" s="47">
        <v>1.4679992759675309</v>
      </c>
      <c r="H41" s="47">
        <v>1.4747046021104333</v>
      </c>
      <c r="I41" s="47">
        <v>1.4770645499350696</v>
      </c>
      <c r="J41" s="47">
        <v>1.4844443939598773</v>
      </c>
      <c r="K41" s="47">
        <v>1.4912349282777433</v>
      </c>
      <c r="L41" s="47">
        <v>1.4957378885109818</v>
      </c>
      <c r="M41" s="47">
        <v>1.5020058234870413</v>
      </c>
      <c r="N41" s="47">
        <v>1.5107343147198029</v>
      </c>
    </row>
    <row r="43" spans="1:14" x14ac:dyDescent="0.25">
      <c r="A43" s="48" t="s">
        <v>31</v>
      </c>
      <c r="B43" s="48"/>
      <c r="C43" s="49">
        <v>122.72934459526198</v>
      </c>
      <c r="D43" s="49">
        <v>124.21737303379439</v>
      </c>
      <c r="E43" s="49">
        <v>124.26794811401231</v>
      </c>
      <c r="F43" s="49">
        <v>122.56355157095625</v>
      </c>
      <c r="G43" s="49">
        <v>122.49399483348687</v>
      </c>
      <c r="H43" s="49">
        <v>121.07658388871522</v>
      </c>
      <c r="I43" s="49">
        <v>119.25864034085319</v>
      </c>
      <c r="J43" s="49">
        <v>119.65583984269621</v>
      </c>
      <c r="K43" s="49">
        <v>118.0819666513172</v>
      </c>
      <c r="L43" s="49">
        <v>116.80718887140692</v>
      </c>
      <c r="M43" s="49">
        <v>115.63240549974725</v>
      </c>
      <c r="N43" s="49">
        <v>114.91887331893653</v>
      </c>
    </row>
    <row r="44" spans="1:14" x14ac:dyDescent="0.25">
      <c r="A44" s="19" t="s">
        <v>47</v>
      </c>
      <c r="B44" s="19"/>
      <c r="C44" s="50">
        <v>124.15058856923615</v>
      </c>
      <c r="D44" s="50">
        <v>124.21737303379435</v>
      </c>
      <c r="E44" s="50">
        <v>124.01586962855417</v>
      </c>
      <c r="F44" s="50">
        <v>122.09464572465833</v>
      </c>
      <c r="G44" s="50">
        <v>121.82942280166171</v>
      </c>
      <c r="H44" s="50">
        <v>120.22444442775968</v>
      </c>
      <c r="I44" s="50">
        <v>118.24017798056482</v>
      </c>
      <c r="J44" s="50">
        <v>118.49860979228279</v>
      </c>
      <c r="K44" s="50">
        <v>116.78944917563726</v>
      </c>
      <c r="L44" s="50">
        <v>115.4176126047109</v>
      </c>
      <c r="M44" s="50">
        <v>114.14035755962824</v>
      </c>
      <c r="N44" s="50">
        <v>113.33006414894203</v>
      </c>
    </row>
    <row r="45" spans="1:14" x14ac:dyDescent="0.25">
      <c r="A45" s="51" t="s">
        <v>48</v>
      </c>
      <c r="B45" s="51"/>
      <c r="C45" s="52">
        <v>121.35410217430166</v>
      </c>
      <c r="D45" s="52">
        <v>124.21737303379439</v>
      </c>
      <c r="E45" s="52">
        <v>124.51706745416986</v>
      </c>
      <c r="F45" s="52">
        <v>123.03214067455156</v>
      </c>
      <c r="G45" s="52">
        <v>123.16280370292156</v>
      </c>
      <c r="H45" s="52">
        <v>121.93972273171083</v>
      </c>
      <c r="I45" s="52">
        <v>120.29150892286985</v>
      </c>
      <c r="J45" s="52">
        <v>120.83656769270006</v>
      </c>
      <c r="K45" s="52">
        <v>119.39972850303359</v>
      </c>
      <c r="L45" s="52">
        <v>118.2217375570564</v>
      </c>
      <c r="M45" s="52">
        <v>117.14811249684267</v>
      </c>
      <c r="N45" s="52">
        <v>116.52954826945987</v>
      </c>
    </row>
    <row r="47" spans="1:14" x14ac:dyDescent="0.25">
      <c r="A47" s="48" t="s">
        <v>32</v>
      </c>
      <c r="B47" s="48"/>
      <c r="C47" s="49">
        <v>77.003942717673581</v>
      </c>
      <c r="D47" s="49">
        <v>76.859941547650848</v>
      </c>
      <c r="E47" s="49">
        <v>76.862918955002399</v>
      </c>
      <c r="F47" s="49">
        <v>77.033633442659635</v>
      </c>
      <c r="G47" s="49">
        <v>77.044754107772789</v>
      </c>
      <c r="H47" s="49">
        <v>77.187904679950307</v>
      </c>
      <c r="I47" s="49">
        <v>77.378443797120624</v>
      </c>
      <c r="J47" s="49">
        <v>77.337099565513867</v>
      </c>
      <c r="K47" s="49">
        <v>77.499749937859931</v>
      </c>
      <c r="L47" s="49">
        <v>77.637927426521642</v>
      </c>
      <c r="M47" s="49">
        <v>77.765061114206404</v>
      </c>
      <c r="N47" s="49">
        <v>77.849334687071973</v>
      </c>
    </row>
    <row r="48" spans="1:14" x14ac:dyDescent="0.25">
      <c r="A48" s="19" t="s">
        <v>45</v>
      </c>
      <c r="B48" s="19"/>
      <c r="C48" s="50">
        <v>74.60055415377964</v>
      </c>
      <c r="D48" s="50">
        <v>74.597329039245238</v>
      </c>
      <c r="E48" s="50">
        <v>74.622147849691487</v>
      </c>
      <c r="F48" s="50">
        <v>74.828378245324515</v>
      </c>
      <c r="G48" s="50">
        <v>74.860425491091519</v>
      </c>
      <c r="H48" s="50">
        <v>75.034944438039759</v>
      </c>
      <c r="I48" s="50">
        <v>75.253005338673262</v>
      </c>
      <c r="J48" s="50">
        <v>75.229383825156688</v>
      </c>
      <c r="K48" s="50">
        <v>75.416672286252009</v>
      </c>
      <c r="L48" s="50">
        <v>75.575610350465098</v>
      </c>
      <c r="M48" s="50">
        <v>75.724197837340071</v>
      </c>
      <c r="N48" s="50">
        <v>75.825203061587743</v>
      </c>
    </row>
    <row r="49" spans="1:14" x14ac:dyDescent="0.25">
      <c r="A49" s="51" t="s">
        <v>46</v>
      </c>
      <c r="B49" s="51"/>
      <c r="C49" s="52">
        <v>79.180325202875338</v>
      </c>
      <c r="D49" s="52">
        <v>78.922691160168213</v>
      </c>
      <c r="E49" s="52">
        <v>78.903290304181397</v>
      </c>
      <c r="F49" s="52">
        <v>79.04694829126619</v>
      </c>
      <c r="G49" s="52">
        <v>79.041816553866809</v>
      </c>
      <c r="H49" s="52">
        <v>79.16114456763114</v>
      </c>
      <c r="I49" s="52">
        <v>79.322891165651768</v>
      </c>
      <c r="J49" s="52">
        <v>79.275752079295728</v>
      </c>
      <c r="K49" s="52">
        <v>79.415744016992463</v>
      </c>
      <c r="L49" s="52">
        <v>79.534234532961861</v>
      </c>
      <c r="M49" s="52">
        <v>79.641804843170263</v>
      </c>
      <c r="N49" s="52">
        <v>79.711376366627704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sheetPr codeName="Sheet5"/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79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6819.2000026702881</v>
      </c>
      <c r="D8" s="21">
        <v>6821.8587830232673</v>
      </c>
      <c r="E8" s="21">
        <v>6825.6388317019564</v>
      </c>
      <c r="F8" s="21">
        <v>6826.5309085214794</v>
      </c>
      <c r="G8" s="21">
        <v>6828.3340618812699</v>
      </c>
      <c r="H8" s="21">
        <v>6826.3682161691531</v>
      </c>
      <c r="I8" s="21">
        <v>6824.0802920888391</v>
      </c>
      <c r="J8" s="21">
        <v>6821.0308456070852</v>
      </c>
      <c r="K8" s="21">
        <v>6814.6763759392088</v>
      </c>
      <c r="L8" s="21">
        <v>6809.0174190540438</v>
      </c>
      <c r="M8" s="21">
        <v>6802.6378229996208</v>
      </c>
      <c r="N8" s="21">
        <v>6795.1367468189637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46.725695991279395</v>
      </c>
      <c r="D10" s="26">
        <f t="shared" ref="D10:N10" si="0">SUM(D11:D12)</f>
        <v>47.087928875584971</v>
      </c>
      <c r="E10" s="26">
        <f t="shared" si="0"/>
        <v>46.958663183573464</v>
      </c>
      <c r="F10" s="26">
        <f t="shared" si="0"/>
        <v>46.739834713451778</v>
      </c>
      <c r="G10" s="26">
        <f t="shared" si="0"/>
        <v>46.635237278473802</v>
      </c>
      <c r="H10" s="26">
        <f t="shared" si="0"/>
        <v>46.726941659878008</v>
      </c>
      <c r="I10" s="26">
        <f t="shared" si="0"/>
        <v>46.606190452249123</v>
      </c>
      <c r="J10" s="26">
        <f t="shared" si="0"/>
        <v>46.530864644298831</v>
      </c>
      <c r="K10" s="26">
        <f t="shared" si="0"/>
        <v>46.310508045850078</v>
      </c>
      <c r="L10" s="26">
        <f t="shared" si="0"/>
        <v>45.9340030334075</v>
      </c>
      <c r="M10" s="26">
        <f t="shared" si="0"/>
        <v>45.605019683856817</v>
      </c>
      <c r="N10" s="26">
        <f t="shared" si="0"/>
        <v>45.294051322316683</v>
      </c>
    </row>
    <row r="11" spans="1:14" x14ac:dyDescent="0.25">
      <c r="A11" s="20" t="s">
        <v>34</v>
      </c>
      <c r="B11" s="18"/>
      <c r="C11" s="22">
        <v>23.934557900294902</v>
      </c>
      <c r="D11" s="22">
        <v>24.122724625545498</v>
      </c>
      <c r="E11" s="22">
        <v>24.06554355005736</v>
      </c>
      <c r="F11" s="22">
        <v>23.940667813622827</v>
      </c>
      <c r="G11" s="22">
        <v>23.880697091325651</v>
      </c>
      <c r="H11" s="22">
        <v>23.934063846907815</v>
      </c>
      <c r="I11" s="22">
        <v>23.88875502678113</v>
      </c>
      <c r="J11" s="22">
        <v>23.819005067421973</v>
      </c>
      <c r="K11" s="22">
        <v>23.706569594899442</v>
      </c>
      <c r="L11" s="22">
        <v>23.507849645289475</v>
      </c>
      <c r="M11" s="22">
        <v>23.355711310343423</v>
      </c>
      <c r="N11" s="22">
        <v>23.20453727091407</v>
      </c>
    </row>
    <row r="12" spans="1:14" x14ac:dyDescent="0.25">
      <c r="A12" s="27" t="s">
        <v>35</v>
      </c>
      <c r="B12" s="28"/>
      <c r="C12" s="29">
        <v>22.791138090984493</v>
      </c>
      <c r="D12" s="29">
        <v>22.965204250039474</v>
      </c>
      <c r="E12" s="29">
        <v>22.893119633516104</v>
      </c>
      <c r="F12" s="29">
        <v>22.799166899828951</v>
      </c>
      <c r="G12" s="29">
        <v>22.754540187148152</v>
      </c>
      <c r="H12" s="29">
        <v>22.792877812970193</v>
      </c>
      <c r="I12" s="29">
        <v>22.717435425467993</v>
      </c>
      <c r="J12" s="29">
        <v>22.711859576876858</v>
      </c>
      <c r="K12" s="29">
        <v>22.603938450950636</v>
      </c>
      <c r="L12" s="29">
        <v>22.426153388118024</v>
      </c>
      <c r="M12" s="29">
        <v>22.249308373513394</v>
      </c>
      <c r="N12" s="29">
        <v>22.089514051402613</v>
      </c>
    </row>
    <row r="13" spans="1:14" x14ac:dyDescent="0.25">
      <c r="A13" s="33" t="s">
        <v>36</v>
      </c>
      <c r="B13" s="18"/>
      <c r="C13" s="26">
        <f>SUM(C14:C15)</f>
        <v>60.3466190459487</v>
      </c>
      <c r="D13" s="26">
        <f t="shared" ref="D13:N13" si="1">SUM(D14:D15)</f>
        <v>62.454267111603251</v>
      </c>
      <c r="E13" s="26">
        <f t="shared" si="1"/>
        <v>64.020615882746327</v>
      </c>
      <c r="F13" s="26">
        <f t="shared" si="1"/>
        <v>64.592863001442382</v>
      </c>
      <c r="G13" s="26">
        <f t="shared" si="1"/>
        <v>66.685931922446869</v>
      </c>
      <c r="H13" s="26">
        <f t="shared" si="1"/>
        <v>67.377662016485715</v>
      </c>
      <c r="I13" s="26">
        <f t="shared" si="1"/>
        <v>67.780477388422867</v>
      </c>
      <c r="J13" s="26">
        <f t="shared" si="1"/>
        <v>69.777162995874335</v>
      </c>
      <c r="K13" s="26">
        <f t="shared" si="1"/>
        <v>70.137318104709834</v>
      </c>
      <c r="L13" s="26">
        <f t="shared" si="1"/>
        <v>70.964257643210459</v>
      </c>
      <c r="M13" s="26">
        <f t="shared" si="1"/>
        <v>71.995570906264419</v>
      </c>
      <c r="N13" s="26">
        <f t="shared" si="1"/>
        <v>73.455241877511483</v>
      </c>
    </row>
    <row r="14" spans="1:14" x14ac:dyDescent="0.25">
      <c r="A14" s="20" t="s">
        <v>37</v>
      </c>
      <c r="B14" s="18"/>
      <c r="C14" s="22">
        <v>29.81014437364167</v>
      </c>
      <c r="D14" s="22">
        <v>30.466501698934714</v>
      </c>
      <c r="E14" s="22">
        <v>31.175111873618853</v>
      </c>
      <c r="F14" s="22">
        <v>31.582233615262052</v>
      </c>
      <c r="G14" s="22">
        <v>32.515021472020443</v>
      </c>
      <c r="H14" s="22">
        <v>33.15724565349926</v>
      </c>
      <c r="I14" s="22">
        <v>33.550543285734932</v>
      </c>
      <c r="J14" s="22">
        <v>34.674302495276798</v>
      </c>
      <c r="K14" s="22">
        <v>34.93736323328023</v>
      </c>
      <c r="L14" s="22">
        <v>35.374303607385421</v>
      </c>
      <c r="M14" s="22">
        <v>35.890263784475742</v>
      </c>
      <c r="N14" s="22">
        <v>36.787889885998851</v>
      </c>
    </row>
    <row r="15" spans="1:14" x14ac:dyDescent="0.25">
      <c r="A15" s="10" t="s">
        <v>38</v>
      </c>
      <c r="B15" s="12"/>
      <c r="C15" s="23">
        <v>30.536474672307033</v>
      </c>
      <c r="D15" s="23">
        <v>31.987765412668537</v>
      </c>
      <c r="E15" s="23">
        <v>32.845504009127474</v>
      </c>
      <c r="F15" s="23">
        <v>33.010629386180334</v>
      </c>
      <c r="G15" s="23">
        <v>34.170910450426426</v>
      </c>
      <c r="H15" s="23">
        <v>34.220416362986462</v>
      </c>
      <c r="I15" s="23">
        <v>34.229934102687935</v>
      </c>
      <c r="J15" s="23">
        <v>35.102860500597529</v>
      </c>
      <c r="K15" s="23">
        <v>35.199954871429597</v>
      </c>
      <c r="L15" s="23">
        <v>35.589954035825038</v>
      </c>
      <c r="M15" s="23">
        <v>36.105307121788684</v>
      </c>
      <c r="N15" s="23">
        <v>36.667351991512632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-13.620923054669305</v>
      </c>
      <c r="D17" s="32">
        <f t="shared" ref="D17:N17" si="2">D10-D13</f>
        <v>-15.366338236018279</v>
      </c>
      <c r="E17" s="32">
        <f t="shared" si="2"/>
        <v>-17.061952699172863</v>
      </c>
      <c r="F17" s="32">
        <f t="shared" si="2"/>
        <v>-17.853028287990604</v>
      </c>
      <c r="G17" s="32">
        <f t="shared" si="2"/>
        <v>-20.050694643973067</v>
      </c>
      <c r="H17" s="32">
        <f t="shared" si="2"/>
        <v>-20.650720356607707</v>
      </c>
      <c r="I17" s="32">
        <f t="shared" si="2"/>
        <v>-21.174286936173743</v>
      </c>
      <c r="J17" s="32">
        <f t="shared" si="2"/>
        <v>-23.246298351575504</v>
      </c>
      <c r="K17" s="32">
        <f t="shared" si="2"/>
        <v>-23.826810058859756</v>
      </c>
      <c r="L17" s="32">
        <f t="shared" si="2"/>
        <v>-25.030254609802959</v>
      </c>
      <c r="M17" s="32">
        <f t="shared" si="2"/>
        <v>-26.390551222407602</v>
      </c>
      <c r="N17" s="32">
        <f t="shared" si="2"/>
        <v>-28.1611905551948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301.71618509709958</v>
      </c>
      <c r="D19" s="26">
        <f t="shared" ref="D19:N19" si="3">SUM(D20:D21)</f>
        <v>302.16587981419383</v>
      </c>
      <c r="E19" s="26">
        <f t="shared" si="3"/>
        <v>302.45848773179557</v>
      </c>
      <c r="F19" s="26">
        <f t="shared" si="3"/>
        <v>303.08364726640309</v>
      </c>
      <c r="G19" s="26">
        <f t="shared" si="3"/>
        <v>303.79129737876417</v>
      </c>
      <c r="H19" s="26">
        <f t="shared" si="3"/>
        <v>303.51071293160157</v>
      </c>
      <c r="I19" s="26">
        <f t="shared" si="3"/>
        <v>302.89723612355283</v>
      </c>
      <c r="J19" s="26">
        <f t="shared" si="3"/>
        <v>304.19223800338978</v>
      </c>
      <c r="K19" s="26">
        <f t="shared" si="3"/>
        <v>304.32875333751144</v>
      </c>
      <c r="L19" s="26">
        <f t="shared" si="3"/>
        <v>304.25576807662867</v>
      </c>
      <c r="M19" s="26">
        <f t="shared" si="3"/>
        <v>304.18378049793318</v>
      </c>
      <c r="N19" s="26">
        <f t="shared" si="3"/>
        <v>304.29012410644708</v>
      </c>
    </row>
    <row r="20" spans="1:14" x14ac:dyDescent="0.25">
      <c r="A20" s="68" t="s">
        <v>40</v>
      </c>
      <c r="B20" s="68"/>
      <c r="C20" s="22">
        <v>150.95349247791088</v>
      </c>
      <c r="D20" s="22">
        <v>151.00296789461171</v>
      </c>
      <c r="E20" s="22">
        <v>151.20163583038251</v>
      </c>
      <c r="F20" s="22">
        <v>151.65934638832118</v>
      </c>
      <c r="G20" s="22">
        <v>151.97199543032107</v>
      </c>
      <c r="H20" s="22">
        <v>151.81432061495664</v>
      </c>
      <c r="I20" s="22">
        <v>151.77252061294692</v>
      </c>
      <c r="J20" s="22">
        <v>152.35386409712351</v>
      </c>
      <c r="K20" s="22">
        <v>152.41210339158997</v>
      </c>
      <c r="L20" s="22">
        <v>152.45648769361659</v>
      </c>
      <c r="M20" s="22">
        <v>152.49068496862489</v>
      </c>
      <c r="N20" s="22">
        <v>152.53357533575544</v>
      </c>
    </row>
    <row r="21" spans="1:14" x14ac:dyDescent="0.25">
      <c r="A21" s="27" t="s">
        <v>41</v>
      </c>
      <c r="B21" s="27"/>
      <c r="C21" s="29">
        <v>150.76269261918873</v>
      </c>
      <c r="D21" s="29">
        <v>151.16291191958211</v>
      </c>
      <c r="E21" s="29">
        <v>151.25685190141309</v>
      </c>
      <c r="F21" s="29">
        <v>151.42430087808188</v>
      </c>
      <c r="G21" s="29">
        <v>151.81930194844307</v>
      </c>
      <c r="H21" s="29">
        <v>151.6963923166449</v>
      </c>
      <c r="I21" s="29">
        <v>151.12471551060594</v>
      </c>
      <c r="J21" s="29">
        <v>151.83837390626624</v>
      </c>
      <c r="K21" s="29">
        <v>151.91664994592145</v>
      </c>
      <c r="L21" s="29">
        <v>151.79928038301205</v>
      </c>
      <c r="M21" s="29">
        <v>151.69309552930832</v>
      </c>
      <c r="N21" s="29">
        <v>151.75654877069164</v>
      </c>
    </row>
    <row r="22" spans="1:14" x14ac:dyDescent="0.25">
      <c r="A22" s="71" t="s">
        <v>44</v>
      </c>
      <c r="B22" s="71"/>
      <c r="C22" s="26">
        <f>SUM(C23:C24)</f>
        <v>285.43648168945174</v>
      </c>
      <c r="D22" s="26">
        <f t="shared" ref="D22:N22" si="4">SUM(D23:D24)</f>
        <v>283.01949289948635</v>
      </c>
      <c r="E22" s="26">
        <f t="shared" si="4"/>
        <v>284.50445821309836</v>
      </c>
      <c r="F22" s="26">
        <f t="shared" si="4"/>
        <v>283.42746561862197</v>
      </c>
      <c r="G22" s="26">
        <f t="shared" si="4"/>
        <v>285.70644844690923</v>
      </c>
      <c r="H22" s="26">
        <f t="shared" si="4"/>
        <v>285.14791665530731</v>
      </c>
      <c r="I22" s="26">
        <f t="shared" si="4"/>
        <v>284.77239566913113</v>
      </c>
      <c r="J22" s="26">
        <f t="shared" si="4"/>
        <v>287.30040931969268</v>
      </c>
      <c r="K22" s="26">
        <f t="shared" si="4"/>
        <v>286.16090016381702</v>
      </c>
      <c r="L22" s="26">
        <f t="shared" si="4"/>
        <v>285.60510952124923</v>
      </c>
      <c r="M22" s="26">
        <f t="shared" si="4"/>
        <v>285.29430545618254</v>
      </c>
      <c r="N22" s="26">
        <f t="shared" si="4"/>
        <v>285.94599390242195</v>
      </c>
    </row>
    <row r="23" spans="1:14" x14ac:dyDescent="0.25">
      <c r="A23" s="68" t="s">
        <v>42</v>
      </c>
      <c r="B23" s="68"/>
      <c r="C23" s="23">
        <v>141.60848770411766</v>
      </c>
      <c r="D23" s="22">
        <v>141.35116656689175</v>
      </c>
      <c r="E23" s="22">
        <v>141.08199552384914</v>
      </c>
      <c r="F23" s="22">
        <v>140.73905730491649</v>
      </c>
      <c r="G23" s="22">
        <v>140.95728687613703</v>
      </c>
      <c r="H23" s="22">
        <v>140.79921233609119</v>
      </c>
      <c r="I23" s="22">
        <v>140.58277695236487</v>
      </c>
      <c r="J23" s="22">
        <v>141.83829553368355</v>
      </c>
      <c r="K23" s="22">
        <v>141.90080858590301</v>
      </c>
      <c r="L23" s="22">
        <v>141.30015819756915</v>
      </c>
      <c r="M23" s="22">
        <v>140.7534881474179</v>
      </c>
      <c r="N23" s="22">
        <v>140.27349704238864</v>
      </c>
    </row>
    <row r="24" spans="1:14" x14ac:dyDescent="0.25">
      <c r="A24" s="10" t="s">
        <v>43</v>
      </c>
      <c r="B24" s="10"/>
      <c r="C24" s="23">
        <v>143.8279939853341</v>
      </c>
      <c r="D24" s="23">
        <v>141.6683263325946</v>
      </c>
      <c r="E24" s="23">
        <v>143.42246268924919</v>
      </c>
      <c r="F24" s="23">
        <v>142.68840831370548</v>
      </c>
      <c r="G24" s="23">
        <v>144.74916157077223</v>
      </c>
      <c r="H24" s="23">
        <v>144.34870431921615</v>
      </c>
      <c r="I24" s="23">
        <v>144.18961871676626</v>
      </c>
      <c r="J24" s="23">
        <v>145.4621137860091</v>
      </c>
      <c r="K24" s="23">
        <v>144.26009157791401</v>
      </c>
      <c r="L24" s="23">
        <v>144.30495132368009</v>
      </c>
      <c r="M24" s="23">
        <v>144.54081730876464</v>
      </c>
      <c r="N24" s="23">
        <v>145.67249686003328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16.279703407647844</v>
      </c>
      <c r="D26" s="32">
        <f t="shared" ref="D26:N26" si="5">D19-D22</f>
        <v>19.146386914707477</v>
      </c>
      <c r="E26" s="32">
        <f t="shared" si="5"/>
        <v>17.954029518697212</v>
      </c>
      <c r="F26" s="32">
        <f t="shared" si="5"/>
        <v>19.656181647781125</v>
      </c>
      <c r="G26" s="32">
        <f t="shared" si="5"/>
        <v>18.084848931854935</v>
      </c>
      <c r="H26" s="32">
        <f t="shared" si="5"/>
        <v>18.362796276294262</v>
      </c>
      <c r="I26" s="32">
        <f t="shared" si="5"/>
        <v>18.124840454421701</v>
      </c>
      <c r="J26" s="32">
        <f t="shared" si="5"/>
        <v>16.891828683697099</v>
      </c>
      <c r="K26" s="32">
        <f t="shared" si="5"/>
        <v>18.167853173694425</v>
      </c>
      <c r="L26" s="32">
        <f t="shared" si="5"/>
        <v>18.650658555379437</v>
      </c>
      <c r="M26" s="32">
        <f t="shared" si="5"/>
        <v>18.889475041750643</v>
      </c>
      <c r="N26" s="32">
        <f t="shared" si="5"/>
        <v>18.344130204025134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2.658780352978539</v>
      </c>
      <c r="D30" s="32">
        <f t="shared" ref="D30:N30" si="6">D17+D26+D28</f>
        <v>3.780048678689198</v>
      </c>
      <c r="E30" s="32">
        <f t="shared" si="6"/>
        <v>0.89207681952434825</v>
      </c>
      <c r="F30" s="32">
        <f t="shared" si="6"/>
        <v>1.8031533597905209</v>
      </c>
      <c r="G30" s="32">
        <f t="shared" si="6"/>
        <v>-1.9658457121181314</v>
      </c>
      <c r="H30" s="32">
        <f t="shared" si="6"/>
        <v>-2.2879240803134451</v>
      </c>
      <c r="I30" s="32">
        <f t="shared" si="6"/>
        <v>-3.0494464817520424</v>
      </c>
      <c r="J30" s="32">
        <f t="shared" si="6"/>
        <v>-6.3544696678784049</v>
      </c>
      <c r="K30" s="32">
        <f t="shared" si="6"/>
        <v>-5.6589568851653311</v>
      </c>
      <c r="L30" s="32">
        <f t="shared" si="6"/>
        <v>-6.3795960544235228</v>
      </c>
      <c r="M30" s="32">
        <f t="shared" si="6"/>
        <v>-7.501076180656959</v>
      </c>
      <c r="N30" s="32">
        <f t="shared" si="6"/>
        <v>-9.8170603511696655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6821.8587830232673</v>
      </c>
      <c r="D32" s="21">
        <v>6825.6388317019564</v>
      </c>
      <c r="E32" s="21">
        <v>6826.5309085214794</v>
      </c>
      <c r="F32" s="21">
        <v>6828.3340618812699</v>
      </c>
      <c r="G32" s="21">
        <v>6826.3682161691531</v>
      </c>
      <c r="H32" s="21">
        <v>6824.0802920888391</v>
      </c>
      <c r="I32" s="21">
        <v>6821.0308456070852</v>
      </c>
      <c r="J32" s="21">
        <v>6814.6763759392088</v>
      </c>
      <c r="K32" s="21">
        <v>6809.0174190540438</v>
      </c>
      <c r="L32" s="21">
        <v>6802.6378229996208</v>
      </c>
      <c r="M32" s="21">
        <v>6795.1367468189637</v>
      </c>
      <c r="N32" s="21">
        <v>6785.319686467793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3.8989622711427252E-4</v>
      </c>
      <c r="D34" s="39">
        <f t="shared" ref="D34:N34" si="7">(D32/D8)-1</f>
        <v>5.5410831547786366E-4</v>
      </c>
      <c r="E34" s="39">
        <f t="shared" si="7"/>
        <v>1.3069499302820198E-4</v>
      </c>
      <c r="F34" s="39">
        <f t="shared" si="7"/>
        <v>2.6413904572519797E-4</v>
      </c>
      <c r="G34" s="39">
        <f t="shared" si="7"/>
        <v>-2.8789536280759975E-4</v>
      </c>
      <c r="H34" s="39">
        <f t="shared" si="7"/>
        <v>-3.3515978157971915E-4</v>
      </c>
      <c r="I34" s="39">
        <f t="shared" si="7"/>
        <v>-4.4686556301065661E-4</v>
      </c>
      <c r="J34" s="39">
        <f t="shared" si="7"/>
        <v>-9.3159960887267967E-4</v>
      </c>
      <c r="K34" s="39">
        <f t="shared" si="7"/>
        <v>-8.3040728172290024E-4</v>
      </c>
      <c r="L34" s="39">
        <f t="shared" si="7"/>
        <v>-9.3693343133038898E-4</v>
      </c>
      <c r="M34" s="39">
        <f t="shared" si="7"/>
        <v>-1.1026716952791116E-3</v>
      </c>
      <c r="N34" s="39">
        <f t="shared" si="7"/>
        <v>-1.4447185857983103E-3</v>
      </c>
    </row>
    <row r="35" spans="1:14" ht="15.75" thickBot="1" x14ac:dyDescent="0.3">
      <c r="A35" s="40" t="s">
        <v>15</v>
      </c>
      <c r="B35" s="41"/>
      <c r="C35" s="42">
        <f>(C32/$C$8)-1</f>
        <v>3.8989622711427252E-4</v>
      </c>
      <c r="D35" s="42">
        <f t="shared" ref="D35:N35" si="8">(D32/$C$8)-1</f>
        <v>9.4422058733378833E-4</v>
      </c>
      <c r="E35" s="42">
        <f t="shared" si="8"/>
        <v>1.0750389852651754E-3</v>
      </c>
      <c r="F35" s="42">
        <f t="shared" si="8"/>
        <v>1.3394619907620697E-3</v>
      </c>
      <c r="G35" s="42">
        <f t="shared" si="8"/>
        <v>1.0511810030586766E-3</v>
      </c>
      <c r="H35" s="42">
        <f t="shared" si="8"/>
        <v>7.1566890788354875E-4</v>
      </c>
      <c r="I35" s="42">
        <f t="shared" si="8"/>
        <v>2.6848353708364137E-4</v>
      </c>
      <c r="J35" s="42">
        <f t="shared" si="8"/>
        <v>-6.6336619094731208E-4</v>
      </c>
      <c r="K35" s="42">
        <f t="shared" si="8"/>
        <v>-1.4932226085547784E-3</v>
      </c>
      <c r="L35" s="42">
        <f t="shared" si="8"/>
        <v>-2.4287569897029071E-3</v>
      </c>
      <c r="M35" s="42">
        <f t="shared" si="8"/>
        <v>-3.5287505633947447E-3</v>
      </c>
      <c r="N35" s="42">
        <f t="shared" si="8"/>
        <v>-4.9683710976695661E-3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1.3633202623628287</v>
      </c>
      <c r="D41" s="47">
        <v>1.374430322269536</v>
      </c>
      <c r="E41" s="47">
        <v>1.3707701451858618</v>
      </c>
      <c r="F41" s="47">
        <v>1.3644831353944182</v>
      </c>
      <c r="G41" s="47">
        <v>1.3632926255234497</v>
      </c>
      <c r="H41" s="47">
        <v>1.3691694253652185</v>
      </c>
      <c r="I41" s="47">
        <v>1.3712070435583061</v>
      </c>
      <c r="J41" s="47">
        <v>1.378170248720006</v>
      </c>
      <c r="K41" s="47">
        <v>1.3842148354391892</v>
      </c>
      <c r="L41" s="47">
        <v>1.3876614984171265</v>
      </c>
      <c r="M41" s="47">
        <v>1.3936381703370453</v>
      </c>
      <c r="N41" s="47">
        <v>1.4012832632718282</v>
      </c>
    </row>
    <row r="43" spans="1:14" x14ac:dyDescent="0.25">
      <c r="A43" s="48" t="s">
        <v>31</v>
      </c>
      <c r="B43" s="48"/>
      <c r="C43" s="49">
        <v>75.70242277669081</v>
      </c>
      <c r="D43" s="49">
        <v>76.652082370021844</v>
      </c>
      <c r="E43" s="49">
        <v>76.711876258224478</v>
      </c>
      <c r="F43" s="49">
        <v>75.688600474499609</v>
      </c>
      <c r="G43" s="49">
        <v>75.686152003995232</v>
      </c>
      <c r="H43" s="49">
        <v>74.84364438768371</v>
      </c>
      <c r="I43" s="49">
        <v>73.732885986472184</v>
      </c>
      <c r="J43" s="49">
        <v>74.003911353039172</v>
      </c>
      <c r="K43" s="49">
        <v>73.031037190093429</v>
      </c>
      <c r="L43" s="49">
        <v>72.253381892238735</v>
      </c>
      <c r="M43" s="49">
        <v>71.550081558342455</v>
      </c>
      <c r="N43" s="49">
        <v>71.096600395303938</v>
      </c>
    </row>
    <row r="44" spans="1:14" x14ac:dyDescent="0.25">
      <c r="A44" s="19" t="s">
        <v>47</v>
      </c>
      <c r="B44" s="19"/>
      <c r="C44" s="50">
        <v>76.586579819002395</v>
      </c>
      <c r="D44" s="50">
        <v>76.65208237002183</v>
      </c>
      <c r="E44" s="50">
        <v>76.548638823819388</v>
      </c>
      <c r="F44" s="50">
        <v>75.384441876656481</v>
      </c>
      <c r="G44" s="50">
        <v>75.239554668904503</v>
      </c>
      <c r="H44" s="50">
        <v>74.273630092594914</v>
      </c>
      <c r="I44" s="50">
        <v>73.066839249188902</v>
      </c>
      <c r="J44" s="50">
        <v>73.230554126807434</v>
      </c>
      <c r="K44" s="50">
        <v>72.179393581873981</v>
      </c>
      <c r="L44" s="50">
        <v>71.316211178485034</v>
      </c>
      <c r="M44" s="50">
        <v>70.54450224361355</v>
      </c>
      <c r="N44" s="50">
        <v>70.027989755752685</v>
      </c>
    </row>
    <row r="45" spans="1:14" x14ac:dyDescent="0.25">
      <c r="A45" s="51" t="s">
        <v>48</v>
      </c>
      <c r="B45" s="51"/>
      <c r="C45" s="52">
        <v>74.858768341611551</v>
      </c>
      <c r="D45" s="52">
        <v>76.65208237002183</v>
      </c>
      <c r="E45" s="52">
        <v>76.867457378287227</v>
      </c>
      <c r="F45" s="52">
        <v>75.981904203099276</v>
      </c>
      <c r="G45" s="52">
        <v>76.116058190862333</v>
      </c>
      <c r="H45" s="52">
        <v>75.404357481738401</v>
      </c>
      <c r="I45" s="52">
        <v>74.397603041612925</v>
      </c>
      <c r="J45" s="52">
        <v>74.784032285440205</v>
      </c>
      <c r="K45" s="52">
        <v>73.896435758331265</v>
      </c>
      <c r="L45" s="52">
        <v>73.209604436057134</v>
      </c>
      <c r="M45" s="52">
        <v>72.578492545993257</v>
      </c>
      <c r="N45" s="52">
        <v>72.202007980480474</v>
      </c>
    </row>
    <row r="47" spans="1:14" x14ac:dyDescent="0.25">
      <c r="A47" s="48" t="s">
        <v>32</v>
      </c>
      <c r="B47" s="48"/>
      <c r="C47" s="49">
        <v>82.862827830870259</v>
      </c>
      <c r="D47" s="49">
        <v>82.716495720391507</v>
      </c>
      <c r="E47" s="49">
        <v>82.705025605788705</v>
      </c>
      <c r="F47" s="49">
        <v>82.857204669957426</v>
      </c>
      <c r="G47" s="49">
        <v>82.864960315480218</v>
      </c>
      <c r="H47" s="49">
        <v>82.972815681345125</v>
      </c>
      <c r="I47" s="49">
        <v>83.134249979118081</v>
      </c>
      <c r="J47" s="49">
        <v>83.073715424205162</v>
      </c>
      <c r="K47" s="49">
        <v>83.217943147427363</v>
      </c>
      <c r="L47" s="49">
        <v>83.336418638546974</v>
      </c>
      <c r="M47" s="49">
        <v>83.447816072874559</v>
      </c>
      <c r="N47" s="49">
        <v>83.507578626549545</v>
      </c>
    </row>
    <row r="48" spans="1:14" x14ac:dyDescent="0.25">
      <c r="A48" s="19" t="s">
        <v>45</v>
      </c>
      <c r="B48" s="19"/>
      <c r="C48" s="50">
        <v>80.836748747276133</v>
      </c>
      <c r="D48" s="50">
        <v>80.820498362770266</v>
      </c>
      <c r="E48" s="50">
        <v>80.832049846688534</v>
      </c>
      <c r="F48" s="50">
        <v>81.022269325277037</v>
      </c>
      <c r="G48" s="50">
        <v>81.04121078894795</v>
      </c>
      <c r="H48" s="50">
        <v>81.198544540799432</v>
      </c>
      <c r="I48" s="50">
        <v>81.399171097913751</v>
      </c>
      <c r="J48" s="50">
        <v>81.363713978590908</v>
      </c>
      <c r="K48" s="50">
        <v>81.535427813241483</v>
      </c>
      <c r="L48" s="50">
        <v>81.679260072319991</v>
      </c>
      <c r="M48" s="50">
        <v>81.813616817133038</v>
      </c>
      <c r="N48" s="50">
        <v>81.900940205900554</v>
      </c>
    </row>
    <row r="49" spans="1:14" x14ac:dyDescent="0.25">
      <c r="A49" s="51" t="s">
        <v>46</v>
      </c>
      <c r="B49" s="51"/>
      <c r="C49" s="52">
        <v>84.661150296614736</v>
      </c>
      <c r="D49" s="52">
        <v>84.387293832604399</v>
      </c>
      <c r="E49" s="52">
        <v>84.352867711679366</v>
      </c>
      <c r="F49" s="52">
        <v>84.480477812068472</v>
      </c>
      <c r="G49" s="52">
        <v>84.461868699669907</v>
      </c>
      <c r="H49" s="52">
        <v>84.563216340003379</v>
      </c>
      <c r="I49" s="52">
        <v>84.708051606486165</v>
      </c>
      <c r="J49" s="52">
        <v>84.648508834384714</v>
      </c>
      <c r="K49" s="52">
        <v>84.773552057056676</v>
      </c>
      <c r="L49" s="52">
        <v>84.87758832582918</v>
      </c>
      <c r="M49" s="52">
        <v>84.969421985075797</v>
      </c>
      <c r="N49" s="52">
        <v>85.024032345016508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sheetPr codeName="Sheet6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30322.199903488159</v>
      </c>
      <c r="D8" s="21">
        <v>30642.371035504657</v>
      </c>
      <c r="E8" s="21">
        <v>30962.397462601239</v>
      </c>
      <c r="F8" s="21">
        <v>31271.830967525391</v>
      </c>
      <c r="G8" s="21">
        <v>31582.545505108366</v>
      </c>
      <c r="H8" s="21">
        <v>31883.563927062689</v>
      </c>
      <c r="I8" s="21">
        <v>32182.321588132356</v>
      </c>
      <c r="J8" s="21">
        <v>32477.03164503078</v>
      </c>
      <c r="K8" s="21">
        <v>32765.064562371754</v>
      </c>
      <c r="L8" s="21">
        <v>33052.258701035935</v>
      </c>
      <c r="M8" s="21">
        <v>33335.401817027669</v>
      </c>
      <c r="N8" s="21">
        <v>33614.225378878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379.70609567611115</v>
      </c>
      <c r="D10" s="26">
        <f t="shared" ref="D10:N10" si="0">SUM(D11:D12)</f>
        <v>382.8622007764078</v>
      </c>
      <c r="E10" s="26">
        <f t="shared" si="0"/>
        <v>381.5697128165703</v>
      </c>
      <c r="F10" s="26">
        <f t="shared" si="0"/>
        <v>379.55564401342053</v>
      </c>
      <c r="G10" s="26">
        <f t="shared" si="0"/>
        <v>378.39208142793836</v>
      </c>
      <c r="H10" s="26">
        <f t="shared" si="0"/>
        <v>379.2236013189389</v>
      </c>
      <c r="I10" s="26">
        <f t="shared" si="0"/>
        <v>379.02667338771698</v>
      </c>
      <c r="J10" s="26">
        <f t="shared" si="0"/>
        <v>380.18428536064306</v>
      </c>
      <c r="K10" s="26">
        <f t="shared" si="0"/>
        <v>381.10219735906543</v>
      </c>
      <c r="L10" s="26">
        <f t="shared" si="0"/>
        <v>381.59026630061737</v>
      </c>
      <c r="M10" s="26">
        <f t="shared" si="0"/>
        <v>383.01773484123964</v>
      </c>
      <c r="N10" s="26">
        <f t="shared" si="0"/>
        <v>385.38046279610961</v>
      </c>
    </row>
    <row r="11" spans="1:14" x14ac:dyDescent="0.25">
      <c r="A11" s="20" t="s">
        <v>34</v>
      </c>
      <c r="B11" s="18"/>
      <c r="C11" s="22">
        <v>194.49892268594451</v>
      </c>
      <c r="D11" s="22">
        <v>196.13687965045082</v>
      </c>
      <c r="E11" s="22">
        <v>195.54821024765101</v>
      </c>
      <c r="F11" s="22">
        <v>194.41265990390386</v>
      </c>
      <c r="G11" s="22">
        <v>193.76478400610273</v>
      </c>
      <c r="H11" s="22">
        <v>194.24258390989877</v>
      </c>
      <c r="I11" s="22">
        <v>194.27623801288402</v>
      </c>
      <c r="J11" s="22">
        <v>194.61515466742765</v>
      </c>
      <c r="K11" s="22">
        <v>195.08802960047396</v>
      </c>
      <c r="L11" s="22">
        <v>195.28815286960284</v>
      </c>
      <c r="M11" s="22">
        <v>196.15497819553019</v>
      </c>
      <c r="N11" s="22">
        <v>197.43377002861237</v>
      </c>
    </row>
    <row r="12" spans="1:14" x14ac:dyDescent="0.25">
      <c r="A12" s="27" t="s">
        <v>35</v>
      </c>
      <c r="B12" s="28"/>
      <c r="C12" s="29">
        <v>185.20717299016664</v>
      </c>
      <c r="D12" s="29">
        <v>186.72532112595698</v>
      </c>
      <c r="E12" s="29">
        <v>186.02150256891929</v>
      </c>
      <c r="F12" s="29">
        <v>185.14298410951668</v>
      </c>
      <c r="G12" s="29">
        <v>184.62729742183564</v>
      </c>
      <c r="H12" s="29">
        <v>184.98101740904013</v>
      </c>
      <c r="I12" s="29">
        <v>184.75043537483296</v>
      </c>
      <c r="J12" s="29">
        <v>185.56913069321541</v>
      </c>
      <c r="K12" s="29">
        <v>186.01416775859147</v>
      </c>
      <c r="L12" s="29">
        <v>186.30211343101453</v>
      </c>
      <c r="M12" s="29">
        <v>186.86275664570945</v>
      </c>
      <c r="N12" s="29">
        <v>187.94669276749724</v>
      </c>
    </row>
    <row r="13" spans="1:14" x14ac:dyDescent="0.25">
      <c r="A13" s="33" t="s">
        <v>36</v>
      </c>
      <c r="B13" s="18"/>
      <c r="C13" s="26">
        <f>SUM(C14:C15)</f>
        <v>259.7915933106587</v>
      </c>
      <c r="D13" s="26">
        <f t="shared" ref="D13:N13" si="1">SUM(D14:D15)</f>
        <v>270.34239456356926</v>
      </c>
      <c r="E13" s="26">
        <f t="shared" si="1"/>
        <v>278.31947457047454</v>
      </c>
      <c r="F13" s="26">
        <f t="shared" si="1"/>
        <v>281.52595635911143</v>
      </c>
      <c r="G13" s="26">
        <f t="shared" si="1"/>
        <v>289.82443432405455</v>
      </c>
      <c r="H13" s="26">
        <f t="shared" si="1"/>
        <v>293.9780913533391</v>
      </c>
      <c r="I13" s="26">
        <f t="shared" si="1"/>
        <v>297.1336841473701</v>
      </c>
      <c r="J13" s="26">
        <f t="shared" si="1"/>
        <v>306.15534620822677</v>
      </c>
      <c r="K13" s="26">
        <f t="shared" si="1"/>
        <v>309.888036001258</v>
      </c>
      <c r="L13" s="26">
        <f t="shared" si="1"/>
        <v>314.6615375888573</v>
      </c>
      <c r="M13" s="26">
        <f t="shared" si="1"/>
        <v>320.66756226844018</v>
      </c>
      <c r="N13" s="26">
        <f t="shared" si="1"/>
        <v>327.34579653559035</v>
      </c>
    </row>
    <row r="14" spans="1:14" x14ac:dyDescent="0.25">
      <c r="A14" s="20" t="s">
        <v>37</v>
      </c>
      <c r="B14" s="18"/>
      <c r="C14" s="22">
        <v>128.6741181479058</v>
      </c>
      <c r="D14" s="22">
        <v>134.15843882668474</v>
      </c>
      <c r="E14" s="22">
        <v>139.16415972268234</v>
      </c>
      <c r="F14" s="22">
        <v>141.81837276028776</v>
      </c>
      <c r="G14" s="22">
        <v>146.93069794991365</v>
      </c>
      <c r="H14" s="22">
        <v>149.99397565372965</v>
      </c>
      <c r="I14" s="22">
        <v>152.47368118387899</v>
      </c>
      <c r="J14" s="22">
        <v>157.889716553178</v>
      </c>
      <c r="K14" s="22">
        <v>160.42608413490657</v>
      </c>
      <c r="L14" s="22">
        <v>163.47263080594504</v>
      </c>
      <c r="M14" s="22">
        <v>166.78283442372674</v>
      </c>
      <c r="N14" s="22">
        <v>170.6271737065654</v>
      </c>
    </row>
    <row r="15" spans="1:14" x14ac:dyDescent="0.25">
      <c r="A15" s="10" t="s">
        <v>38</v>
      </c>
      <c r="B15" s="12"/>
      <c r="C15" s="23">
        <v>131.1174751627529</v>
      </c>
      <c r="D15" s="23">
        <v>136.18395573688451</v>
      </c>
      <c r="E15" s="23">
        <v>139.1553148477922</v>
      </c>
      <c r="F15" s="23">
        <v>139.70758359882365</v>
      </c>
      <c r="G15" s="23">
        <v>142.8937363741409</v>
      </c>
      <c r="H15" s="23">
        <v>143.98411569960942</v>
      </c>
      <c r="I15" s="23">
        <v>144.66000296349114</v>
      </c>
      <c r="J15" s="23">
        <v>148.2656296550488</v>
      </c>
      <c r="K15" s="23">
        <v>149.46195186635146</v>
      </c>
      <c r="L15" s="23">
        <v>151.18890678291223</v>
      </c>
      <c r="M15" s="23">
        <v>153.88472784471344</v>
      </c>
      <c r="N15" s="23">
        <v>156.71862282902492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119.91450236545245</v>
      </c>
      <c r="D17" s="32">
        <f t="shared" ref="D17:N17" si="2">D10-D13</f>
        <v>112.51980621283855</v>
      </c>
      <c r="E17" s="32">
        <f t="shared" si="2"/>
        <v>103.25023824609576</v>
      </c>
      <c r="F17" s="32">
        <f t="shared" si="2"/>
        <v>98.0296876543091</v>
      </c>
      <c r="G17" s="32">
        <f t="shared" si="2"/>
        <v>88.567647103883814</v>
      </c>
      <c r="H17" s="32">
        <f t="shared" si="2"/>
        <v>85.245509965599808</v>
      </c>
      <c r="I17" s="32">
        <f t="shared" si="2"/>
        <v>81.892989240346878</v>
      </c>
      <c r="J17" s="32">
        <f t="shared" si="2"/>
        <v>74.028939152416285</v>
      </c>
      <c r="K17" s="32">
        <f t="shared" si="2"/>
        <v>71.214161357807427</v>
      </c>
      <c r="L17" s="32">
        <f t="shared" si="2"/>
        <v>66.928728711760073</v>
      </c>
      <c r="M17" s="32">
        <f t="shared" si="2"/>
        <v>62.350172572799465</v>
      </c>
      <c r="N17" s="32">
        <f t="shared" si="2"/>
        <v>58.034666260519259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1348.8982971861888</v>
      </c>
      <c r="D19" s="26">
        <f t="shared" ref="D19:N19" si="3">SUM(D20:D21)</f>
        <v>1353.5269610175478</v>
      </c>
      <c r="E19" s="26">
        <f t="shared" si="3"/>
        <v>1352.3031061013219</v>
      </c>
      <c r="F19" s="26">
        <f t="shared" si="3"/>
        <v>1356.0141234148098</v>
      </c>
      <c r="G19" s="26">
        <f t="shared" si="3"/>
        <v>1355.2120824024612</v>
      </c>
      <c r="H19" s="26">
        <f t="shared" si="3"/>
        <v>1355.8049071962796</v>
      </c>
      <c r="I19" s="26">
        <f t="shared" si="3"/>
        <v>1355.8451937064365</v>
      </c>
      <c r="J19" s="26">
        <f t="shared" si="3"/>
        <v>1355.8344616356321</v>
      </c>
      <c r="K19" s="26">
        <f t="shared" si="3"/>
        <v>1357.1878076341195</v>
      </c>
      <c r="L19" s="26">
        <f t="shared" si="3"/>
        <v>1357.2017292483642</v>
      </c>
      <c r="M19" s="26">
        <f t="shared" si="3"/>
        <v>1357.2585420839573</v>
      </c>
      <c r="N19" s="26">
        <f t="shared" si="3"/>
        <v>1355.3976753664624</v>
      </c>
    </row>
    <row r="20" spans="1:14" x14ac:dyDescent="0.25">
      <c r="A20" s="68" t="s">
        <v>40</v>
      </c>
      <c r="B20" s="68"/>
      <c r="C20" s="22">
        <v>673.84299378628543</v>
      </c>
      <c r="D20" s="22">
        <v>675.05742415319071</v>
      </c>
      <c r="E20" s="22">
        <v>675.79817491314316</v>
      </c>
      <c r="F20" s="22">
        <v>677.80806077437126</v>
      </c>
      <c r="G20" s="22">
        <v>677.63255443098842</v>
      </c>
      <c r="H20" s="22">
        <v>678.25964620200978</v>
      </c>
      <c r="I20" s="22">
        <v>679.07962183949633</v>
      </c>
      <c r="J20" s="22">
        <v>678.87751269999603</v>
      </c>
      <c r="K20" s="22">
        <v>679.32153742998321</v>
      </c>
      <c r="L20" s="22">
        <v>679.29621714952088</v>
      </c>
      <c r="M20" s="22">
        <v>679.94516376943852</v>
      </c>
      <c r="N20" s="22">
        <v>679.74355840129977</v>
      </c>
    </row>
    <row r="21" spans="1:14" x14ac:dyDescent="0.25">
      <c r="A21" s="27" t="s">
        <v>41</v>
      </c>
      <c r="B21" s="27"/>
      <c r="C21" s="29">
        <v>675.05530339990321</v>
      </c>
      <c r="D21" s="29">
        <v>678.469536864357</v>
      </c>
      <c r="E21" s="29">
        <v>676.50493118817872</v>
      </c>
      <c r="F21" s="29">
        <v>678.20606264043852</v>
      </c>
      <c r="G21" s="29">
        <v>677.57952797147277</v>
      </c>
      <c r="H21" s="29">
        <v>677.54526099426994</v>
      </c>
      <c r="I21" s="29">
        <v>676.76557186694015</v>
      </c>
      <c r="J21" s="29">
        <v>676.95694893563598</v>
      </c>
      <c r="K21" s="29">
        <v>677.86627020413619</v>
      </c>
      <c r="L21" s="29">
        <v>677.90551209884325</v>
      </c>
      <c r="M21" s="29">
        <v>677.31337831451879</v>
      </c>
      <c r="N21" s="29">
        <v>675.65411696516253</v>
      </c>
    </row>
    <row r="22" spans="1:14" x14ac:dyDescent="0.25">
      <c r="A22" s="71" t="s">
        <v>44</v>
      </c>
      <c r="B22" s="71"/>
      <c r="C22" s="26">
        <f>SUM(C23:C24)</f>
        <v>1148.6416675351416</v>
      </c>
      <c r="D22" s="26">
        <f t="shared" ref="D22:N22" si="4">SUM(D23:D24)</f>
        <v>1146.0203401338053</v>
      </c>
      <c r="E22" s="26">
        <f t="shared" si="4"/>
        <v>1146.1198394232711</v>
      </c>
      <c r="F22" s="26">
        <f t="shared" si="4"/>
        <v>1143.3292734861293</v>
      </c>
      <c r="G22" s="26">
        <f t="shared" si="4"/>
        <v>1142.7613075520333</v>
      </c>
      <c r="H22" s="26">
        <f t="shared" si="4"/>
        <v>1142.2927560922162</v>
      </c>
      <c r="I22" s="26">
        <f t="shared" si="4"/>
        <v>1143.0281260483546</v>
      </c>
      <c r="J22" s="26">
        <f t="shared" si="4"/>
        <v>1141.8304834470755</v>
      </c>
      <c r="K22" s="26">
        <f t="shared" si="4"/>
        <v>1141.2078303277451</v>
      </c>
      <c r="L22" s="26">
        <f t="shared" si="4"/>
        <v>1140.9873419683879</v>
      </c>
      <c r="M22" s="26">
        <f t="shared" si="4"/>
        <v>1140.7851528064216</v>
      </c>
      <c r="N22" s="26">
        <f t="shared" si="4"/>
        <v>1140.5787050306485</v>
      </c>
    </row>
    <row r="23" spans="1:14" x14ac:dyDescent="0.25">
      <c r="A23" s="68" t="s">
        <v>42</v>
      </c>
      <c r="B23" s="68"/>
      <c r="C23" s="23">
        <v>574.95641332577031</v>
      </c>
      <c r="D23" s="22">
        <v>574.19199615786192</v>
      </c>
      <c r="E23" s="22">
        <v>573.31994693533568</v>
      </c>
      <c r="F23" s="22">
        <v>571.70300211601648</v>
      </c>
      <c r="G23" s="22">
        <v>571.96394919385375</v>
      </c>
      <c r="H23" s="22">
        <v>571.26058882891698</v>
      </c>
      <c r="I23" s="22">
        <v>571.05497615137438</v>
      </c>
      <c r="J23" s="22">
        <v>570.2353624507798</v>
      </c>
      <c r="K23" s="22">
        <v>570.01939540042201</v>
      </c>
      <c r="L23" s="22">
        <v>569.98614795833134</v>
      </c>
      <c r="M23" s="22">
        <v>569.60146185052918</v>
      </c>
      <c r="N23" s="22">
        <v>569.4371530293497</v>
      </c>
    </row>
    <row r="24" spans="1:14" x14ac:dyDescent="0.25">
      <c r="A24" s="10" t="s">
        <v>43</v>
      </c>
      <c r="B24" s="10"/>
      <c r="C24" s="23">
        <v>573.68525420937124</v>
      </c>
      <c r="D24" s="23">
        <v>571.82834397594354</v>
      </c>
      <c r="E24" s="23">
        <v>572.79989248793527</v>
      </c>
      <c r="F24" s="23">
        <v>571.62627137011293</v>
      </c>
      <c r="G24" s="23">
        <v>570.79735835817951</v>
      </c>
      <c r="H24" s="23">
        <v>571.03216726329936</v>
      </c>
      <c r="I24" s="23">
        <v>571.9731498969802</v>
      </c>
      <c r="J24" s="23">
        <v>571.5951209962958</v>
      </c>
      <c r="K24" s="23">
        <v>571.1884349273231</v>
      </c>
      <c r="L24" s="23">
        <v>571.00119401005657</v>
      </c>
      <c r="M24" s="23">
        <v>571.18369095589253</v>
      </c>
      <c r="N24" s="23">
        <v>571.14155200129892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200.25662965104721</v>
      </c>
      <c r="D26" s="32">
        <f t="shared" ref="D26:N26" si="5">D19-D22</f>
        <v>207.50662088374247</v>
      </c>
      <c r="E26" s="32">
        <f t="shared" si="5"/>
        <v>206.18326667805081</v>
      </c>
      <c r="F26" s="32">
        <f t="shared" si="5"/>
        <v>212.68484992868048</v>
      </c>
      <c r="G26" s="32">
        <f t="shared" si="5"/>
        <v>212.45077485042793</v>
      </c>
      <c r="H26" s="32">
        <f t="shared" si="5"/>
        <v>213.51215110406338</v>
      </c>
      <c r="I26" s="32">
        <f t="shared" si="5"/>
        <v>212.8170676580819</v>
      </c>
      <c r="J26" s="32">
        <f t="shared" si="5"/>
        <v>214.00397818855663</v>
      </c>
      <c r="K26" s="32">
        <f t="shared" si="5"/>
        <v>215.97997730637439</v>
      </c>
      <c r="L26" s="32">
        <f t="shared" si="5"/>
        <v>216.21438727997634</v>
      </c>
      <c r="M26" s="32">
        <f t="shared" si="5"/>
        <v>216.47338927753572</v>
      </c>
      <c r="N26" s="32">
        <f t="shared" si="5"/>
        <v>214.8189703358139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320.17113201649966</v>
      </c>
      <c r="D30" s="32">
        <f t="shared" ref="D30:N30" si="6">D17+D26+D28</f>
        <v>320.02642709658102</v>
      </c>
      <c r="E30" s="32">
        <f t="shared" si="6"/>
        <v>309.43350492414658</v>
      </c>
      <c r="F30" s="32">
        <f t="shared" si="6"/>
        <v>310.71453758298958</v>
      </c>
      <c r="G30" s="32">
        <f t="shared" si="6"/>
        <v>301.01842195431175</v>
      </c>
      <c r="H30" s="32">
        <f t="shared" si="6"/>
        <v>298.75766106966319</v>
      </c>
      <c r="I30" s="32">
        <f t="shared" si="6"/>
        <v>294.71005689842877</v>
      </c>
      <c r="J30" s="32">
        <f t="shared" si="6"/>
        <v>288.03291734097292</v>
      </c>
      <c r="K30" s="32">
        <f t="shared" si="6"/>
        <v>287.19413866418182</v>
      </c>
      <c r="L30" s="32">
        <f t="shared" si="6"/>
        <v>283.14311599173641</v>
      </c>
      <c r="M30" s="32">
        <f t="shared" si="6"/>
        <v>278.82356185033518</v>
      </c>
      <c r="N30" s="32">
        <f t="shared" si="6"/>
        <v>272.85363659633316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30642.371035504657</v>
      </c>
      <c r="D32" s="21">
        <v>30962.397462601239</v>
      </c>
      <c r="E32" s="21">
        <v>31271.830967525391</v>
      </c>
      <c r="F32" s="21">
        <v>31582.545505108366</v>
      </c>
      <c r="G32" s="21">
        <v>31883.563927062689</v>
      </c>
      <c r="H32" s="21">
        <v>32182.321588132356</v>
      </c>
      <c r="I32" s="21">
        <v>32477.03164503078</v>
      </c>
      <c r="J32" s="21">
        <v>32765.064562371754</v>
      </c>
      <c r="K32" s="21">
        <v>33052.258701035935</v>
      </c>
      <c r="L32" s="21">
        <v>33335.401817027669</v>
      </c>
      <c r="M32" s="21">
        <v>33614.225378878</v>
      </c>
      <c r="N32" s="21">
        <v>33887.079015474337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1.0558967787151374E-2</v>
      </c>
      <c r="D34" s="39">
        <f t="shared" ref="D34:N34" si="7">(D32/D8)-1</f>
        <v>1.0443918544220221E-2</v>
      </c>
      <c r="E34" s="39">
        <f t="shared" si="7"/>
        <v>9.993848354214574E-3</v>
      </c>
      <c r="F34" s="39">
        <f t="shared" si="7"/>
        <v>9.9359240559224737E-3</v>
      </c>
      <c r="G34" s="39">
        <f t="shared" si="7"/>
        <v>9.5311640382385043E-3</v>
      </c>
      <c r="H34" s="39">
        <f t="shared" si="7"/>
        <v>9.3702718351407199E-3</v>
      </c>
      <c r="I34" s="39">
        <f t="shared" si="7"/>
        <v>9.1575138882180607E-3</v>
      </c>
      <c r="J34" s="39">
        <f t="shared" si="7"/>
        <v>8.8688190623185115E-3</v>
      </c>
      <c r="K34" s="39">
        <f t="shared" si="7"/>
        <v>8.765254776698983E-3</v>
      </c>
      <c r="L34" s="39">
        <f t="shared" si="7"/>
        <v>8.5665284951572662E-3</v>
      </c>
      <c r="M34" s="39">
        <f t="shared" si="7"/>
        <v>8.3641878199263164E-3</v>
      </c>
      <c r="N34" s="39">
        <f t="shared" si="7"/>
        <v>8.1172073287694158E-3</v>
      </c>
    </row>
    <row r="35" spans="1:14" ht="15.75" thickBot="1" x14ac:dyDescent="0.3">
      <c r="A35" s="40" t="s">
        <v>15</v>
      </c>
      <c r="B35" s="41"/>
      <c r="C35" s="42">
        <f>(C32/$C$8)-1</f>
        <v>1.0558967787151374E-2</v>
      </c>
      <c r="D35" s="42">
        <f t="shared" ref="D35:N35" si="8">(D32/$C$8)-1</f>
        <v>2.111316333085167E-2</v>
      </c>
      <c r="E35" s="42">
        <f t="shared" si="8"/>
        <v>3.1318013437672487E-2</v>
      </c>
      <c r="F35" s="42">
        <f t="shared" si="8"/>
        <v>4.1565110896693902E-2</v>
      </c>
      <c r="G35" s="42">
        <f t="shared" si="8"/>
        <v>5.1492438825156528E-2</v>
      </c>
      <c r="H35" s="42">
        <f t="shared" si="8"/>
        <v>6.1345208809543417E-2</v>
      </c>
      <c r="I35" s="42">
        <f t="shared" si="8"/>
        <v>7.1064492299410587E-2</v>
      </c>
      <c r="J35" s="42">
        <f t="shared" si="8"/>
        <v>8.0563569485688102E-2</v>
      </c>
      <c r="K35" s="42">
        <f t="shared" si="8"/>
        <v>9.0034984474649526E-2</v>
      </c>
      <c r="L35" s="42">
        <f t="shared" si="8"/>
        <v>9.937280022986994E-2</v>
      </c>
      <c r="M35" s="42">
        <f t="shared" si="8"/>
        <v>0.10856816081511078</v>
      </c>
      <c r="N35" s="42">
        <f t="shared" si="8"/>
        <v>0.11756663841451975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1.7996711917082484</v>
      </c>
      <c r="D41" s="47">
        <v>1.8147509563038255</v>
      </c>
      <c r="E41" s="47">
        <v>1.8091282896127059</v>
      </c>
      <c r="F41" s="47">
        <v>1.8010714030779003</v>
      </c>
      <c r="G41" s="47">
        <v>1.7993289205539063</v>
      </c>
      <c r="H41" s="47">
        <v>1.8074917963742752</v>
      </c>
      <c r="I41" s="47">
        <v>1.8103467552748662</v>
      </c>
      <c r="J41" s="47">
        <v>1.8193462021995579</v>
      </c>
      <c r="K41" s="47">
        <v>1.827359043894377</v>
      </c>
      <c r="L41" s="47">
        <v>1.8322844923381647</v>
      </c>
      <c r="M41" s="47">
        <v>1.839926082012256</v>
      </c>
      <c r="N41" s="47">
        <v>1.8504419098715505</v>
      </c>
    </row>
    <row r="43" spans="1:14" x14ac:dyDescent="0.25">
      <c r="A43" s="48" t="s">
        <v>31</v>
      </c>
      <c r="B43" s="48"/>
      <c r="C43" s="49">
        <v>109.03679610134715</v>
      </c>
      <c r="D43" s="49">
        <v>110.40001288570019</v>
      </c>
      <c r="E43" s="49">
        <v>110.47241609934585</v>
      </c>
      <c r="F43" s="49">
        <v>108.9811818467637</v>
      </c>
      <c r="G43" s="49">
        <v>108.93322728442909</v>
      </c>
      <c r="H43" s="49">
        <v>107.70401712357253</v>
      </c>
      <c r="I43" s="49">
        <v>106.07568700212072</v>
      </c>
      <c r="J43" s="49">
        <v>106.43801288837975</v>
      </c>
      <c r="K43" s="49">
        <v>105.03844573534845</v>
      </c>
      <c r="L43" s="49">
        <v>103.87023277906368</v>
      </c>
      <c r="M43" s="49">
        <v>102.84096769897434</v>
      </c>
      <c r="N43" s="49">
        <v>102.16106989957916</v>
      </c>
    </row>
    <row r="44" spans="1:14" x14ac:dyDescent="0.25">
      <c r="A44" s="19" t="s">
        <v>47</v>
      </c>
      <c r="B44" s="19"/>
      <c r="C44" s="50">
        <v>110.32548736744106</v>
      </c>
      <c r="D44" s="50">
        <v>110.40001288570016</v>
      </c>
      <c r="E44" s="50">
        <v>110.23629036491573</v>
      </c>
      <c r="F44" s="50">
        <v>108.54407293516016</v>
      </c>
      <c r="G44" s="50">
        <v>108.31605476391493</v>
      </c>
      <c r="H44" s="50">
        <v>106.91489147623524</v>
      </c>
      <c r="I44" s="50">
        <v>105.15000207614526</v>
      </c>
      <c r="J44" s="50">
        <v>105.39417183985415</v>
      </c>
      <c r="K44" s="50">
        <v>103.89663546351177</v>
      </c>
      <c r="L44" s="50">
        <v>102.65867553492544</v>
      </c>
      <c r="M44" s="50">
        <v>101.55519752177379</v>
      </c>
      <c r="N44" s="50">
        <v>100.81403849971562</v>
      </c>
    </row>
    <row r="45" spans="1:14" x14ac:dyDescent="0.25">
      <c r="A45" s="51" t="s">
        <v>48</v>
      </c>
      <c r="B45" s="51"/>
      <c r="C45" s="52">
        <v>107.80105732734373</v>
      </c>
      <c r="D45" s="52">
        <v>110.40001288570016</v>
      </c>
      <c r="E45" s="52">
        <v>110.70957067134142</v>
      </c>
      <c r="F45" s="52">
        <v>109.42851032862865</v>
      </c>
      <c r="G45" s="52">
        <v>109.57521308278695</v>
      </c>
      <c r="H45" s="52">
        <v>108.53856502162557</v>
      </c>
      <c r="I45" s="52">
        <v>107.06917997246127</v>
      </c>
      <c r="J45" s="52">
        <v>107.57258667722343</v>
      </c>
      <c r="K45" s="52">
        <v>106.2922752789579</v>
      </c>
      <c r="L45" s="52">
        <v>105.21281861871385</v>
      </c>
      <c r="M45" s="52">
        <v>104.27178382378595</v>
      </c>
      <c r="N45" s="52">
        <v>103.66918321458394</v>
      </c>
    </row>
    <row r="47" spans="1:14" x14ac:dyDescent="0.25">
      <c r="A47" s="48" t="s">
        <v>32</v>
      </c>
      <c r="B47" s="48"/>
      <c r="C47" s="49">
        <v>78.424996866654354</v>
      </c>
      <c r="D47" s="49">
        <v>78.265965152805094</v>
      </c>
      <c r="E47" s="49">
        <v>78.25558099619937</v>
      </c>
      <c r="F47" s="49">
        <v>78.423219765193167</v>
      </c>
      <c r="G47" s="49">
        <v>78.42672883035749</v>
      </c>
      <c r="H47" s="49">
        <v>78.56650678015923</v>
      </c>
      <c r="I47" s="49">
        <v>78.7497525050089</v>
      </c>
      <c r="J47" s="49">
        <v>78.709284651876771</v>
      </c>
      <c r="K47" s="49">
        <v>78.868620553995569</v>
      </c>
      <c r="L47" s="49">
        <v>79.002226309872071</v>
      </c>
      <c r="M47" s="49">
        <v>79.12599539178116</v>
      </c>
      <c r="N47" s="49">
        <v>79.207410348514216</v>
      </c>
    </row>
    <row r="48" spans="1:14" x14ac:dyDescent="0.25">
      <c r="A48" s="19" t="s">
        <v>45</v>
      </c>
      <c r="B48" s="19"/>
      <c r="C48" s="50">
        <v>76.136711890591172</v>
      </c>
      <c r="D48" s="50">
        <v>76.130491551609197</v>
      </c>
      <c r="E48" s="50">
        <v>76.152220351695519</v>
      </c>
      <c r="F48" s="50">
        <v>76.35438723503465</v>
      </c>
      <c r="G48" s="50">
        <v>76.383396149623053</v>
      </c>
      <c r="H48" s="50">
        <v>76.55368170494063</v>
      </c>
      <c r="I48" s="50">
        <v>76.767340077327347</v>
      </c>
      <c r="J48" s="50">
        <v>76.741140591925841</v>
      </c>
      <c r="K48" s="50">
        <v>76.924496947286585</v>
      </c>
      <c r="L48" s="50">
        <v>77.079683695988308</v>
      </c>
      <c r="M48" s="50">
        <v>77.224722022905965</v>
      </c>
      <c r="N48" s="50">
        <v>77.322436029193966</v>
      </c>
    </row>
    <row r="49" spans="1:14" x14ac:dyDescent="0.25">
      <c r="A49" s="51" t="s">
        <v>46</v>
      </c>
      <c r="B49" s="51"/>
      <c r="C49" s="52">
        <v>80.52876294814989</v>
      </c>
      <c r="D49" s="52">
        <v>80.268791235402489</v>
      </c>
      <c r="E49" s="52">
        <v>80.246066300569126</v>
      </c>
      <c r="F49" s="52">
        <v>80.385339751354593</v>
      </c>
      <c r="G49" s="52">
        <v>80.377158548674288</v>
      </c>
      <c r="H49" s="52">
        <v>80.49180174668399</v>
      </c>
      <c r="I49" s="52">
        <v>80.648866339995237</v>
      </c>
      <c r="J49" s="52">
        <v>80.599181518630033</v>
      </c>
      <c r="K49" s="52">
        <v>80.735059434916508</v>
      </c>
      <c r="L49" s="52">
        <v>80.849678291544862</v>
      </c>
      <c r="M49" s="52">
        <v>80.953154614743269</v>
      </c>
      <c r="N49" s="52">
        <v>81.019023154476926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sheetPr codeName="Sheet7"/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19283.049987792969</v>
      </c>
      <c r="D8" s="21">
        <v>19320.627280277924</v>
      </c>
      <c r="E8" s="21">
        <v>19355.428739916631</v>
      </c>
      <c r="F8" s="21">
        <v>19383.83426747649</v>
      </c>
      <c r="G8" s="21">
        <v>19412.926410238597</v>
      </c>
      <c r="H8" s="21">
        <v>19436.603209857069</v>
      </c>
      <c r="I8" s="21">
        <v>19457.474194256476</v>
      </c>
      <c r="J8" s="21">
        <v>19474.415358196442</v>
      </c>
      <c r="K8" s="21">
        <v>19486.045570952305</v>
      </c>
      <c r="L8" s="21">
        <v>19495.724209412136</v>
      </c>
      <c r="M8" s="21">
        <v>19500.720105132412</v>
      </c>
      <c r="N8" s="21">
        <v>19501.421720504241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183.55399179734644</v>
      </c>
      <c r="D10" s="26">
        <f t="shared" ref="D10:N10" si="0">SUM(D11:D12)</f>
        <v>184.79298573343925</v>
      </c>
      <c r="E10" s="26">
        <f t="shared" si="0"/>
        <v>183.88777422654579</v>
      </c>
      <c r="F10" s="26">
        <f t="shared" si="0"/>
        <v>182.45953821879604</v>
      </c>
      <c r="G10" s="26">
        <f t="shared" si="0"/>
        <v>181.3466279696807</v>
      </c>
      <c r="H10" s="26">
        <f t="shared" si="0"/>
        <v>180.96251648150991</v>
      </c>
      <c r="I10" s="26">
        <f t="shared" si="0"/>
        <v>179.74446650408183</v>
      </c>
      <c r="J10" s="26">
        <f t="shared" si="0"/>
        <v>178.98768807062123</v>
      </c>
      <c r="K10" s="26">
        <f t="shared" si="0"/>
        <v>177.95518030364883</v>
      </c>
      <c r="L10" s="26">
        <f t="shared" si="0"/>
        <v>176.5232547997488</v>
      </c>
      <c r="M10" s="26">
        <f t="shared" si="0"/>
        <v>175.32294393828798</v>
      </c>
      <c r="N10" s="26">
        <f t="shared" si="0"/>
        <v>174.34680074904765</v>
      </c>
    </row>
    <row r="11" spans="1:14" x14ac:dyDescent="0.25">
      <c r="A11" s="20" t="s">
        <v>34</v>
      </c>
      <c r="B11" s="18"/>
      <c r="C11" s="22">
        <v>94.022861539050808</v>
      </c>
      <c r="D11" s="22">
        <v>94.667793084682259</v>
      </c>
      <c r="E11" s="22">
        <v>94.239463795470243</v>
      </c>
      <c r="F11" s="22">
        <v>93.457822876426235</v>
      </c>
      <c r="G11" s="22">
        <v>92.862911047656539</v>
      </c>
      <c r="H11" s="22">
        <v>92.691031544324559</v>
      </c>
      <c r="I11" s="22">
        <v>92.130926944883214</v>
      </c>
      <c r="J11" s="22">
        <v>91.623241514009351</v>
      </c>
      <c r="K11" s="22">
        <v>91.096104203058317</v>
      </c>
      <c r="L11" s="22">
        <v>90.340093584083704</v>
      </c>
      <c r="M11" s="22">
        <v>89.788187640047127</v>
      </c>
      <c r="N11" s="22">
        <v>89.319385613284553</v>
      </c>
    </row>
    <row r="12" spans="1:14" x14ac:dyDescent="0.25">
      <c r="A12" s="27" t="s">
        <v>35</v>
      </c>
      <c r="B12" s="28"/>
      <c r="C12" s="29">
        <v>89.531130258295633</v>
      </c>
      <c r="D12" s="29">
        <v>90.125192648756993</v>
      </c>
      <c r="E12" s="29">
        <v>89.648310431075544</v>
      </c>
      <c r="F12" s="29">
        <v>89.001715342369806</v>
      </c>
      <c r="G12" s="29">
        <v>88.483716922024158</v>
      </c>
      <c r="H12" s="29">
        <v>88.271484937185349</v>
      </c>
      <c r="I12" s="29">
        <v>87.613539559198614</v>
      </c>
      <c r="J12" s="29">
        <v>87.364446556611881</v>
      </c>
      <c r="K12" s="29">
        <v>86.859076100590514</v>
      </c>
      <c r="L12" s="29">
        <v>86.183161215665095</v>
      </c>
      <c r="M12" s="29">
        <v>85.53475629824085</v>
      </c>
      <c r="N12" s="29">
        <v>85.027415135763093</v>
      </c>
    </row>
    <row r="13" spans="1:14" x14ac:dyDescent="0.25">
      <c r="A13" s="33" t="s">
        <v>36</v>
      </c>
      <c r="B13" s="18"/>
      <c r="C13" s="26">
        <f>SUM(C14:C15)</f>
        <v>194.99290078878937</v>
      </c>
      <c r="D13" s="26">
        <f t="shared" ref="D13:N13" si="1">SUM(D14:D15)</f>
        <v>202.38349385958415</v>
      </c>
      <c r="E13" s="26">
        <f t="shared" si="1"/>
        <v>207.13573063949843</v>
      </c>
      <c r="F13" s="26">
        <f t="shared" si="1"/>
        <v>208.94765676209346</v>
      </c>
      <c r="G13" s="26">
        <f t="shared" si="1"/>
        <v>213.84884470159466</v>
      </c>
      <c r="H13" s="26">
        <f t="shared" si="1"/>
        <v>216.48604327537311</v>
      </c>
      <c r="I13" s="26">
        <f t="shared" si="1"/>
        <v>218.16035532151474</v>
      </c>
      <c r="J13" s="26">
        <f t="shared" si="1"/>
        <v>224.04749207238621</v>
      </c>
      <c r="K13" s="26">
        <f t="shared" si="1"/>
        <v>226.54709163237231</v>
      </c>
      <c r="L13" s="26">
        <f t="shared" si="1"/>
        <v>229.89115766586062</v>
      </c>
      <c r="M13" s="26">
        <f t="shared" si="1"/>
        <v>232.86171406570912</v>
      </c>
      <c r="N13" s="26">
        <f t="shared" si="1"/>
        <v>237.28486972399929</v>
      </c>
    </row>
    <row r="14" spans="1:14" x14ac:dyDescent="0.25">
      <c r="A14" s="20" t="s">
        <v>37</v>
      </c>
      <c r="B14" s="18"/>
      <c r="C14" s="22">
        <v>100.31862311738064</v>
      </c>
      <c r="D14" s="22">
        <v>102.99210038642366</v>
      </c>
      <c r="E14" s="22">
        <v>105.50808876143631</v>
      </c>
      <c r="F14" s="22">
        <v>106.73914989792004</v>
      </c>
      <c r="G14" s="22">
        <v>109.20452638265925</v>
      </c>
      <c r="H14" s="22">
        <v>110.7606924835242</v>
      </c>
      <c r="I14" s="22">
        <v>111.87672403067242</v>
      </c>
      <c r="J14" s="22">
        <v>115.21943440971546</v>
      </c>
      <c r="K14" s="22">
        <v>116.49856430025105</v>
      </c>
      <c r="L14" s="22">
        <v>118.11826843531766</v>
      </c>
      <c r="M14" s="22">
        <v>119.80792489233437</v>
      </c>
      <c r="N14" s="22">
        <v>121.91966677163742</v>
      </c>
    </row>
    <row r="15" spans="1:14" x14ac:dyDescent="0.25">
      <c r="A15" s="10" t="s">
        <v>38</v>
      </c>
      <c r="B15" s="12"/>
      <c r="C15" s="23">
        <v>94.674277671408746</v>
      </c>
      <c r="D15" s="23">
        <v>99.391393473160491</v>
      </c>
      <c r="E15" s="23">
        <v>101.62764187806214</v>
      </c>
      <c r="F15" s="23">
        <v>102.20850686417342</v>
      </c>
      <c r="G15" s="23">
        <v>104.6443183189354</v>
      </c>
      <c r="H15" s="23">
        <v>105.7253507918489</v>
      </c>
      <c r="I15" s="23">
        <v>106.28363129084232</v>
      </c>
      <c r="J15" s="23">
        <v>108.82805766267073</v>
      </c>
      <c r="K15" s="23">
        <v>110.04852733212127</v>
      </c>
      <c r="L15" s="23">
        <v>111.77288923054296</v>
      </c>
      <c r="M15" s="23">
        <v>113.05378917337475</v>
      </c>
      <c r="N15" s="23">
        <v>115.36520295236187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-11.438908991442929</v>
      </c>
      <c r="D17" s="32">
        <f t="shared" ref="D17:N17" si="2">D10-D13</f>
        <v>-17.590508126144897</v>
      </c>
      <c r="E17" s="32">
        <f t="shared" si="2"/>
        <v>-23.247956412952647</v>
      </c>
      <c r="F17" s="32">
        <f t="shared" si="2"/>
        <v>-26.488118543297418</v>
      </c>
      <c r="G17" s="32">
        <f t="shared" si="2"/>
        <v>-32.502216731913961</v>
      </c>
      <c r="H17" s="32">
        <f t="shared" si="2"/>
        <v>-35.523526793863198</v>
      </c>
      <c r="I17" s="32">
        <f t="shared" si="2"/>
        <v>-38.415888817432915</v>
      </c>
      <c r="J17" s="32">
        <f t="shared" si="2"/>
        <v>-45.059804001764974</v>
      </c>
      <c r="K17" s="32">
        <f t="shared" si="2"/>
        <v>-48.591911328723484</v>
      </c>
      <c r="L17" s="32">
        <f t="shared" si="2"/>
        <v>-53.36790286611182</v>
      </c>
      <c r="M17" s="32">
        <f t="shared" si="2"/>
        <v>-57.538770127421145</v>
      </c>
      <c r="N17" s="32">
        <f t="shared" si="2"/>
        <v>-62.938068974951648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793.93555221289625</v>
      </c>
      <c r="D19" s="26">
        <f t="shared" ref="D19:N19" si="3">SUM(D20:D21)</f>
        <v>795.49336175068743</v>
      </c>
      <c r="E19" s="26">
        <f t="shared" si="3"/>
        <v>795.22951460115678</v>
      </c>
      <c r="F19" s="26">
        <f t="shared" si="3"/>
        <v>796.78226210077878</v>
      </c>
      <c r="G19" s="26">
        <f t="shared" si="3"/>
        <v>797.46860877472272</v>
      </c>
      <c r="H19" s="26">
        <f t="shared" si="3"/>
        <v>797.58884804567856</v>
      </c>
      <c r="I19" s="26">
        <f t="shared" si="3"/>
        <v>796.73621750184793</v>
      </c>
      <c r="J19" s="26">
        <f t="shared" si="3"/>
        <v>797.6487342793223</v>
      </c>
      <c r="K19" s="26">
        <f t="shared" si="3"/>
        <v>797.9917079809328</v>
      </c>
      <c r="L19" s="26">
        <f t="shared" si="3"/>
        <v>798.44904070072096</v>
      </c>
      <c r="M19" s="26">
        <f t="shared" si="3"/>
        <v>797.97871366119762</v>
      </c>
      <c r="N19" s="26">
        <f t="shared" si="3"/>
        <v>797.74456161112244</v>
      </c>
    </row>
    <row r="20" spans="1:14" x14ac:dyDescent="0.25">
      <c r="A20" s="68" t="s">
        <v>40</v>
      </c>
      <c r="B20" s="68"/>
      <c r="C20" s="22">
        <v>397.24074223102923</v>
      </c>
      <c r="D20" s="22">
        <v>397.48742788250058</v>
      </c>
      <c r="E20" s="22">
        <v>398.00942948765839</v>
      </c>
      <c r="F20" s="22">
        <v>398.831323619199</v>
      </c>
      <c r="G20" s="22">
        <v>399.10203588414709</v>
      </c>
      <c r="H20" s="22">
        <v>399.41923616991613</v>
      </c>
      <c r="I20" s="22">
        <v>399.43275571225894</v>
      </c>
      <c r="J20" s="22">
        <v>399.75845033200329</v>
      </c>
      <c r="K20" s="22">
        <v>399.84940195613558</v>
      </c>
      <c r="L20" s="22">
        <v>400.18379403923086</v>
      </c>
      <c r="M20" s="22">
        <v>400.12011656065818</v>
      </c>
      <c r="N20" s="22">
        <v>400.2019874423824</v>
      </c>
    </row>
    <row r="21" spans="1:14" x14ac:dyDescent="0.25">
      <c r="A21" s="27" t="s">
        <v>41</v>
      </c>
      <c r="B21" s="27"/>
      <c r="C21" s="29">
        <v>396.69480998186708</v>
      </c>
      <c r="D21" s="29">
        <v>398.0059338681869</v>
      </c>
      <c r="E21" s="29">
        <v>397.22008511349838</v>
      </c>
      <c r="F21" s="29">
        <v>397.95093848157984</v>
      </c>
      <c r="G21" s="29">
        <v>398.3665728905757</v>
      </c>
      <c r="H21" s="29">
        <v>398.16961187576237</v>
      </c>
      <c r="I21" s="29">
        <v>397.30346178958899</v>
      </c>
      <c r="J21" s="29">
        <v>397.89028394731895</v>
      </c>
      <c r="K21" s="29">
        <v>398.14230602479722</v>
      </c>
      <c r="L21" s="29">
        <v>398.2652466614901</v>
      </c>
      <c r="M21" s="29">
        <v>397.85859710053944</v>
      </c>
      <c r="N21" s="29">
        <v>397.54257416873997</v>
      </c>
    </row>
    <row r="22" spans="1:14" x14ac:dyDescent="0.25">
      <c r="A22" s="71" t="s">
        <v>44</v>
      </c>
      <c r="B22" s="71"/>
      <c r="C22" s="26">
        <f>SUM(C23:C24)</f>
        <v>744.9193507364962</v>
      </c>
      <c r="D22" s="26">
        <f t="shared" ref="D22:N22" si="4">SUM(D23:D24)</f>
        <v>743.10139398584056</v>
      </c>
      <c r="E22" s="26">
        <f t="shared" si="4"/>
        <v>743.57603062834141</v>
      </c>
      <c r="F22" s="26">
        <f t="shared" si="4"/>
        <v>741.20200079537301</v>
      </c>
      <c r="G22" s="26">
        <f t="shared" si="4"/>
        <v>741.28959242434166</v>
      </c>
      <c r="H22" s="26">
        <f t="shared" si="4"/>
        <v>741.1943368524062</v>
      </c>
      <c r="I22" s="26">
        <f t="shared" si="4"/>
        <v>741.37916474445024</v>
      </c>
      <c r="J22" s="26">
        <f t="shared" si="4"/>
        <v>740.95871752169523</v>
      </c>
      <c r="K22" s="26">
        <f t="shared" si="4"/>
        <v>739.72115819237899</v>
      </c>
      <c r="L22" s="26">
        <f t="shared" si="4"/>
        <v>740.08524211432916</v>
      </c>
      <c r="M22" s="26">
        <f t="shared" si="4"/>
        <v>739.73832816194943</v>
      </c>
      <c r="N22" s="26">
        <f t="shared" si="4"/>
        <v>739.81608879668261</v>
      </c>
    </row>
    <row r="23" spans="1:14" x14ac:dyDescent="0.25">
      <c r="A23" s="68" t="s">
        <v>42</v>
      </c>
      <c r="B23" s="68"/>
      <c r="C23" s="23">
        <v>372.55318843886903</v>
      </c>
      <c r="D23" s="22">
        <v>372.13224050564929</v>
      </c>
      <c r="E23" s="22">
        <v>371.82880748887345</v>
      </c>
      <c r="F23" s="22">
        <v>370.44396995005741</v>
      </c>
      <c r="G23" s="22">
        <v>370.2791587109532</v>
      </c>
      <c r="H23" s="22">
        <v>370.03961654778868</v>
      </c>
      <c r="I23" s="22">
        <v>369.80358311929655</v>
      </c>
      <c r="J23" s="22">
        <v>369.55256866573029</v>
      </c>
      <c r="K23" s="22">
        <v>368.90842596181915</v>
      </c>
      <c r="L23" s="22">
        <v>369.47909218253869</v>
      </c>
      <c r="M23" s="22">
        <v>369.10065632014317</v>
      </c>
      <c r="N23" s="22">
        <v>368.60625773282504</v>
      </c>
    </row>
    <row r="24" spans="1:14" x14ac:dyDescent="0.25">
      <c r="A24" s="10" t="s">
        <v>43</v>
      </c>
      <c r="B24" s="10"/>
      <c r="C24" s="23">
        <v>372.36616229762723</v>
      </c>
      <c r="D24" s="23">
        <v>370.96915348019121</v>
      </c>
      <c r="E24" s="23">
        <v>371.74722313946796</v>
      </c>
      <c r="F24" s="23">
        <v>370.7580308453156</v>
      </c>
      <c r="G24" s="23">
        <v>371.01043371338841</v>
      </c>
      <c r="H24" s="23">
        <v>371.15472030461751</v>
      </c>
      <c r="I24" s="23">
        <v>371.57558162515369</v>
      </c>
      <c r="J24" s="23">
        <v>371.40614885596489</v>
      </c>
      <c r="K24" s="23">
        <v>370.81273223055985</v>
      </c>
      <c r="L24" s="23">
        <v>370.60614993179047</v>
      </c>
      <c r="M24" s="23">
        <v>370.63767184180625</v>
      </c>
      <c r="N24" s="23">
        <v>371.20983106385762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49.016201476400056</v>
      </c>
      <c r="D26" s="32">
        <f t="shared" ref="D26:N26" si="5">D19-D22</f>
        <v>52.391967764846868</v>
      </c>
      <c r="E26" s="32">
        <f t="shared" si="5"/>
        <v>51.653483972815366</v>
      </c>
      <c r="F26" s="32">
        <f t="shared" si="5"/>
        <v>55.58026130540577</v>
      </c>
      <c r="G26" s="32">
        <f t="shared" si="5"/>
        <v>56.179016350381062</v>
      </c>
      <c r="H26" s="32">
        <f t="shared" si="5"/>
        <v>56.394511193272365</v>
      </c>
      <c r="I26" s="32">
        <f t="shared" si="5"/>
        <v>55.357052757397696</v>
      </c>
      <c r="J26" s="32">
        <f t="shared" si="5"/>
        <v>56.690016757627063</v>
      </c>
      <c r="K26" s="32">
        <f t="shared" si="5"/>
        <v>58.270549788553808</v>
      </c>
      <c r="L26" s="32">
        <f t="shared" si="5"/>
        <v>58.363798586391795</v>
      </c>
      <c r="M26" s="32">
        <f t="shared" si="5"/>
        <v>58.240385499248191</v>
      </c>
      <c r="N26" s="32">
        <f t="shared" si="5"/>
        <v>57.928472814439829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37.577292484957127</v>
      </c>
      <c r="D30" s="32">
        <f t="shared" ref="D30:N30" si="6">D17+D26+D28</f>
        <v>34.801459638701971</v>
      </c>
      <c r="E30" s="32">
        <f t="shared" si="6"/>
        <v>28.405527559862719</v>
      </c>
      <c r="F30" s="32">
        <f t="shared" si="6"/>
        <v>29.092142762108352</v>
      </c>
      <c r="G30" s="32">
        <f t="shared" si="6"/>
        <v>23.676799618467101</v>
      </c>
      <c r="H30" s="32">
        <f t="shared" si="6"/>
        <v>20.870984399409167</v>
      </c>
      <c r="I30" s="32">
        <f t="shared" si="6"/>
        <v>16.941163939964781</v>
      </c>
      <c r="J30" s="32">
        <f t="shared" si="6"/>
        <v>11.63021275586209</v>
      </c>
      <c r="K30" s="32">
        <f t="shared" si="6"/>
        <v>9.6786384598303243</v>
      </c>
      <c r="L30" s="32">
        <f t="shared" si="6"/>
        <v>4.9958957202799752</v>
      </c>
      <c r="M30" s="32">
        <f t="shared" si="6"/>
        <v>0.70161537182704592</v>
      </c>
      <c r="N30" s="32">
        <f t="shared" si="6"/>
        <v>-5.0095961605118191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19320.627280277924</v>
      </c>
      <c r="D32" s="21">
        <v>19355.428739916631</v>
      </c>
      <c r="E32" s="21">
        <v>19383.83426747649</v>
      </c>
      <c r="F32" s="21">
        <v>19412.926410238597</v>
      </c>
      <c r="G32" s="21">
        <v>19436.603209857069</v>
      </c>
      <c r="H32" s="21">
        <v>19457.474194256476</v>
      </c>
      <c r="I32" s="21">
        <v>19474.415358196442</v>
      </c>
      <c r="J32" s="21">
        <v>19486.045570952305</v>
      </c>
      <c r="K32" s="21">
        <v>19495.724209412136</v>
      </c>
      <c r="L32" s="21">
        <v>19500.720105132412</v>
      </c>
      <c r="M32" s="21">
        <v>19501.421720504241</v>
      </c>
      <c r="N32" s="21">
        <v>19496.412124343729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1.9487214164120026E-3</v>
      </c>
      <c r="D34" s="39">
        <f t="shared" ref="D34:N34" si="7">(D32/D8)-1</f>
        <v>1.8012593035336977E-3</v>
      </c>
      <c r="E34" s="39">
        <f t="shared" si="7"/>
        <v>1.4675741850800339E-3</v>
      </c>
      <c r="F34" s="39">
        <f t="shared" si="7"/>
        <v>1.5008456201526243E-3</v>
      </c>
      <c r="G34" s="39">
        <f t="shared" si="7"/>
        <v>1.219640929869481E-3</v>
      </c>
      <c r="H34" s="39">
        <f t="shared" si="7"/>
        <v>1.0737979354757954E-3</v>
      </c>
      <c r="I34" s="39">
        <f t="shared" si="7"/>
        <v>8.7067641826643616E-4</v>
      </c>
      <c r="J34" s="39">
        <f t="shared" si="7"/>
        <v>5.9720471921465013E-4</v>
      </c>
      <c r="K34" s="39">
        <f t="shared" si="7"/>
        <v>4.9669587523992753E-4</v>
      </c>
      <c r="L34" s="39">
        <f t="shared" si="7"/>
        <v>2.5625597010980883E-4</v>
      </c>
      <c r="M34" s="39">
        <f t="shared" si="7"/>
        <v>3.5978946830939051E-5</v>
      </c>
      <c r="N34" s="39">
        <f t="shared" si="7"/>
        <v>-2.5688363814235782E-4</v>
      </c>
    </row>
    <row r="35" spans="1:14" ht="15.75" thickBot="1" x14ac:dyDescent="0.3">
      <c r="A35" s="40" t="s">
        <v>15</v>
      </c>
      <c r="B35" s="41"/>
      <c r="C35" s="42">
        <f>(C32/$C$8)-1</f>
        <v>1.9487214164120026E-3</v>
      </c>
      <c r="D35" s="42">
        <f t="shared" ref="D35:N35" si="8">(D32/$C$8)-1</f>
        <v>3.7534908725269656E-3</v>
      </c>
      <c r="E35" s="42">
        <f t="shared" si="8"/>
        <v>5.2265735839154281E-3</v>
      </c>
      <c r="F35" s="42">
        <f t="shared" si="8"/>
        <v>6.7352634841399972E-3</v>
      </c>
      <c r="G35" s="42">
        <f t="shared" si="8"/>
        <v>7.9631190170281752E-3</v>
      </c>
      <c r="H35" s="42">
        <f t="shared" si="8"/>
        <v>9.0454677332645339E-3</v>
      </c>
      <c r="I35" s="42">
        <f t="shared" si="8"/>
        <v>9.9240198269783253E-3</v>
      </c>
      <c r="J35" s="42">
        <f t="shared" si="8"/>
        <v>1.0527151217667452E-2</v>
      </c>
      <c r="K35" s="42">
        <f t="shared" si="8"/>
        <v>1.1029075885495176E-2</v>
      </c>
      <c r="L35" s="42">
        <f t="shared" si="8"/>
        <v>1.1288158122145564E-2</v>
      </c>
      <c r="M35" s="42">
        <f t="shared" si="8"/>
        <v>1.1324543205017301E-2</v>
      </c>
      <c r="N35" s="42">
        <f t="shared" si="8"/>
        <v>1.1064750477016272E-2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1.6052597515008089</v>
      </c>
      <c r="D41" s="47">
        <v>1.6184576349322324</v>
      </c>
      <c r="E41" s="47">
        <v>1.6137266279059739</v>
      </c>
      <c r="F41" s="47">
        <v>1.6065070730967608</v>
      </c>
      <c r="G41" s="47">
        <v>1.6052241293628917</v>
      </c>
      <c r="H41" s="47">
        <v>1.6126168877356151</v>
      </c>
      <c r="I41" s="47">
        <v>1.6149086851291319</v>
      </c>
      <c r="J41" s="47">
        <v>1.6229963713678588</v>
      </c>
      <c r="K41" s="47">
        <v>1.6300866638652161</v>
      </c>
      <c r="L41" s="47">
        <v>1.6344731012604747</v>
      </c>
      <c r="M41" s="47">
        <v>1.6411833994106275</v>
      </c>
      <c r="N41" s="47">
        <v>1.6504966253655291</v>
      </c>
    </row>
    <row r="43" spans="1:14" x14ac:dyDescent="0.25">
      <c r="A43" s="48" t="s">
        <v>31</v>
      </c>
      <c r="B43" s="48"/>
      <c r="C43" s="49">
        <v>98.13196739822861</v>
      </c>
      <c r="D43" s="49">
        <v>99.293350143898564</v>
      </c>
      <c r="E43" s="49">
        <v>99.337055422827731</v>
      </c>
      <c r="F43" s="49">
        <v>97.984748435480967</v>
      </c>
      <c r="G43" s="49">
        <v>97.944415880999884</v>
      </c>
      <c r="H43" s="49">
        <v>96.829658710281905</v>
      </c>
      <c r="I43" s="49">
        <v>95.387792870501627</v>
      </c>
      <c r="J43" s="49">
        <v>95.721531906490725</v>
      </c>
      <c r="K43" s="49">
        <v>94.491945068662332</v>
      </c>
      <c r="L43" s="49">
        <v>93.497785928816981</v>
      </c>
      <c r="M43" s="49">
        <v>92.578205147149447</v>
      </c>
      <c r="N43" s="49">
        <v>92.032023796227719</v>
      </c>
    </row>
    <row r="44" spans="1:14" x14ac:dyDescent="0.25">
      <c r="A44" s="19" t="s">
        <v>47</v>
      </c>
      <c r="B44" s="19"/>
      <c r="C44" s="50">
        <v>99.22908737546183</v>
      </c>
      <c r="D44" s="50">
        <v>99.293350143898579</v>
      </c>
      <c r="E44" s="50">
        <v>99.140432287269832</v>
      </c>
      <c r="F44" s="50">
        <v>97.613799305539203</v>
      </c>
      <c r="G44" s="50">
        <v>97.411633847341534</v>
      </c>
      <c r="H44" s="50">
        <v>96.151272585586241</v>
      </c>
      <c r="I44" s="50">
        <v>94.589933674818653</v>
      </c>
      <c r="J44" s="50">
        <v>94.805558076403628</v>
      </c>
      <c r="K44" s="50">
        <v>93.466201764996256</v>
      </c>
      <c r="L44" s="50">
        <v>92.403303239362316</v>
      </c>
      <c r="M44" s="50">
        <v>91.412906076316474</v>
      </c>
      <c r="N44" s="50">
        <v>90.802382182475895</v>
      </c>
    </row>
    <row r="45" spans="1:14" x14ac:dyDescent="0.25">
      <c r="A45" s="51" t="s">
        <v>48</v>
      </c>
      <c r="B45" s="51"/>
      <c r="C45" s="52">
        <v>96.995605284266375</v>
      </c>
      <c r="D45" s="52">
        <v>99.293350143898579</v>
      </c>
      <c r="E45" s="52">
        <v>99.5420130743763</v>
      </c>
      <c r="F45" s="52">
        <v>98.375162359314871</v>
      </c>
      <c r="G45" s="52">
        <v>98.506665732351181</v>
      </c>
      <c r="H45" s="52">
        <v>97.550697830145353</v>
      </c>
      <c r="I45" s="52">
        <v>96.242309912846395</v>
      </c>
      <c r="J45" s="52">
        <v>96.710788726270295</v>
      </c>
      <c r="K45" s="52">
        <v>95.602628432043829</v>
      </c>
      <c r="L45" s="52">
        <v>94.682937007040195</v>
      </c>
      <c r="M45" s="52">
        <v>93.845991388258696</v>
      </c>
      <c r="N45" s="52">
        <v>93.36824836824421</v>
      </c>
    </row>
    <row r="47" spans="1:14" x14ac:dyDescent="0.25">
      <c r="A47" s="48" t="s">
        <v>32</v>
      </c>
      <c r="B47" s="48"/>
      <c r="C47" s="49">
        <v>79.683328801582363</v>
      </c>
      <c r="D47" s="49">
        <v>79.543800620560759</v>
      </c>
      <c r="E47" s="49">
        <v>79.536491888146287</v>
      </c>
      <c r="F47" s="49">
        <v>79.697774015637648</v>
      </c>
      <c r="G47" s="49">
        <v>79.708474702268163</v>
      </c>
      <c r="H47" s="49">
        <v>79.847315766398168</v>
      </c>
      <c r="I47" s="49">
        <v>80.029063483056703</v>
      </c>
      <c r="J47" s="49">
        <v>79.985234778345415</v>
      </c>
      <c r="K47" s="49">
        <v>80.14082660313079</v>
      </c>
      <c r="L47" s="49">
        <v>80.27302000206879</v>
      </c>
      <c r="M47" s="49">
        <v>80.388617557589924</v>
      </c>
      <c r="N47" s="49">
        <v>80.465868138725057</v>
      </c>
    </row>
    <row r="48" spans="1:14" x14ac:dyDescent="0.25">
      <c r="A48" s="19" t="s">
        <v>45</v>
      </c>
      <c r="B48" s="19"/>
      <c r="C48" s="50">
        <v>77.509890475185884</v>
      </c>
      <c r="D48" s="50">
        <v>77.500889789514801</v>
      </c>
      <c r="E48" s="50">
        <v>77.519756444924226</v>
      </c>
      <c r="F48" s="50">
        <v>77.718252170431995</v>
      </c>
      <c r="G48" s="50">
        <v>77.744433122295334</v>
      </c>
      <c r="H48" s="50">
        <v>77.910846355889589</v>
      </c>
      <c r="I48" s="50">
        <v>78.120512798740364</v>
      </c>
      <c r="J48" s="50">
        <v>78.091846658957067</v>
      </c>
      <c r="K48" s="50">
        <v>78.271639784022241</v>
      </c>
      <c r="L48" s="50">
        <v>78.423404101471647</v>
      </c>
      <c r="M48" s="50">
        <v>78.565212487039204</v>
      </c>
      <c r="N48" s="50">
        <v>78.659887837226307</v>
      </c>
    </row>
    <row r="49" spans="1:14" x14ac:dyDescent="0.25">
      <c r="A49" s="51" t="s">
        <v>46</v>
      </c>
      <c r="B49" s="51"/>
      <c r="C49" s="52">
        <v>81.733105529844309</v>
      </c>
      <c r="D49" s="52">
        <v>81.470334653052049</v>
      </c>
      <c r="E49" s="52">
        <v>81.444461104540991</v>
      </c>
      <c r="F49" s="52">
        <v>81.57996717059585</v>
      </c>
      <c r="G49" s="52">
        <v>81.56892918255906</v>
      </c>
      <c r="H49" s="52">
        <v>81.679458049300919</v>
      </c>
      <c r="I49" s="52">
        <v>81.832522201023778</v>
      </c>
      <c r="J49" s="52">
        <v>81.780327195251502</v>
      </c>
      <c r="K49" s="52">
        <v>81.912678784118526</v>
      </c>
      <c r="L49" s="52">
        <v>82.023935525608351</v>
      </c>
      <c r="M49" s="52">
        <v>82.123808182895445</v>
      </c>
      <c r="N49" s="52">
        <v>82.186338999996948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sheetPr codeName="Sheet8"/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16078.87998008728</v>
      </c>
      <c r="D8" s="21">
        <v>16080.10091649827</v>
      </c>
      <c r="E8" s="21">
        <v>16080.946458076896</v>
      </c>
      <c r="F8" s="21">
        <v>16076.369375050808</v>
      </c>
      <c r="G8" s="21">
        <v>16075.005973830141</v>
      </c>
      <c r="H8" s="21">
        <v>16070.537401198259</v>
      </c>
      <c r="I8" s="21">
        <v>16065.471923811603</v>
      </c>
      <c r="J8" s="21">
        <v>16059.017000432257</v>
      </c>
      <c r="K8" s="21">
        <v>16049.12773415988</v>
      </c>
      <c r="L8" s="21">
        <v>16039.103081014277</v>
      </c>
      <c r="M8" s="21">
        <v>16027.163134076831</v>
      </c>
      <c r="N8" s="21">
        <v>16013.187982189824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125.95989242464478</v>
      </c>
      <c r="D10" s="26">
        <f t="shared" ref="D10:N10" si="0">SUM(D11:D12)</f>
        <v>127.08013656209179</v>
      </c>
      <c r="E10" s="26">
        <f t="shared" si="0"/>
        <v>126.76019517692836</v>
      </c>
      <c r="F10" s="26">
        <f t="shared" si="0"/>
        <v>126.28528441298286</v>
      </c>
      <c r="G10" s="26">
        <f t="shared" si="0"/>
        <v>126.23905413340189</v>
      </c>
      <c r="H10" s="26">
        <f t="shared" si="0"/>
        <v>126.76561221876942</v>
      </c>
      <c r="I10" s="26">
        <f t="shared" si="0"/>
        <v>126.73514624795287</v>
      </c>
      <c r="J10" s="26">
        <f t="shared" si="0"/>
        <v>127.01065778506039</v>
      </c>
      <c r="K10" s="26">
        <f t="shared" si="0"/>
        <v>126.85257490714356</v>
      </c>
      <c r="L10" s="26">
        <f t="shared" si="0"/>
        <v>126.2955412047214</v>
      </c>
      <c r="M10" s="26">
        <f t="shared" si="0"/>
        <v>125.58929084498359</v>
      </c>
      <c r="N10" s="26">
        <f t="shared" si="0"/>
        <v>124.81941359821026</v>
      </c>
    </row>
    <row r="11" spans="1:14" x14ac:dyDescent="0.25">
      <c r="A11" s="20" t="s">
        <v>34</v>
      </c>
      <c r="B11" s="18"/>
      <c r="C11" s="22">
        <v>64.521122144766792</v>
      </c>
      <c r="D11" s="22">
        <v>65.102016862192556</v>
      </c>
      <c r="E11" s="22">
        <v>64.96251789619194</v>
      </c>
      <c r="F11" s="22">
        <v>64.684739738927206</v>
      </c>
      <c r="G11" s="22">
        <v>64.643749850647083</v>
      </c>
      <c r="H11" s="22">
        <v>64.930769030868035</v>
      </c>
      <c r="I11" s="22">
        <v>64.960144406192768</v>
      </c>
      <c r="J11" s="22">
        <v>65.016361172854772</v>
      </c>
      <c r="K11" s="22">
        <v>64.936437154847297</v>
      </c>
      <c r="L11" s="22">
        <v>64.634832530310149</v>
      </c>
      <c r="M11" s="22">
        <v>64.318078162884589</v>
      </c>
      <c r="N11" s="22">
        <v>63.946073500081106</v>
      </c>
    </row>
    <row r="12" spans="1:14" x14ac:dyDescent="0.25">
      <c r="A12" s="27" t="s">
        <v>35</v>
      </c>
      <c r="B12" s="28"/>
      <c r="C12" s="29">
        <v>61.438770279877986</v>
      </c>
      <c r="D12" s="29">
        <v>61.978119699899239</v>
      </c>
      <c r="E12" s="29">
        <v>61.797677280736423</v>
      </c>
      <c r="F12" s="29">
        <v>61.600544674055655</v>
      </c>
      <c r="G12" s="29">
        <v>61.59530428275481</v>
      </c>
      <c r="H12" s="29">
        <v>61.834843187901384</v>
      </c>
      <c r="I12" s="29">
        <v>61.775001841760101</v>
      </c>
      <c r="J12" s="29">
        <v>61.994296612205616</v>
      </c>
      <c r="K12" s="29">
        <v>61.916137752296265</v>
      </c>
      <c r="L12" s="29">
        <v>61.660708674411254</v>
      </c>
      <c r="M12" s="29">
        <v>61.271212682099005</v>
      </c>
      <c r="N12" s="29">
        <v>60.873340098129155</v>
      </c>
    </row>
    <row r="13" spans="1:14" x14ac:dyDescent="0.25">
      <c r="A13" s="33" t="s">
        <v>36</v>
      </c>
      <c r="B13" s="18"/>
      <c r="C13" s="26">
        <f>SUM(C14:C15)</f>
        <v>157.5152966899808</v>
      </c>
      <c r="D13" s="26">
        <f t="shared" ref="D13:N13" si="1">SUM(D14:D15)</f>
        <v>162.59784891622181</v>
      </c>
      <c r="E13" s="26">
        <f t="shared" si="1"/>
        <v>165.69091605351457</v>
      </c>
      <c r="F13" s="26">
        <f t="shared" si="1"/>
        <v>166.34713898939231</v>
      </c>
      <c r="G13" s="26">
        <f t="shared" si="1"/>
        <v>169.33155167308649</v>
      </c>
      <c r="H13" s="26">
        <f t="shared" si="1"/>
        <v>170.63603926259185</v>
      </c>
      <c r="I13" s="26">
        <f t="shared" si="1"/>
        <v>171.27652857476647</v>
      </c>
      <c r="J13" s="26">
        <f t="shared" si="1"/>
        <v>175.75770860504167</v>
      </c>
      <c r="K13" s="26">
        <f t="shared" si="1"/>
        <v>176.77385474986593</v>
      </c>
      <c r="L13" s="26">
        <f t="shared" si="1"/>
        <v>178.88943437655757</v>
      </c>
      <c r="M13" s="26">
        <f t="shared" si="1"/>
        <v>181.0700315660365</v>
      </c>
      <c r="N13" s="26">
        <f t="shared" si="1"/>
        <v>183.95433589411428</v>
      </c>
    </row>
    <row r="14" spans="1:14" x14ac:dyDescent="0.25">
      <c r="A14" s="20" t="s">
        <v>37</v>
      </c>
      <c r="B14" s="18"/>
      <c r="C14" s="22">
        <v>83.43705648393923</v>
      </c>
      <c r="D14" s="22">
        <v>85.129172407318364</v>
      </c>
      <c r="E14" s="22">
        <v>86.437927761368485</v>
      </c>
      <c r="F14" s="22">
        <v>86.715653180385189</v>
      </c>
      <c r="G14" s="22">
        <v>88.309058312982458</v>
      </c>
      <c r="H14" s="22">
        <v>89.164114588744368</v>
      </c>
      <c r="I14" s="22">
        <v>89.817166930768494</v>
      </c>
      <c r="J14" s="22">
        <v>92.297417101347236</v>
      </c>
      <c r="K14" s="22">
        <v>92.992575744600103</v>
      </c>
      <c r="L14" s="22">
        <v>94.251308806748796</v>
      </c>
      <c r="M14" s="22">
        <v>95.54700557254229</v>
      </c>
      <c r="N14" s="22">
        <v>97.342040476022959</v>
      </c>
    </row>
    <row r="15" spans="1:14" x14ac:dyDescent="0.25">
      <c r="A15" s="10" t="s">
        <v>38</v>
      </c>
      <c r="B15" s="12"/>
      <c r="C15" s="23">
        <v>74.078240206041585</v>
      </c>
      <c r="D15" s="23">
        <v>77.468676508903442</v>
      </c>
      <c r="E15" s="23">
        <v>79.252988292146085</v>
      </c>
      <c r="F15" s="23">
        <v>79.631485809007131</v>
      </c>
      <c r="G15" s="23">
        <v>81.022493360104022</v>
      </c>
      <c r="H15" s="23">
        <v>81.471924673847482</v>
      </c>
      <c r="I15" s="23">
        <v>81.45936164399798</v>
      </c>
      <c r="J15" s="23">
        <v>83.460291503694435</v>
      </c>
      <c r="K15" s="23">
        <v>83.78127900526583</v>
      </c>
      <c r="L15" s="23">
        <v>84.638125569808778</v>
      </c>
      <c r="M15" s="23">
        <v>85.523025993494201</v>
      </c>
      <c r="N15" s="23">
        <v>86.612295418091321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-31.555404265336023</v>
      </c>
      <c r="D17" s="32">
        <f t="shared" ref="D17:N17" si="2">D10-D13</f>
        <v>-35.517712354130012</v>
      </c>
      <c r="E17" s="32">
        <f t="shared" si="2"/>
        <v>-38.930720876586207</v>
      </c>
      <c r="F17" s="32">
        <f t="shared" si="2"/>
        <v>-40.061854576409445</v>
      </c>
      <c r="G17" s="32">
        <f t="shared" si="2"/>
        <v>-43.092497539684601</v>
      </c>
      <c r="H17" s="32">
        <f t="shared" si="2"/>
        <v>-43.870427043822431</v>
      </c>
      <c r="I17" s="32">
        <f t="shared" si="2"/>
        <v>-44.541382326813604</v>
      </c>
      <c r="J17" s="32">
        <f t="shared" si="2"/>
        <v>-48.747050819981283</v>
      </c>
      <c r="K17" s="32">
        <f t="shared" si="2"/>
        <v>-49.92127984272237</v>
      </c>
      <c r="L17" s="32">
        <f t="shared" si="2"/>
        <v>-52.593893171836172</v>
      </c>
      <c r="M17" s="32">
        <f t="shared" si="2"/>
        <v>-55.480740721052911</v>
      </c>
      <c r="N17" s="32">
        <f t="shared" si="2"/>
        <v>-59.134922295904019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630.58496513445539</v>
      </c>
      <c r="D19" s="26">
        <f t="shared" ref="D19:N19" si="3">SUM(D20:D21)</f>
        <v>632.55882917047325</v>
      </c>
      <c r="E19" s="26">
        <f t="shared" si="3"/>
        <v>632.23073117238073</v>
      </c>
      <c r="F19" s="26">
        <f t="shared" si="3"/>
        <v>633.50746911165811</v>
      </c>
      <c r="G19" s="26">
        <f t="shared" si="3"/>
        <v>633.70703157748585</v>
      </c>
      <c r="H19" s="26">
        <f t="shared" si="3"/>
        <v>634.04152521448236</v>
      </c>
      <c r="I19" s="26">
        <f t="shared" si="3"/>
        <v>633.61198298174145</v>
      </c>
      <c r="J19" s="26">
        <f t="shared" si="3"/>
        <v>634.46981297293974</v>
      </c>
      <c r="K19" s="26">
        <f t="shared" si="3"/>
        <v>634.83526093610612</v>
      </c>
      <c r="L19" s="26">
        <f t="shared" si="3"/>
        <v>635.32269560227905</v>
      </c>
      <c r="M19" s="26">
        <f t="shared" si="3"/>
        <v>635.33260653243337</v>
      </c>
      <c r="N19" s="26">
        <f t="shared" si="3"/>
        <v>635.40340222142572</v>
      </c>
    </row>
    <row r="20" spans="1:14" x14ac:dyDescent="0.25">
      <c r="A20" s="68" t="s">
        <v>40</v>
      </c>
      <c r="B20" s="68"/>
      <c r="C20" s="22">
        <v>315.45647389313626</v>
      </c>
      <c r="D20" s="22">
        <v>316.07267264799555</v>
      </c>
      <c r="E20" s="22">
        <v>316.37503725386824</v>
      </c>
      <c r="F20" s="22">
        <v>316.99092765349428</v>
      </c>
      <c r="G20" s="22">
        <v>317.20726246531274</v>
      </c>
      <c r="H20" s="22">
        <v>317.3486711527807</v>
      </c>
      <c r="I20" s="22">
        <v>317.57607421536039</v>
      </c>
      <c r="J20" s="22">
        <v>317.95819031500861</v>
      </c>
      <c r="K20" s="22">
        <v>318.06296772230405</v>
      </c>
      <c r="L20" s="22">
        <v>318.49511811709124</v>
      </c>
      <c r="M20" s="22">
        <v>318.63760769698297</v>
      </c>
      <c r="N20" s="22">
        <v>318.83814007888412</v>
      </c>
    </row>
    <row r="21" spans="1:14" x14ac:dyDescent="0.25">
      <c r="A21" s="27" t="s">
        <v>41</v>
      </c>
      <c r="B21" s="27"/>
      <c r="C21" s="29">
        <v>315.12849124131918</v>
      </c>
      <c r="D21" s="29">
        <v>316.48615652247764</v>
      </c>
      <c r="E21" s="29">
        <v>315.85569391851254</v>
      </c>
      <c r="F21" s="29">
        <v>316.51654145816383</v>
      </c>
      <c r="G21" s="29">
        <v>316.49976911217306</v>
      </c>
      <c r="H21" s="29">
        <v>316.69285406170172</v>
      </c>
      <c r="I21" s="29">
        <v>316.03590876638111</v>
      </c>
      <c r="J21" s="29">
        <v>316.51162265793113</v>
      </c>
      <c r="K21" s="29">
        <v>316.77229321380202</v>
      </c>
      <c r="L21" s="29">
        <v>316.82757748518782</v>
      </c>
      <c r="M21" s="29">
        <v>316.69499883545035</v>
      </c>
      <c r="N21" s="29">
        <v>316.56526214254154</v>
      </c>
    </row>
    <row r="22" spans="1:14" x14ac:dyDescent="0.25">
      <c r="A22" s="71" t="s">
        <v>44</v>
      </c>
      <c r="B22" s="71"/>
      <c r="C22" s="26">
        <f>SUM(C23:C24)</f>
        <v>597.80862445812795</v>
      </c>
      <c r="D22" s="26">
        <f t="shared" ref="D22:N22" si="4">SUM(D23:D24)</f>
        <v>596.19557523771869</v>
      </c>
      <c r="E22" s="26">
        <f t="shared" si="4"/>
        <v>597.87709332188251</v>
      </c>
      <c r="F22" s="26">
        <f t="shared" si="4"/>
        <v>594.80901575591793</v>
      </c>
      <c r="G22" s="26">
        <f t="shared" si="4"/>
        <v>595.08310666968214</v>
      </c>
      <c r="H22" s="26">
        <f t="shared" si="4"/>
        <v>595.23657555731711</v>
      </c>
      <c r="I22" s="26">
        <f t="shared" si="4"/>
        <v>595.52552403427546</v>
      </c>
      <c r="J22" s="26">
        <f t="shared" si="4"/>
        <v>595.61202842533089</v>
      </c>
      <c r="K22" s="26">
        <f t="shared" si="4"/>
        <v>594.93863423898677</v>
      </c>
      <c r="L22" s="26">
        <f t="shared" si="4"/>
        <v>594.66874936789111</v>
      </c>
      <c r="M22" s="26">
        <f t="shared" si="4"/>
        <v>593.82701769838332</v>
      </c>
      <c r="N22" s="26">
        <f t="shared" si="4"/>
        <v>594.88270475946842</v>
      </c>
    </row>
    <row r="23" spans="1:14" x14ac:dyDescent="0.25">
      <c r="A23" s="68" t="s">
        <v>42</v>
      </c>
      <c r="B23" s="68"/>
      <c r="C23" s="23">
        <v>297.16474526712045</v>
      </c>
      <c r="D23" s="22">
        <v>297.66116204446172</v>
      </c>
      <c r="E23" s="22">
        <v>296.89922908879038</v>
      </c>
      <c r="F23" s="22">
        <v>295.72538753058433</v>
      </c>
      <c r="G23" s="22">
        <v>295.07704483086502</v>
      </c>
      <c r="H23" s="22">
        <v>295.54393129183501</v>
      </c>
      <c r="I23" s="22">
        <v>295.13525464931735</v>
      </c>
      <c r="J23" s="22">
        <v>294.87858209067593</v>
      </c>
      <c r="K23" s="22">
        <v>295.03420971248835</v>
      </c>
      <c r="L23" s="22">
        <v>294.95719519437512</v>
      </c>
      <c r="M23" s="22">
        <v>293.91908683172772</v>
      </c>
      <c r="N23" s="22">
        <v>293.83003801141837</v>
      </c>
    </row>
    <row r="24" spans="1:14" x14ac:dyDescent="0.25">
      <c r="A24" s="10" t="s">
        <v>43</v>
      </c>
      <c r="B24" s="10"/>
      <c r="C24" s="23">
        <v>300.64387919100744</v>
      </c>
      <c r="D24" s="23">
        <v>298.53441319325702</v>
      </c>
      <c r="E24" s="23">
        <v>300.97786423309219</v>
      </c>
      <c r="F24" s="23">
        <v>299.08362822533365</v>
      </c>
      <c r="G24" s="23">
        <v>300.00606183881712</v>
      </c>
      <c r="H24" s="23">
        <v>299.69264426548216</v>
      </c>
      <c r="I24" s="23">
        <v>300.39026938495812</v>
      </c>
      <c r="J24" s="23">
        <v>300.73344633465501</v>
      </c>
      <c r="K24" s="23">
        <v>299.90442452649842</v>
      </c>
      <c r="L24" s="23">
        <v>299.71155417351599</v>
      </c>
      <c r="M24" s="23">
        <v>299.90793086665559</v>
      </c>
      <c r="N24" s="23">
        <v>301.05266674805006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32.776340676327436</v>
      </c>
      <c r="D26" s="32">
        <f t="shared" ref="D26:N26" si="5">D19-D22</f>
        <v>36.36325393275456</v>
      </c>
      <c r="E26" s="32">
        <f t="shared" si="5"/>
        <v>34.353637850498217</v>
      </c>
      <c r="F26" s="32">
        <f t="shared" si="5"/>
        <v>38.698453355740185</v>
      </c>
      <c r="G26" s="32">
        <f t="shared" si="5"/>
        <v>38.623924907803712</v>
      </c>
      <c r="H26" s="32">
        <f t="shared" si="5"/>
        <v>38.804949657165253</v>
      </c>
      <c r="I26" s="32">
        <f t="shared" si="5"/>
        <v>38.086458947465985</v>
      </c>
      <c r="J26" s="32">
        <f t="shared" si="5"/>
        <v>38.857784547608844</v>
      </c>
      <c r="K26" s="32">
        <f t="shared" si="5"/>
        <v>39.896626697119359</v>
      </c>
      <c r="L26" s="32">
        <f t="shared" si="5"/>
        <v>40.653946234387945</v>
      </c>
      <c r="M26" s="32">
        <f t="shared" si="5"/>
        <v>41.505588834050059</v>
      </c>
      <c r="N26" s="32">
        <f t="shared" si="5"/>
        <v>40.520697461957297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1.2209364109914134</v>
      </c>
      <c r="D30" s="32">
        <f t="shared" ref="D30:N30" si="6">D17+D26+D28</f>
        <v>0.84554157862454815</v>
      </c>
      <c r="E30" s="32">
        <f t="shared" si="6"/>
        <v>-4.5770830260879904</v>
      </c>
      <c r="F30" s="32">
        <f t="shared" si="6"/>
        <v>-1.3634012206692603</v>
      </c>
      <c r="G30" s="32">
        <f t="shared" si="6"/>
        <v>-4.4685726318808889</v>
      </c>
      <c r="H30" s="32">
        <f t="shared" si="6"/>
        <v>-5.0654773866571787</v>
      </c>
      <c r="I30" s="32">
        <f t="shared" si="6"/>
        <v>-6.4549233793476191</v>
      </c>
      <c r="J30" s="32">
        <f t="shared" si="6"/>
        <v>-9.8892662723724385</v>
      </c>
      <c r="K30" s="32">
        <f t="shared" si="6"/>
        <v>-10.024653145603011</v>
      </c>
      <c r="L30" s="32">
        <f t="shared" si="6"/>
        <v>-11.939946937448227</v>
      </c>
      <c r="M30" s="32">
        <f t="shared" si="6"/>
        <v>-13.975151887002852</v>
      </c>
      <c r="N30" s="32">
        <f t="shared" si="6"/>
        <v>-18.614224833946722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16080.10091649827</v>
      </c>
      <c r="D32" s="21">
        <v>16080.946458076896</v>
      </c>
      <c r="E32" s="21">
        <v>16076.369375050808</v>
      </c>
      <c r="F32" s="21">
        <v>16075.005973830141</v>
      </c>
      <c r="G32" s="21">
        <v>16070.537401198259</v>
      </c>
      <c r="H32" s="21">
        <v>16065.471923811603</v>
      </c>
      <c r="I32" s="21">
        <v>16059.017000432257</v>
      </c>
      <c r="J32" s="21">
        <v>16049.12773415988</v>
      </c>
      <c r="K32" s="21">
        <v>16039.103081014277</v>
      </c>
      <c r="L32" s="21">
        <v>16027.163134076831</v>
      </c>
      <c r="M32" s="21">
        <v>16013.187982189824</v>
      </c>
      <c r="N32" s="21">
        <v>15994.573757355878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7.5934170321589889E-5</v>
      </c>
      <c r="D34" s="39">
        <f t="shared" ref="D34:N34" si="7">(D32/D8)-1</f>
        <v>5.2583101500358609E-5</v>
      </c>
      <c r="E34" s="39">
        <f t="shared" si="7"/>
        <v>-2.8462771379911267E-4</v>
      </c>
      <c r="F34" s="39">
        <f t="shared" si="7"/>
        <v>-8.4807781462359344E-5</v>
      </c>
      <c r="G34" s="39">
        <f t="shared" si="7"/>
        <v>-2.7798264206913004E-4</v>
      </c>
      <c r="H34" s="39">
        <f t="shared" si="7"/>
        <v>-3.1520273779250818E-4</v>
      </c>
      <c r="I34" s="39">
        <f t="shared" si="7"/>
        <v>-4.0178859419492952E-4</v>
      </c>
      <c r="J34" s="39">
        <f t="shared" si="7"/>
        <v>-6.158076968292292E-4</v>
      </c>
      <c r="K34" s="39">
        <f t="shared" si="7"/>
        <v>-6.2462292728004964E-4</v>
      </c>
      <c r="L34" s="39">
        <f t="shared" si="7"/>
        <v>-7.4442734591428916E-4</v>
      </c>
      <c r="M34" s="39">
        <f t="shared" si="7"/>
        <v>-8.719666587341246E-4</v>
      </c>
      <c r="N34" s="39">
        <f t="shared" si="7"/>
        <v>-1.1624309197300065E-3</v>
      </c>
    </row>
    <row r="35" spans="1:14" ht="15.75" thickBot="1" x14ac:dyDescent="0.3">
      <c r="A35" s="40" t="s">
        <v>15</v>
      </c>
      <c r="B35" s="41"/>
      <c r="C35" s="42">
        <f>(C32/$C$8)-1</f>
        <v>7.5934170321589889E-5</v>
      </c>
      <c r="D35" s="42">
        <f t="shared" ref="D35:N35" si="8">(D32/$C$8)-1</f>
        <v>1.2852126467599589E-4</v>
      </c>
      <c r="E35" s="42">
        <f t="shared" si="8"/>
        <v>-1.5614302983668615E-4</v>
      </c>
      <c r="F35" s="42">
        <f t="shared" si="8"/>
        <v>-2.4093756915510856E-4</v>
      </c>
      <c r="G35" s="42">
        <f t="shared" si="8"/>
        <v>-5.1885323476219547E-4</v>
      </c>
      <c r="H35" s="42">
        <f t="shared" si="8"/>
        <v>-8.338924285946625E-4</v>
      </c>
      <c r="I35" s="42">
        <f t="shared" si="8"/>
        <v>-1.2353459743229545E-3</v>
      </c>
      <c r="J35" s="42">
        <f t="shared" si="8"/>
        <v>-1.8503929355929705E-3</v>
      </c>
      <c r="K35" s="42">
        <f t="shared" si="8"/>
        <v>-2.4738600650210385E-3</v>
      </c>
      <c r="L35" s="42">
        <f t="shared" si="8"/>
        <v>-3.2164458018529851E-3</v>
      </c>
      <c r="M35" s="42">
        <f t="shared" si="8"/>
        <v>-4.0856078270882223E-3</v>
      </c>
      <c r="N35" s="42">
        <f t="shared" si="8"/>
        <v>-5.2432895099541188E-3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1.6468687903187444</v>
      </c>
      <c r="D41" s="47">
        <v>1.6608652254806877</v>
      </c>
      <c r="E41" s="47">
        <v>1.6550671276806639</v>
      </c>
      <c r="F41" s="47">
        <v>1.6474402081840562</v>
      </c>
      <c r="G41" s="47">
        <v>1.6460901500462322</v>
      </c>
      <c r="H41" s="47">
        <v>1.6537791711494598</v>
      </c>
      <c r="I41" s="47">
        <v>1.6559561767950814</v>
      </c>
      <c r="J41" s="47">
        <v>1.6646539083484659</v>
      </c>
      <c r="K41" s="47">
        <v>1.6717233194342187</v>
      </c>
      <c r="L41" s="47">
        <v>1.6762043848196468</v>
      </c>
      <c r="M41" s="47">
        <v>1.6834099998992569</v>
      </c>
      <c r="N41" s="47">
        <v>1.6921921312495625</v>
      </c>
    </row>
    <row r="43" spans="1:14" x14ac:dyDescent="0.25">
      <c r="A43" s="48" t="s">
        <v>31</v>
      </c>
      <c r="B43" s="48"/>
      <c r="C43" s="49">
        <v>86.060529640847761</v>
      </c>
      <c r="D43" s="49">
        <v>87.067269716538775</v>
      </c>
      <c r="E43" s="49">
        <v>87.117012137463448</v>
      </c>
      <c r="F43" s="49">
        <v>85.933254403440856</v>
      </c>
      <c r="G43" s="49">
        <v>85.897497056337087</v>
      </c>
      <c r="H43" s="49">
        <v>84.921386883713296</v>
      </c>
      <c r="I43" s="49">
        <v>83.637324515355743</v>
      </c>
      <c r="J43" s="49">
        <v>83.931004324678526</v>
      </c>
      <c r="K43" s="49">
        <v>82.825661955317784</v>
      </c>
      <c r="L43" s="49">
        <v>81.933377770702705</v>
      </c>
      <c r="M43" s="49">
        <v>81.11548440791654</v>
      </c>
      <c r="N43" s="49">
        <v>80.590213157265779</v>
      </c>
    </row>
    <row r="44" spans="1:14" x14ac:dyDescent="0.25">
      <c r="A44" s="19" t="s">
        <v>47</v>
      </c>
      <c r="B44" s="19"/>
      <c r="C44" s="50">
        <v>86.990662358487768</v>
      </c>
      <c r="D44" s="50">
        <v>87.067269716538775</v>
      </c>
      <c r="E44" s="50">
        <v>86.944535133013716</v>
      </c>
      <c r="F44" s="50">
        <v>85.605566290883928</v>
      </c>
      <c r="G44" s="50">
        <v>85.425290234765555</v>
      </c>
      <c r="H44" s="50">
        <v>84.312273970732647</v>
      </c>
      <c r="I44" s="50">
        <v>82.913604406932436</v>
      </c>
      <c r="J44" s="50">
        <v>83.082848095439502</v>
      </c>
      <c r="K44" s="50">
        <v>81.89296637172005</v>
      </c>
      <c r="L44" s="50">
        <v>80.926776482518648</v>
      </c>
      <c r="M44" s="50">
        <v>80.042975393263418</v>
      </c>
      <c r="N44" s="50">
        <v>79.439961376428002</v>
      </c>
    </row>
    <row r="45" spans="1:14" x14ac:dyDescent="0.25">
      <c r="A45" s="51" t="s">
        <v>48</v>
      </c>
      <c r="B45" s="51"/>
      <c r="C45" s="52">
        <v>85.036422062275193</v>
      </c>
      <c r="D45" s="52">
        <v>87.06726971653876</v>
      </c>
      <c r="E45" s="52">
        <v>87.305907476535722</v>
      </c>
      <c r="F45" s="52">
        <v>86.292959612728339</v>
      </c>
      <c r="G45" s="52">
        <v>86.418152508975211</v>
      </c>
      <c r="H45" s="52">
        <v>85.598176429462654</v>
      </c>
      <c r="I45" s="52">
        <v>84.450086331426363</v>
      </c>
      <c r="J45" s="52">
        <v>84.889361497575791</v>
      </c>
      <c r="K45" s="52">
        <v>83.886098299486235</v>
      </c>
      <c r="L45" s="52">
        <v>83.084191383774836</v>
      </c>
      <c r="M45" s="52">
        <v>82.348208560235548</v>
      </c>
      <c r="N45" s="52">
        <v>81.923374213032858</v>
      </c>
    </row>
    <row r="47" spans="1:14" x14ac:dyDescent="0.25">
      <c r="A47" s="48" t="s">
        <v>32</v>
      </c>
      <c r="B47" s="48"/>
      <c r="C47" s="49">
        <v>81.218182162026338</v>
      </c>
      <c r="D47" s="49">
        <v>81.071363506764385</v>
      </c>
      <c r="E47" s="49">
        <v>81.062171668024291</v>
      </c>
      <c r="F47" s="49">
        <v>81.226680303028843</v>
      </c>
      <c r="G47" s="49">
        <v>81.229441316213553</v>
      </c>
      <c r="H47" s="49">
        <v>81.362654931316186</v>
      </c>
      <c r="I47" s="49">
        <v>81.534694079799777</v>
      </c>
      <c r="J47" s="49">
        <v>81.487662427022173</v>
      </c>
      <c r="K47" s="49">
        <v>81.639642365866081</v>
      </c>
      <c r="L47" s="49">
        <v>81.764288524681675</v>
      </c>
      <c r="M47" s="49">
        <v>81.877976458087133</v>
      </c>
      <c r="N47" s="49">
        <v>81.948956939903653</v>
      </c>
    </row>
    <row r="48" spans="1:14" x14ac:dyDescent="0.25">
      <c r="A48" s="19" t="s">
        <v>45</v>
      </c>
      <c r="B48" s="19"/>
      <c r="C48" s="50">
        <v>79.20231565753592</v>
      </c>
      <c r="D48" s="50">
        <v>79.189728738910944</v>
      </c>
      <c r="E48" s="50">
        <v>79.204940437180397</v>
      </c>
      <c r="F48" s="50">
        <v>79.399040614219913</v>
      </c>
      <c r="G48" s="50">
        <v>79.421602539451214</v>
      </c>
      <c r="H48" s="50">
        <v>79.583280001986722</v>
      </c>
      <c r="I48" s="50">
        <v>79.788152833385212</v>
      </c>
      <c r="J48" s="50">
        <v>79.756193859738033</v>
      </c>
      <c r="K48" s="50">
        <v>79.931706997546826</v>
      </c>
      <c r="L48" s="50">
        <v>80.079311692340241</v>
      </c>
      <c r="M48" s="50">
        <v>80.217205760157398</v>
      </c>
      <c r="N48" s="50">
        <v>80.308102204190078</v>
      </c>
    </row>
    <row r="49" spans="1:14" x14ac:dyDescent="0.25">
      <c r="A49" s="51" t="s">
        <v>46</v>
      </c>
      <c r="B49" s="51"/>
      <c r="C49" s="52">
        <v>83.219485416636758</v>
      </c>
      <c r="D49" s="52">
        <v>82.951976176976274</v>
      </c>
      <c r="E49" s="52">
        <v>82.921936954581724</v>
      </c>
      <c r="F49" s="52">
        <v>83.053150859322329</v>
      </c>
      <c r="G49" s="52">
        <v>83.038389505747091</v>
      </c>
      <c r="H49" s="52">
        <v>83.144063804665322</v>
      </c>
      <c r="I49" s="52">
        <v>83.292616395622574</v>
      </c>
      <c r="J49" s="52">
        <v>83.236939800462849</v>
      </c>
      <c r="K49" s="52">
        <v>83.36529724365505</v>
      </c>
      <c r="L49" s="52">
        <v>83.472668968981537</v>
      </c>
      <c r="M49" s="52">
        <v>83.568287545216251</v>
      </c>
      <c r="N49" s="52">
        <v>83.62673558289579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sheetPr codeName="Sheet9"/>
  <dimension ref="A1:N53"/>
  <sheetViews>
    <sheetView workbookViewId="0">
      <selection activeCell="A2" sqref="A2:E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76723.550148010254</v>
      </c>
      <c r="D8" s="21">
        <v>76878.81612632105</v>
      </c>
      <c r="E8" s="21">
        <v>77029.989390166054</v>
      </c>
      <c r="F8" s="21">
        <v>77161.52584972058</v>
      </c>
      <c r="G8" s="21">
        <v>77304.324903931629</v>
      </c>
      <c r="H8" s="21">
        <v>77432.550715931604</v>
      </c>
      <c r="I8" s="21">
        <v>77562.387678756466</v>
      </c>
      <c r="J8" s="21">
        <v>77688.172235851118</v>
      </c>
      <c r="K8" s="21">
        <v>77797.880659315982</v>
      </c>
      <c r="L8" s="21">
        <v>77907.324295425875</v>
      </c>
      <c r="M8" s="21">
        <v>78010.693091313238</v>
      </c>
      <c r="N8" s="21">
        <v>78103.258812586719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694.20482061276016</v>
      </c>
      <c r="D10" s="26">
        <f t="shared" ref="D10:N10" si="0">SUM(D11:D12)</f>
        <v>702.7825969233985</v>
      </c>
      <c r="E10" s="26">
        <f t="shared" si="0"/>
        <v>703.31040202779343</v>
      </c>
      <c r="F10" s="26">
        <f t="shared" si="0"/>
        <v>701.53174005141477</v>
      </c>
      <c r="G10" s="26">
        <f t="shared" si="0"/>
        <v>701.19376989713237</v>
      </c>
      <c r="H10" s="26">
        <f t="shared" si="0"/>
        <v>703.47455242401122</v>
      </c>
      <c r="I10" s="26">
        <f t="shared" si="0"/>
        <v>702.02448694257191</v>
      </c>
      <c r="J10" s="26">
        <f t="shared" si="0"/>
        <v>701.51104162912316</v>
      </c>
      <c r="K10" s="26">
        <f t="shared" si="0"/>
        <v>699.5234965508331</v>
      </c>
      <c r="L10" s="26">
        <f t="shared" si="0"/>
        <v>695.3929051083569</v>
      </c>
      <c r="M10" s="26">
        <f t="shared" si="0"/>
        <v>691.41650426587569</v>
      </c>
      <c r="N10" s="26">
        <f t="shared" si="0"/>
        <v>687.54554739730725</v>
      </c>
    </row>
    <row r="11" spans="1:14" x14ac:dyDescent="0.25">
      <c r="A11" s="20" t="s">
        <v>34</v>
      </c>
      <c r="B11" s="18"/>
      <c r="C11" s="22">
        <v>355.59631849509441</v>
      </c>
      <c r="D11" s="22">
        <v>360.02923598533988</v>
      </c>
      <c r="E11" s="22">
        <v>360.4350286344802</v>
      </c>
      <c r="F11" s="22">
        <v>359.33242922765538</v>
      </c>
      <c r="G11" s="22">
        <v>359.06316764828341</v>
      </c>
      <c r="H11" s="22">
        <v>360.32755952543414</v>
      </c>
      <c r="I11" s="22">
        <v>359.83397974900345</v>
      </c>
      <c r="J11" s="22">
        <v>359.101323028259</v>
      </c>
      <c r="K11" s="22">
        <v>358.08940894864071</v>
      </c>
      <c r="L11" s="22">
        <v>355.88432921465824</v>
      </c>
      <c r="M11" s="22">
        <v>354.09532504942325</v>
      </c>
      <c r="N11" s="22">
        <v>352.23557651092921</v>
      </c>
    </row>
    <row r="12" spans="1:14" x14ac:dyDescent="0.25">
      <c r="A12" s="27" t="s">
        <v>35</v>
      </c>
      <c r="B12" s="28"/>
      <c r="C12" s="29">
        <v>338.60850211766575</v>
      </c>
      <c r="D12" s="29">
        <v>342.75336093805862</v>
      </c>
      <c r="E12" s="29">
        <v>342.87537339331323</v>
      </c>
      <c r="F12" s="29">
        <v>342.19931082375939</v>
      </c>
      <c r="G12" s="29">
        <v>342.13060224884896</v>
      </c>
      <c r="H12" s="29">
        <v>343.14699289857708</v>
      </c>
      <c r="I12" s="29">
        <v>342.19050719356846</v>
      </c>
      <c r="J12" s="29">
        <v>342.40971860086415</v>
      </c>
      <c r="K12" s="29">
        <v>341.43408760219239</v>
      </c>
      <c r="L12" s="29">
        <v>339.50857589369866</v>
      </c>
      <c r="M12" s="29">
        <v>337.32117921645244</v>
      </c>
      <c r="N12" s="29">
        <v>335.30997088637804</v>
      </c>
    </row>
    <row r="13" spans="1:14" x14ac:dyDescent="0.25">
      <c r="A13" s="33" t="s">
        <v>36</v>
      </c>
      <c r="B13" s="18"/>
      <c r="C13" s="26">
        <f>SUM(C14:C15)</f>
        <v>830.57240311953387</v>
      </c>
      <c r="D13" s="26">
        <f t="shared" ref="D13:N13" si="1">SUM(D14:D15)</f>
        <v>857.29128052728845</v>
      </c>
      <c r="E13" s="26">
        <f t="shared" si="1"/>
        <v>872.72826411384222</v>
      </c>
      <c r="F13" s="26">
        <f t="shared" si="1"/>
        <v>874.25186935888109</v>
      </c>
      <c r="G13" s="26">
        <f t="shared" si="1"/>
        <v>887.73362636060278</v>
      </c>
      <c r="H13" s="26">
        <f t="shared" si="1"/>
        <v>889.78843810150852</v>
      </c>
      <c r="I13" s="26">
        <f t="shared" si="1"/>
        <v>889.04554681660318</v>
      </c>
      <c r="J13" s="26">
        <f t="shared" si="1"/>
        <v>906.36642659258132</v>
      </c>
      <c r="K13" s="26">
        <f t="shared" si="1"/>
        <v>907.46487008820282</v>
      </c>
      <c r="L13" s="26">
        <f t="shared" si="1"/>
        <v>911.23396197972693</v>
      </c>
      <c r="M13" s="26">
        <f t="shared" si="1"/>
        <v>917.22989363284114</v>
      </c>
      <c r="N13" s="26">
        <f t="shared" si="1"/>
        <v>926.51160144205949</v>
      </c>
    </row>
    <row r="14" spans="1:14" x14ac:dyDescent="0.25">
      <c r="A14" s="20" t="s">
        <v>37</v>
      </c>
      <c r="B14" s="18"/>
      <c r="C14" s="22">
        <v>390.07134784662605</v>
      </c>
      <c r="D14" s="22">
        <v>400.57526205397392</v>
      </c>
      <c r="E14" s="22">
        <v>409.52993371332246</v>
      </c>
      <c r="F14" s="22">
        <v>412.50922813718637</v>
      </c>
      <c r="G14" s="22">
        <v>421.38882860265323</v>
      </c>
      <c r="H14" s="22">
        <v>425.0531347345667</v>
      </c>
      <c r="I14" s="22">
        <v>426.83287181078401</v>
      </c>
      <c r="J14" s="22">
        <v>437.58081985714244</v>
      </c>
      <c r="K14" s="22">
        <v>440.57414679403718</v>
      </c>
      <c r="L14" s="22">
        <v>444.68381952431309</v>
      </c>
      <c r="M14" s="22">
        <v>449.54647757255646</v>
      </c>
      <c r="N14" s="22">
        <v>456.61524832742248</v>
      </c>
    </row>
    <row r="15" spans="1:14" x14ac:dyDescent="0.25">
      <c r="A15" s="10" t="s">
        <v>38</v>
      </c>
      <c r="B15" s="12"/>
      <c r="C15" s="23">
        <v>440.50105527290776</v>
      </c>
      <c r="D15" s="23">
        <v>456.71601847331453</v>
      </c>
      <c r="E15" s="23">
        <v>463.19833040051969</v>
      </c>
      <c r="F15" s="23">
        <v>461.74264122169478</v>
      </c>
      <c r="G15" s="23">
        <v>466.34479775794961</v>
      </c>
      <c r="H15" s="23">
        <v>464.73530336694182</v>
      </c>
      <c r="I15" s="23">
        <v>462.21267500581916</v>
      </c>
      <c r="J15" s="23">
        <v>468.78560673543882</v>
      </c>
      <c r="K15" s="23">
        <v>466.89072329416558</v>
      </c>
      <c r="L15" s="23">
        <v>466.55014245541389</v>
      </c>
      <c r="M15" s="23">
        <v>467.68341606028474</v>
      </c>
      <c r="N15" s="23">
        <v>469.89635311463701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-136.36758250677372</v>
      </c>
      <c r="D17" s="32">
        <f t="shared" ref="D17:N17" si="2">D10-D13</f>
        <v>-154.50868360388995</v>
      </c>
      <c r="E17" s="32">
        <f t="shared" si="2"/>
        <v>-169.41786208604879</v>
      </c>
      <c r="F17" s="32">
        <f t="shared" si="2"/>
        <v>-172.72012930746632</v>
      </c>
      <c r="G17" s="32">
        <f t="shared" si="2"/>
        <v>-186.53985646347041</v>
      </c>
      <c r="H17" s="32">
        <f t="shared" si="2"/>
        <v>-186.3138856774973</v>
      </c>
      <c r="I17" s="32">
        <f t="shared" si="2"/>
        <v>-187.02105987403127</v>
      </c>
      <c r="J17" s="32">
        <f t="shared" si="2"/>
        <v>-204.85538496345816</v>
      </c>
      <c r="K17" s="32">
        <f t="shared" si="2"/>
        <v>-207.94137353736971</v>
      </c>
      <c r="L17" s="32">
        <f t="shared" si="2"/>
        <v>-215.84105687137003</v>
      </c>
      <c r="M17" s="32">
        <f t="shared" si="2"/>
        <v>-225.81338936696545</v>
      </c>
      <c r="N17" s="32">
        <f t="shared" si="2"/>
        <v>-238.96605404475224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3247.4653431605584</v>
      </c>
      <c r="D19" s="26">
        <f t="shared" ref="D19:N19" si="3">SUM(D20:D21)</f>
        <v>3255.6517634397032</v>
      </c>
      <c r="E19" s="26">
        <f t="shared" si="3"/>
        <v>3251.697585271922</v>
      </c>
      <c r="F19" s="26">
        <f t="shared" si="3"/>
        <v>3259.9068747309593</v>
      </c>
      <c r="G19" s="26">
        <f t="shared" si="3"/>
        <v>3257.9247916737431</v>
      </c>
      <c r="H19" s="26">
        <f t="shared" si="3"/>
        <v>3259.5052251932293</v>
      </c>
      <c r="I19" s="26">
        <f t="shared" si="3"/>
        <v>3259.1951098507498</v>
      </c>
      <c r="J19" s="26">
        <f t="shared" si="3"/>
        <v>3257.1771914970086</v>
      </c>
      <c r="K19" s="26">
        <f t="shared" si="3"/>
        <v>3259.9022609859653</v>
      </c>
      <c r="L19" s="26">
        <f t="shared" si="3"/>
        <v>3260.1102567182552</v>
      </c>
      <c r="M19" s="26">
        <f t="shared" si="3"/>
        <v>3260.8006281238804</v>
      </c>
      <c r="N19" s="26">
        <f t="shared" si="3"/>
        <v>3259.268612064172</v>
      </c>
    </row>
    <row r="20" spans="1:14" x14ac:dyDescent="0.25">
      <c r="A20" s="68" t="s">
        <v>40</v>
      </c>
      <c r="B20" s="68"/>
      <c r="C20" s="22">
        <v>1621.735235559702</v>
      </c>
      <c r="D20" s="22">
        <v>1623.1138348448376</v>
      </c>
      <c r="E20" s="22">
        <v>1624.690800231614</v>
      </c>
      <c r="F20" s="22">
        <v>1628.6219056195023</v>
      </c>
      <c r="G20" s="22">
        <v>1628.5362660218896</v>
      </c>
      <c r="H20" s="22">
        <v>1629.9679480556933</v>
      </c>
      <c r="I20" s="22">
        <v>1631.5023289473706</v>
      </c>
      <c r="J20" s="22">
        <v>1630.297466412914</v>
      </c>
      <c r="K20" s="22">
        <v>1630.9517471519837</v>
      </c>
      <c r="L20" s="22">
        <v>1630.8806028828133</v>
      </c>
      <c r="M20" s="22">
        <v>1632.8344608069056</v>
      </c>
      <c r="N20" s="22">
        <v>1633.5969998196881</v>
      </c>
    </row>
    <row r="21" spans="1:14" x14ac:dyDescent="0.25">
      <c r="A21" s="27" t="s">
        <v>41</v>
      </c>
      <c r="B21" s="27"/>
      <c r="C21" s="29">
        <v>1625.7301076008562</v>
      </c>
      <c r="D21" s="29">
        <v>1632.5379285948659</v>
      </c>
      <c r="E21" s="29">
        <v>1627.0067850403079</v>
      </c>
      <c r="F21" s="29">
        <v>1631.2849691114568</v>
      </c>
      <c r="G21" s="29">
        <v>1629.3885256518533</v>
      </c>
      <c r="H21" s="29">
        <v>1629.5372771375357</v>
      </c>
      <c r="I21" s="29">
        <v>1627.6927809033791</v>
      </c>
      <c r="J21" s="29">
        <v>1626.8797250840944</v>
      </c>
      <c r="K21" s="29">
        <v>1628.9505138339816</v>
      </c>
      <c r="L21" s="29">
        <v>1629.2296538354422</v>
      </c>
      <c r="M21" s="29">
        <v>1627.9661673169746</v>
      </c>
      <c r="N21" s="29">
        <v>1625.6716122444839</v>
      </c>
    </row>
    <row r="22" spans="1:14" x14ac:dyDescent="0.25">
      <c r="A22" s="71" t="s">
        <v>44</v>
      </c>
      <c r="B22" s="71"/>
      <c r="C22" s="26">
        <f>SUM(C23:C24)</f>
        <v>2955.831782342967</v>
      </c>
      <c r="D22" s="26">
        <f t="shared" ref="D22:N22" si="4">SUM(D23:D24)</f>
        <v>2949.9698159908057</v>
      </c>
      <c r="E22" s="26">
        <f t="shared" si="4"/>
        <v>2950.7432636313642</v>
      </c>
      <c r="F22" s="26">
        <f t="shared" si="4"/>
        <v>2944.3876912124433</v>
      </c>
      <c r="G22" s="26">
        <f t="shared" si="4"/>
        <v>2943.1591232103192</v>
      </c>
      <c r="H22" s="26">
        <f t="shared" si="4"/>
        <v>2943.3543766908506</v>
      </c>
      <c r="I22" s="26">
        <f t="shared" si="4"/>
        <v>2946.389492882076</v>
      </c>
      <c r="J22" s="26">
        <f t="shared" si="4"/>
        <v>2942.6133830687008</v>
      </c>
      <c r="K22" s="26">
        <f t="shared" si="4"/>
        <v>2942.5172513386897</v>
      </c>
      <c r="L22" s="26">
        <f t="shared" si="4"/>
        <v>2940.9004039595306</v>
      </c>
      <c r="M22" s="26">
        <f t="shared" si="4"/>
        <v>2942.4215174834171</v>
      </c>
      <c r="N22" s="26">
        <f t="shared" si="4"/>
        <v>2941.9829557936937</v>
      </c>
    </row>
    <row r="23" spans="1:14" x14ac:dyDescent="0.25">
      <c r="A23" s="68" t="s">
        <v>42</v>
      </c>
      <c r="B23" s="68"/>
      <c r="C23" s="23">
        <v>1481.8067255048491</v>
      </c>
      <c r="D23" s="22">
        <v>1479.9232189158556</v>
      </c>
      <c r="E23" s="22">
        <v>1478.5639109817675</v>
      </c>
      <c r="F23" s="22">
        <v>1474.2733256602896</v>
      </c>
      <c r="G23" s="22">
        <v>1474.6958071597446</v>
      </c>
      <c r="H23" s="22">
        <v>1473.8850729734352</v>
      </c>
      <c r="I23" s="22">
        <v>1473.4324757725806</v>
      </c>
      <c r="J23" s="22">
        <v>1472.1164293129661</v>
      </c>
      <c r="K23" s="22">
        <v>1471.6708105488124</v>
      </c>
      <c r="L23" s="22">
        <v>1471.1619353429505</v>
      </c>
      <c r="M23" s="22">
        <v>1471.6207564361862</v>
      </c>
      <c r="N23" s="22">
        <v>1470.9848560127505</v>
      </c>
    </row>
    <row r="24" spans="1:14" x14ac:dyDescent="0.25">
      <c r="A24" s="10" t="s">
        <v>43</v>
      </c>
      <c r="B24" s="10"/>
      <c r="C24" s="23">
        <v>1474.0250568381182</v>
      </c>
      <c r="D24" s="23">
        <v>1470.0465970749503</v>
      </c>
      <c r="E24" s="23">
        <v>1472.1793526495967</v>
      </c>
      <c r="F24" s="23">
        <v>1470.1143655521537</v>
      </c>
      <c r="G24" s="23">
        <v>1468.4633160505743</v>
      </c>
      <c r="H24" s="23">
        <v>1469.4693037174156</v>
      </c>
      <c r="I24" s="23">
        <v>1472.9570171094954</v>
      </c>
      <c r="J24" s="23">
        <v>1470.4969537557347</v>
      </c>
      <c r="K24" s="23">
        <v>1470.8464407898773</v>
      </c>
      <c r="L24" s="23">
        <v>1469.7384686165801</v>
      </c>
      <c r="M24" s="23">
        <v>1470.8007610472309</v>
      </c>
      <c r="N24" s="23">
        <v>1470.998099780943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291.63356081759139</v>
      </c>
      <c r="D26" s="32">
        <f t="shared" ref="D26:N26" si="5">D19-D22</f>
        <v>305.68194744889752</v>
      </c>
      <c r="E26" s="32">
        <f t="shared" si="5"/>
        <v>300.95432164055774</v>
      </c>
      <c r="F26" s="32">
        <f t="shared" si="5"/>
        <v>315.519183518516</v>
      </c>
      <c r="G26" s="32">
        <f t="shared" si="5"/>
        <v>314.76566846342394</v>
      </c>
      <c r="H26" s="32">
        <f t="shared" si="5"/>
        <v>316.15084850237872</v>
      </c>
      <c r="I26" s="32">
        <f t="shared" si="5"/>
        <v>312.8056169686738</v>
      </c>
      <c r="J26" s="32">
        <f t="shared" si="5"/>
        <v>314.56380842830777</v>
      </c>
      <c r="K26" s="32">
        <f t="shared" si="5"/>
        <v>317.38500964727564</v>
      </c>
      <c r="L26" s="32">
        <f t="shared" si="5"/>
        <v>319.20985275872454</v>
      </c>
      <c r="M26" s="32">
        <f t="shared" si="5"/>
        <v>318.3791106404633</v>
      </c>
      <c r="N26" s="32">
        <f t="shared" si="5"/>
        <v>317.28565627047828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155.26597831081767</v>
      </c>
      <c r="D30" s="32">
        <f t="shared" ref="D30:N30" si="6">D17+D26+D28</f>
        <v>151.17326384500757</v>
      </c>
      <c r="E30" s="32">
        <f t="shared" si="6"/>
        <v>131.53645955450895</v>
      </c>
      <c r="F30" s="32">
        <f t="shared" si="6"/>
        <v>142.79905421104968</v>
      </c>
      <c r="G30" s="32">
        <f t="shared" si="6"/>
        <v>128.22581199995352</v>
      </c>
      <c r="H30" s="32">
        <f t="shared" si="6"/>
        <v>129.83696282488143</v>
      </c>
      <c r="I30" s="32">
        <f t="shared" si="6"/>
        <v>125.78455709464254</v>
      </c>
      <c r="J30" s="32">
        <f t="shared" si="6"/>
        <v>109.7084234648496</v>
      </c>
      <c r="K30" s="32">
        <f t="shared" si="6"/>
        <v>109.44363610990592</v>
      </c>
      <c r="L30" s="32">
        <f t="shared" si="6"/>
        <v>103.36879588735451</v>
      </c>
      <c r="M30" s="32">
        <f t="shared" si="6"/>
        <v>92.565721273497843</v>
      </c>
      <c r="N30" s="32">
        <f t="shared" si="6"/>
        <v>78.319602225726044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76878.81612632105</v>
      </c>
      <c r="D32" s="21">
        <v>77029.989390166054</v>
      </c>
      <c r="E32" s="21">
        <v>77161.52584972058</v>
      </c>
      <c r="F32" s="21">
        <v>77304.324903931629</v>
      </c>
      <c r="G32" s="21">
        <v>77432.550715931604</v>
      </c>
      <c r="H32" s="21">
        <v>77562.387678756466</v>
      </c>
      <c r="I32" s="21">
        <v>77688.172235851118</v>
      </c>
      <c r="J32" s="21">
        <v>77797.880659315982</v>
      </c>
      <c r="K32" s="21">
        <v>77907.324295425875</v>
      </c>
      <c r="L32" s="21">
        <v>78010.693091313238</v>
      </c>
      <c r="M32" s="21">
        <v>78103.258812586719</v>
      </c>
      <c r="N32" s="21">
        <v>78181.578414812451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2.0237069063053781E-3</v>
      </c>
      <c r="D34" s="39">
        <f t="shared" ref="D34:N34" si="7">(D32/D8)-1</f>
        <v>1.9663838683026125E-3</v>
      </c>
      <c r="E34" s="39">
        <f t="shared" si="7"/>
        <v>1.7076006448382142E-3</v>
      </c>
      <c r="F34" s="39">
        <f t="shared" si="7"/>
        <v>1.8506509900952928E-3</v>
      </c>
      <c r="G34" s="39">
        <f t="shared" si="7"/>
        <v>1.6587145953259608E-3</v>
      </c>
      <c r="H34" s="39">
        <f t="shared" si="7"/>
        <v>1.6767749689814426E-3</v>
      </c>
      <c r="I34" s="39">
        <f t="shared" si="7"/>
        <v>1.6217210539677396E-3</v>
      </c>
      <c r="J34" s="39">
        <f t="shared" si="7"/>
        <v>1.4121637864230596E-3</v>
      </c>
      <c r="K34" s="39">
        <f t="shared" si="7"/>
        <v>1.4067688628840447E-3</v>
      </c>
      <c r="L34" s="39">
        <f t="shared" si="7"/>
        <v>1.3268174311236169E-3</v>
      </c>
      <c r="M34" s="39">
        <f t="shared" si="7"/>
        <v>1.1865773473531682E-3</v>
      </c>
      <c r="N34" s="39">
        <f t="shared" si="7"/>
        <v>1.002769966534478E-3</v>
      </c>
    </row>
    <row r="35" spans="1:14" ht="15.75" thickBot="1" x14ac:dyDescent="0.3">
      <c r="A35" s="40" t="s">
        <v>15</v>
      </c>
      <c r="B35" s="41"/>
      <c r="C35" s="42">
        <f>(C32/$C$8)-1</f>
        <v>2.0237069063053781E-3</v>
      </c>
      <c r="D35" s="42">
        <f t="shared" ref="D35:N35" si="8">(D32/$C$8)-1</f>
        <v>3.9940701592227068E-3</v>
      </c>
      <c r="E35" s="42">
        <f t="shared" si="8"/>
        <v>5.7084910808404832E-3</v>
      </c>
      <c r="F35" s="42">
        <f t="shared" si="8"/>
        <v>7.5697064956063986E-3</v>
      </c>
      <c r="G35" s="42">
        <f t="shared" si="8"/>
        <v>9.2409770735790708E-3</v>
      </c>
      <c r="H35" s="42">
        <f t="shared" si="8"/>
        <v>1.0933247081606368E-2</v>
      </c>
      <c r="I35" s="42">
        <f t="shared" si="8"/>
        <v>1.2572698812554517E-2</v>
      </c>
      <c r="J35" s="42">
        <f t="shared" si="8"/>
        <v>1.4002617308938259E-2</v>
      </c>
      <c r="K35" s="42">
        <f t="shared" si="8"/>
        <v>1.542908461785153E-2</v>
      </c>
      <c r="L35" s="42">
        <f t="shared" si="8"/>
        <v>1.677637362739226E-2</v>
      </c>
      <c r="M35" s="42">
        <f t="shared" si="8"/>
        <v>1.7982857439662547E-2</v>
      </c>
      <c r="N35" s="42">
        <f t="shared" si="8"/>
        <v>1.9003660075549877E-2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1.5127671592519898</v>
      </c>
      <c r="D41" s="47">
        <v>1.5253357411345356</v>
      </c>
      <c r="E41" s="47">
        <v>1.5211786051440781</v>
      </c>
      <c r="F41" s="47">
        <v>1.5140350214976603</v>
      </c>
      <c r="G41" s="47">
        <v>1.5129541590743874</v>
      </c>
      <c r="H41" s="47">
        <v>1.5197837647458126</v>
      </c>
      <c r="I41" s="47">
        <v>1.5221003877540753</v>
      </c>
      <c r="J41" s="47">
        <v>1.5296917379362469</v>
      </c>
      <c r="K41" s="47">
        <v>1.5363865583727412</v>
      </c>
      <c r="L41" s="47">
        <v>1.5406224572229059</v>
      </c>
      <c r="M41" s="47">
        <v>1.5469699773253727</v>
      </c>
      <c r="N41" s="47">
        <v>1.5557633768894508</v>
      </c>
    </row>
    <row r="43" spans="1:14" x14ac:dyDescent="0.25">
      <c r="A43" s="48" t="s">
        <v>31</v>
      </c>
      <c r="B43" s="48"/>
      <c r="C43" s="49">
        <v>98.186956594260181</v>
      </c>
      <c r="D43" s="49">
        <v>99.516784956194513</v>
      </c>
      <c r="E43" s="49">
        <v>99.635644153229123</v>
      </c>
      <c r="F43" s="49">
        <v>98.343255142360761</v>
      </c>
      <c r="G43" s="49">
        <v>98.352257568354645</v>
      </c>
      <c r="H43" s="49">
        <v>97.292161983605197</v>
      </c>
      <c r="I43" s="49">
        <v>95.876389441518981</v>
      </c>
      <c r="J43" s="49">
        <v>96.235753147984667</v>
      </c>
      <c r="K43" s="49">
        <v>95.007313677876368</v>
      </c>
      <c r="L43" s="49">
        <v>93.984173137885705</v>
      </c>
      <c r="M43" s="49">
        <v>93.062506548883988</v>
      </c>
      <c r="N43" s="49">
        <v>92.463481079132023</v>
      </c>
    </row>
    <row r="44" spans="1:14" x14ac:dyDescent="0.25">
      <c r="A44" s="19" t="s">
        <v>47</v>
      </c>
      <c r="B44" s="19"/>
      <c r="C44" s="50">
        <v>99.42020533772957</v>
      </c>
      <c r="D44" s="50">
        <v>99.516784956194485</v>
      </c>
      <c r="E44" s="50">
        <v>99.394246869825608</v>
      </c>
      <c r="F44" s="50">
        <v>97.890758120755549</v>
      </c>
      <c r="G44" s="50">
        <v>97.706324303368945</v>
      </c>
      <c r="H44" s="50">
        <v>96.456744965778299</v>
      </c>
      <c r="I44" s="50">
        <v>94.890216275013429</v>
      </c>
      <c r="J44" s="50">
        <v>95.108086525014045</v>
      </c>
      <c r="K44" s="50">
        <v>93.776664144171136</v>
      </c>
      <c r="L44" s="50">
        <v>92.667164390970882</v>
      </c>
      <c r="M44" s="50">
        <v>91.654221317919948</v>
      </c>
      <c r="N44" s="50">
        <v>90.989960349339924</v>
      </c>
    </row>
    <row r="45" spans="1:14" x14ac:dyDescent="0.25">
      <c r="A45" s="51" t="s">
        <v>48</v>
      </c>
      <c r="B45" s="51"/>
      <c r="C45" s="52">
        <v>97.120157831823832</v>
      </c>
      <c r="D45" s="52">
        <v>99.516784956194499</v>
      </c>
      <c r="E45" s="52">
        <v>99.850050721985156</v>
      </c>
      <c r="F45" s="52">
        <v>98.751057256268254</v>
      </c>
      <c r="G45" s="52">
        <v>98.94331175714872</v>
      </c>
      <c r="H45" s="52">
        <v>98.069017220177713</v>
      </c>
      <c r="I45" s="52">
        <v>96.805457640737231</v>
      </c>
      <c r="J45" s="52">
        <v>97.312756526067702</v>
      </c>
      <c r="K45" s="52">
        <v>96.198588812106379</v>
      </c>
      <c r="L45" s="52">
        <v>95.27477931049674</v>
      </c>
      <c r="M45" s="52">
        <v>94.45758170321389</v>
      </c>
      <c r="N45" s="52">
        <v>93.941806404922318</v>
      </c>
    </row>
    <row r="47" spans="1:14" x14ac:dyDescent="0.25">
      <c r="A47" s="48" t="s">
        <v>32</v>
      </c>
      <c r="B47" s="48"/>
      <c r="C47" s="49">
        <v>79.708703340307224</v>
      </c>
      <c r="D47" s="49">
        <v>79.54882463993701</v>
      </c>
      <c r="E47" s="49">
        <v>79.536860122317819</v>
      </c>
      <c r="F47" s="49">
        <v>79.697793191481864</v>
      </c>
      <c r="G47" s="49">
        <v>79.697536088357566</v>
      </c>
      <c r="H47" s="49">
        <v>79.83017195989585</v>
      </c>
      <c r="I47" s="49">
        <v>80.009013753685693</v>
      </c>
      <c r="J47" s="49">
        <v>79.963462377546847</v>
      </c>
      <c r="K47" s="49">
        <v>80.115954733864854</v>
      </c>
      <c r="L47" s="49">
        <v>80.244747918770074</v>
      </c>
      <c r="M47" s="49">
        <v>80.361845353475914</v>
      </c>
      <c r="N47" s="49">
        <v>80.436486280917606</v>
      </c>
    </row>
    <row r="48" spans="1:14" x14ac:dyDescent="0.25">
      <c r="A48" s="19" t="s">
        <v>45</v>
      </c>
      <c r="B48" s="19"/>
      <c r="C48" s="50">
        <v>77.480856009729933</v>
      </c>
      <c r="D48" s="50">
        <v>77.471915231290822</v>
      </c>
      <c r="E48" s="50">
        <v>77.490843369507658</v>
      </c>
      <c r="F48" s="50">
        <v>77.689416302300089</v>
      </c>
      <c r="G48" s="50">
        <v>77.715658089365135</v>
      </c>
      <c r="H48" s="50">
        <v>77.882153388253556</v>
      </c>
      <c r="I48" s="50">
        <v>78.091903898818359</v>
      </c>
      <c r="J48" s="50">
        <v>78.063291684883907</v>
      </c>
      <c r="K48" s="50">
        <v>78.243159844030558</v>
      </c>
      <c r="L48" s="50">
        <v>78.394996537127369</v>
      </c>
      <c r="M48" s="50">
        <v>78.536873144013228</v>
      </c>
      <c r="N48" s="50">
        <v>78.63161327501588</v>
      </c>
    </row>
    <row r="49" spans="1:14" x14ac:dyDescent="0.25">
      <c r="A49" s="51" t="s">
        <v>46</v>
      </c>
      <c r="B49" s="51"/>
      <c r="C49" s="52">
        <v>81.707635736400704</v>
      </c>
      <c r="D49" s="52">
        <v>81.444932659099152</v>
      </c>
      <c r="E49" s="52">
        <v>81.419127664652024</v>
      </c>
      <c r="F49" s="52">
        <v>81.554711194523023</v>
      </c>
      <c r="G49" s="52">
        <v>81.543735033961596</v>
      </c>
      <c r="H49" s="52">
        <v>81.654349616875521</v>
      </c>
      <c r="I49" s="52">
        <v>81.807495721655869</v>
      </c>
      <c r="J49" s="52">
        <v>81.755356461235806</v>
      </c>
      <c r="K49" s="52">
        <v>81.887780413922997</v>
      </c>
      <c r="L49" s="52">
        <v>81.999106674733184</v>
      </c>
      <c r="M49" s="52">
        <v>82.099054448918707</v>
      </c>
      <c r="N49" s="52">
        <v>82.16165579707706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8F83C-1DD6-49B9-AAF7-FA6A6FCBC83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4ea622ab-6d0b-4c8a-8736-27bd26b1fd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Area Codes</vt:lpstr>
      <vt:lpstr>South Lanarkshire</vt:lpstr>
      <vt:lpstr>BLANTYRE</vt:lpstr>
      <vt:lpstr>BOTHWELL</vt:lpstr>
      <vt:lpstr>CAMBSLNG</vt:lpstr>
      <vt:lpstr>CARLUKE</vt:lpstr>
      <vt:lpstr>CLYDSDLE</vt:lpstr>
      <vt:lpstr>EASTKILB</vt:lpstr>
      <vt:lpstr>HAMILTON</vt:lpstr>
      <vt:lpstr>LANARK</vt:lpstr>
      <vt:lpstr>LARKHALL</vt:lpstr>
      <vt:lpstr>LESMHGOW</vt:lpstr>
      <vt:lpstr>RUTHRGLN</vt:lpstr>
      <vt:lpstr>STONEHSE</vt:lpstr>
      <vt:lpstr>STRATHVN</vt:lpstr>
      <vt:lpstr>UDDNGSTN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2020-08-11T13:26:12Z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