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163" documentId="8_{B4FE1297-A16B-44C9-A047-934083DC6FFA}" xr6:coauthVersionLast="45" xr6:coauthVersionMax="45" xr10:uidLastSave="{D569DC91-AD9A-42EC-BF7E-926993C3D110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Falkirk" sheetId="3" r:id="rId3"/>
    <sheet name="BonessBn" sheetId="4" r:id="rId4"/>
    <sheet name="Bonnybri" sheetId="5" r:id="rId5"/>
    <sheet name="CarseKin" sheetId="6" r:id="rId6"/>
    <sheet name="Dennyand" sheetId="7" r:id="rId7"/>
    <sheet name="FalkirkN" sheetId="8" r:id="rId8"/>
    <sheet name="FalkirkS" sheetId="9" r:id="rId9"/>
    <sheet name="Grangemo" sheetId="10" r:id="rId10"/>
    <sheet name="LoBraes" sheetId="11" r:id="rId11"/>
    <sheet name="UpBraes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12" l="1"/>
  <c r="M35" i="12"/>
  <c r="L35" i="12"/>
  <c r="K35" i="12"/>
  <c r="J35" i="12"/>
  <c r="I35" i="12"/>
  <c r="H35" i="12"/>
  <c r="G35" i="12"/>
  <c r="F35" i="12"/>
  <c r="E35" i="12"/>
  <c r="D35" i="12"/>
  <c r="C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N19" i="12"/>
  <c r="N26" i="12" s="1"/>
  <c r="M19" i="12"/>
  <c r="M26" i="12" s="1"/>
  <c r="L19" i="12"/>
  <c r="L26" i="12" s="1"/>
  <c r="K19" i="12"/>
  <c r="K26" i="12" s="1"/>
  <c r="J19" i="12"/>
  <c r="J26" i="12" s="1"/>
  <c r="I19" i="12"/>
  <c r="I26" i="12" s="1"/>
  <c r="H19" i="12"/>
  <c r="H26" i="12" s="1"/>
  <c r="G19" i="12"/>
  <c r="G26" i="12" s="1"/>
  <c r="F19" i="12"/>
  <c r="F26" i="12" s="1"/>
  <c r="E19" i="12"/>
  <c r="E26" i="12" s="1"/>
  <c r="D19" i="12"/>
  <c r="D26" i="12" s="1"/>
  <c r="C19" i="12"/>
  <c r="C26" i="12" s="1"/>
  <c r="N13" i="12"/>
  <c r="M13" i="12"/>
  <c r="L13" i="12"/>
  <c r="K13" i="12"/>
  <c r="J13" i="12"/>
  <c r="I13" i="12"/>
  <c r="H13" i="12"/>
  <c r="G13" i="12"/>
  <c r="F13" i="12"/>
  <c r="E13" i="12"/>
  <c r="D13" i="12"/>
  <c r="C13" i="12"/>
  <c r="N10" i="12"/>
  <c r="N17" i="12" s="1"/>
  <c r="N30" i="12" s="1"/>
  <c r="M10" i="12"/>
  <c r="M17" i="12" s="1"/>
  <c r="M30" i="12" s="1"/>
  <c r="L10" i="12"/>
  <c r="L17" i="12" s="1"/>
  <c r="L30" i="12" s="1"/>
  <c r="K10" i="12"/>
  <c r="K17" i="12" s="1"/>
  <c r="K30" i="12" s="1"/>
  <c r="J10" i="12"/>
  <c r="J17" i="12" s="1"/>
  <c r="J30" i="12" s="1"/>
  <c r="I10" i="12"/>
  <c r="I17" i="12" s="1"/>
  <c r="I30" i="12" s="1"/>
  <c r="H10" i="12"/>
  <c r="H17" i="12" s="1"/>
  <c r="H30" i="12" s="1"/>
  <c r="G10" i="12"/>
  <c r="G17" i="12" s="1"/>
  <c r="G30" i="12" s="1"/>
  <c r="F10" i="12"/>
  <c r="F17" i="12" s="1"/>
  <c r="F30" i="12" s="1"/>
  <c r="E10" i="12"/>
  <c r="E17" i="12" s="1"/>
  <c r="E30" i="12" s="1"/>
  <c r="D10" i="12"/>
  <c r="D17" i="12" s="1"/>
  <c r="D30" i="12" s="1"/>
  <c r="C10" i="12"/>
  <c r="C17" i="12" s="1"/>
  <c r="C30" i="12" s="1"/>
  <c r="N35" i="11" l="1"/>
  <c r="M35" i="11"/>
  <c r="L35" i="11"/>
  <c r="K35" i="11"/>
  <c r="J35" i="11"/>
  <c r="I35" i="11"/>
  <c r="H35" i="11"/>
  <c r="G35" i="11"/>
  <c r="F35" i="11"/>
  <c r="E35" i="11"/>
  <c r="D35" i="11"/>
  <c r="C35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19" i="11"/>
  <c r="N26" i="11" s="1"/>
  <c r="M19" i="11"/>
  <c r="M26" i="11" s="1"/>
  <c r="L19" i="11"/>
  <c r="L26" i="11" s="1"/>
  <c r="K19" i="11"/>
  <c r="K26" i="11" s="1"/>
  <c r="J19" i="11"/>
  <c r="J26" i="11" s="1"/>
  <c r="I19" i="11"/>
  <c r="I26" i="11" s="1"/>
  <c r="H19" i="11"/>
  <c r="H26" i="11" s="1"/>
  <c r="G19" i="11"/>
  <c r="G26" i="11" s="1"/>
  <c r="F19" i="11"/>
  <c r="F26" i="11" s="1"/>
  <c r="E19" i="11"/>
  <c r="E26" i="11" s="1"/>
  <c r="D19" i="11"/>
  <c r="D26" i="11" s="1"/>
  <c r="C19" i="11"/>
  <c r="C26" i="11" s="1"/>
  <c r="N13" i="11"/>
  <c r="M13" i="11"/>
  <c r="L13" i="11"/>
  <c r="K13" i="11"/>
  <c r="J13" i="11"/>
  <c r="I13" i="11"/>
  <c r="H13" i="11"/>
  <c r="G13" i="11"/>
  <c r="F13" i="11"/>
  <c r="E13" i="11"/>
  <c r="D13" i="11"/>
  <c r="C13" i="11"/>
  <c r="N10" i="11"/>
  <c r="N17" i="11" s="1"/>
  <c r="N30" i="11" s="1"/>
  <c r="M10" i="11"/>
  <c r="M17" i="11" s="1"/>
  <c r="M30" i="11" s="1"/>
  <c r="L10" i="11"/>
  <c r="L17" i="11" s="1"/>
  <c r="L30" i="11" s="1"/>
  <c r="K10" i="11"/>
  <c r="K17" i="11" s="1"/>
  <c r="K30" i="11" s="1"/>
  <c r="J10" i="11"/>
  <c r="J17" i="11" s="1"/>
  <c r="J30" i="11" s="1"/>
  <c r="I10" i="11"/>
  <c r="I17" i="11" s="1"/>
  <c r="I30" i="11" s="1"/>
  <c r="H10" i="11"/>
  <c r="H17" i="11" s="1"/>
  <c r="H30" i="11" s="1"/>
  <c r="G10" i="11"/>
  <c r="G17" i="11" s="1"/>
  <c r="G30" i="11" s="1"/>
  <c r="F10" i="11"/>
  <c r="F17" i="11" s="1"/>
  <c r="F30" i="11" s="1"/>
  <c r="E10" i="11"/>
  <c r="E17" i="11" s="1"/>
  <c r="E30" i="11" s="1"/>
  <c r="D10" i="11"/>
  <c r="D17" i="11" s="1"/>
  <c r="D30" i="11" s="1"/>
  <c r="C10" i="11"/>
  <c r="C17" i="11" s="1"/>
  <c r="C30" i="11" s="1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M30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4" s="1"/>
  <c r="D30" i="8" l="1"/>
  <c r="N26" i="7"/>
  <c r="N30" i="7" s="1"/>
  <c r="E30" i="4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N10" i="3"/>
  <c r="N17" i="3" s="1"/>
  <c r="N30" i="3" s="1"/>
  <c r="C10" i="3"/>
  <c r="C17" i="3" s="1"/>
  <c r="C30" i="3" s="1"/>
  <c r="M30" i="3" l="1"/>
  <c r="I30" i="3"/>
  <c r="E26" i="3"/>
  <c r="E30" i="3" s="1"/>
</calcChain>
</file>

<file path=xl/sharedStrings.xml><?xml version="1.0" encoding="utf-8"?>
<sst xmlns="http://schemas.openxmlformats.org/spreadsheetml/2006/main" count="620" uniqueCount="94">
  <si>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</si>
  <si>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</si>
  <si>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</si>
  <si>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</si>
  <si>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</si>
  <si>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</si>
  <si>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</si>
  <si>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</si>
  <si>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</si>
  <si>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</si>
  <si>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</si>
  <si>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</si>
  <si>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</si>
  <si>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</si>
  <si>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</si>
  <si>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</si>
  <si>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</si>
  <si>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</si>
  <si>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</si>
  <si>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</si>
  <si>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</si>
  <si>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</si>
  <si>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</si>
  <si>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</si>
  <si>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</si>
  <si>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</si>
  <si>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</si>
  <si>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</si>
  <si>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</si>
  <si>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</si>
  <si>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</si>
  <si>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</si>
  <si>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</si>
  <si>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</si>
  <si>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</si>
  <si>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</si>
  <si>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</si>
  <si>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</si>
  <si>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</si>
  <si>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</si>
  <si>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</si>
  <si>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</si>
  <si>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</si>
  <si>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</si>
  <si>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</si>
  <si>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</si>
  <si>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</si>
  <si>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</si>
  <si>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</si>
  <si>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</si>
  <si>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</si>
  <si>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</si>
  <si>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</si>
  <si>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Multi Member Wards - Projection Geography</t>
  </si>
  <si>
    <t>Falkirk Multi Member Wards</t>
  </si>
  <si>
    <t>Bo'ness and Blackness</t>
  </si>
  <si>
    <t>BonessBn</t>
  </si>
  <si>
    <t>Bonnybridge and Larbert</t>
  </si>
  <si>
    <t>Bonnybri</t>
  </si>
  <si>
    <t>Carse, Kinnaird and Tryst</t>
  </si>
  <si>
    <t>Careskin</t>
  </si>
  <si>
    <t>Denny and Banknock</t>
  </si>
  <si>
    <t>Dennyand</t>
  </si>
  <si>
    <t>Falkirk North</t>
  </si>
  <si>
    <t>FalkirkN</t>
  </si>
  <si>
    <t>Falkirk South</t>
  </si>
  <si>
    <t>FalkirkS</t>
  </si>
  <si>
    <t>Grangemouth</t>
  </si>
  <si>
    <t>Grangemo</t>
  </si>
  <si>
    <t>Lower Braes</t>
  </si>
  <si>
    <t>LoBraes</t>
  </si>
  <si>
    <t>Upper Braes</t>
  </si>
  <si>
    <t>UpBraes</t>
  </si>
  <si>
    <t>Summary table for Falkirk</t>
  </si>
  <si>
    <t>Summary table for Bo'ness and Blackness</t>
  </si>
  <si>
    <t>Summary table for Bonnybridge and Larbert</t>
  </si>
  <si>
    <t>Summary table for Carse, Kinnaird and Tryst</t>
  </si>
  <si>
    <t>Summary table for Denny and Banknock</t>
  </si>
  <si>
    <t>Summary table for Falkirk North</t>
  </si>
  <si>
    <t>Summary table for Falkirk South</t>
  </si>
  <si>
    <t>Summary table for Grangemouth</t>
  </si>
  <si>
    <t>Summary table for Lower Braes</t>
  </si>
  <si>
    <t>Summary table for Upper Braes</t>
  </si>
  <si>
    <t>Falkirk</t>
  </si>
  <si>
    <t>2018-based principal population projection summary table - Falkirk</t>
  </si>
  <si>
    <t>2018-based principal population projection summary table - Bo'ness and Blackness</t>
  </si>
  <si>
    <t>2018-based principal population projection summary table - Bonnybridge and Larbert</t>
  </si>
  <si>
    <t>2018-based principal population projection summary table - Carse, Kinnaird and Tryst</t>
  </si>
  <si>
    <t>2018-based principal population projection summary table - Denny and Banknock</t>
  </si>
  <si>
    <t>2018-based principal population projection summary table - Falkirk North</t>
  </si>
  <si>
    <t>2018-based principal population projection summary table - Falkirk South</t>
  </si>
  <si>
    <t>2018-based principal population projection summary table - Grangemouth</t>
  </si>
  <si>
    <t>2018-based principal population projection summary table - Lower Braes</t>
  </si>
  <si>
    <t>2018-based principal population projection summary table - Upper Braes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</si>
</sst>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workbookViewId="0">
      <selection activeCell="D18" sqref="D18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54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83</v>
      </c>
      <c r="D9" s="55" t="s">
        <v>84</v>
      </c>
    </row>
    <row r="10" spans="1:4" x14ac:dyDescent="0.25">
      <c r="A10" s="54" t="s">
        <v>55</v>
      </c>
      <c r="D10" s="55" t="s">
        <v>85</v>
      </c>
    </row>
    <row r="11" spans="1:4" x14ac:dyDescent="0.25">
      <c r="A11" s="54" t="s">
        <v>57</v>
      </c>
      <c r="D11" s="55" t="s">
        <v>86</v>
      </c>
    </row>
    <row r="12" spans="1:4" x14ac:dyDescent="0.25">
      <c r="A12" s="54" t="s">
        <v>59</v>
      </c>
      <c r="D12" s="55" t="s">
        <v>87</v>
      </c>
    </row>
    <row r="13" spans="1:4" x14ac:dyDescent="0.25">
      <c r="A13" s="54" t="s">
        <v>61</v>
      </c>
      <c r="D13" s="55" t="s">
        <v>88</v>
      </c>
    </row>
    <row r="14" spans="1:4" x14ac:dyDescent="0.25">
      <c r="A14" s="54" t="s">
        <v>63</v>
      </c>
      <c r="D14" s="55" t="s">
        <v>89</v>
      </c>
    </row>
    <row r="15" spans="1:4" x14ac:dyDescent="0.25">
      <c r="A15" s="54" t="s">
        <v>65</v>
      </c>
      <c r="D15" s="55" t="s">
        <v>90</v>
      </c>
    </row>
    <row r="16" spans="1:4" x14ac:dyDescent="0.25">
      <c r="A16" s="54" t="s">
        <v>67</v>
      </c>
      <c r="D16" s="55" t="s">
        <v>91</v>
      </c>
    </row>
    <row r="17" spans="1:4" x14ac:dyDescent="0.25">
      <c r="A17" s="54" t="s">
        <v>69</v>
      </c>
      <c r="D17" s="55" t="s">
        <v>92</v>
      </c>
    </row>
    <row r="18" spans="1:4" x14ac:dyDescent="0.25">
      <c r="A18" s="54" t="s">
        <v>71</v>
      </c>
      <c r="D18" s="55" t="s">
        <v>93</v>
      </c>
    </row>
    <row r="19" spans="1:4" x14ac:dyDescent="0.25">
      <c r="A19" s="54"/>
      <c r="D19" s="55"/>
    </row>
    <row r="20" spans="1:4" x14ac:dyDescent="0.25">
      <c r="A20" s="54"/>
      <c r="D20" s="55"/>
    </row>
    <row r="21" spans="1:4" x14ac:dyDescent="0.25">
      <c r="A21" s="54"/>
      <c r="D21" s="55"/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Falkirk!A1" display="2018-based principal population projection summary table - Falkirk" xr:uid="{8C13A383-8A2F-4E4C-ADE7-42713AD6A7C8}"/>
    <hyperlink ref="D10" location="BonessBn!A1" display="2018-based principal population projection summary table - Bo'ness and Blackness" xr:uid="{EBE67AB4-B547-4A5A-A4B1-0D8E956FFDCC}"/>
    <hyperlink ref="D11" location="Bonnybri!A1" display="2018-based principal population projection summary table - Bonnybridge and Larbert" xr:uid="{E1B18499-F634-4753-B982-D88ED63873AE}"/>
    <hyperlink ref="D12" location="CarseKin!A1" display="2018-based principal population projection summary table - Carse, Kinnaird and Tryst" xr:uid="{C4B50ADF-354F-4822-88CB-2FB03FE9CA6E}"/>
    <hyperlink ref="D13" location="Dennyand!A1" display="2018-based principal population projection summary table - Denny and Banknock" xr:uid="{0F36F2A4-F883-4E29-A8DB-11A050E9D77B}"/>
    <hyperlink ref="D14" location="FalkirkN!A1" display="2018-based principal population projection summary table - Falkirk North" xr:uid="{7EC15C19-EE2C-4ABB-B393-DADEBF6BF999}"/>
    <hyperlink ref="D15" location="FalkirkS!A1" display="2018-based principal population projection summary table - Falkirk South" xr:uid="{F816666B-5353-4820-B77B-D590E3FDED93}"/>
    <hyperlink ref="D16" location="Grangemo!A1" display="2018-based principal population projection summary table - Grangemouth" xr:uid="{9602A636-BBF9-4DEE-B37C-99CBB204962B}"/>
    <hyperlink ref="D17" location="LoBraes!A1" display="2018-based principal population projection summary table - Lower Braes" xr:uid="{FA6AE335-210B-43A8-955B-6E4061BBAA98}"/>
    <hyperlink ref="D18" location="UpBraes!A1" display="2018-based principal population projection summary table - Upper Braes" xr:uid="{BE39FC6E-6790-4A31-B541-3D550ABB2A91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80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16262</v>
      </c>
      <c r="D8" s="21">
        <v>16079.484164191685</v>
      </c>
      <c r="E8" s="21">
        <v>15893.826920310523</v>
      </c>
      <c r="F8" s="21">
        <v>15706.94592362093</v>
      </c>
      <c r="G8" s="21">
        <v>15512.695298545741</v>
      </c>
      <c r="H8" s="21">
        <v>15314.06627383812</v>
      </c>
      <c r="I8" s="21">
        <v>15113.271319000271</v>
      </c>
      <c r="J8" s="21">
        <v>14911.802987476365</v>
      </c>
      <c r="K8" s="21">
        <v>14709.726584415157</v>
      </c>
      <c r="L8" s="21">
        <v>14502.027323741648</v>
      </c>
      <c r="M8" s="21">
        <v>14290.717196413974</v>
      </c>
      <c r="N8" s="21">
        <v>14074.318440983998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151.04481406188069</v>
      </c>
      <c r="D10" s="26">
        <f t="shared" ref="D10:N10" si="0">SUM(D11:D12)</f>
        <v>148.9680103737476</v>
      </c>
      <c r="E10" s="26">
        <f t="shared" si="0"/>
        <v>144.67520558854048</v>
      </c>
      <c r="F10" s="26">
        <f t="shared" si="0"/>
        <v>140.78954125013101</v>
      </c>
      <c r="G10" s="26">
        <f t="shared" si="0"/>
        <v>136.76811174520648</v>
      </c>
      <c r="H10" s="26">
        <f t="shared" si="0"/>
        <v>132.75549797037968</v>
      </c>
      <c r="I10" s="26">
        <f t="shared" si="0"/>
        <v>128.87544103018843</v>
      </c>
      <c r="J10" s="26">
        <f t="shared" si="0"/>
        <v>125.51155742348382</v>
      </c>
      <c r="K10" s="26">
        <f t="shared" si="0"/>
        <v>121.54066333115912</v>
      </c>
      <c r="L10" s="26">
        <f t="shared" si="0"/>
        <v>117.85177070927418</v>
      </c>
      <c r="M10" s="26">
        <f t="shared" si="0"/>
        <v>114.19892624099701</v>
      </c>
      <c r="N10" s="26">
        <f t="shared" si="0"/>
        <v>111.30614758733925</v>
      </c>
    </row>
    <row r="11" spans="1:14" x14ac:dyDescent="0.25">
      <c r="A11" s="20" t="s">
        <v>34</v>
      </c>
      <c r="B11" s="18"/>
      <c r="C11" s="22">
        <v>77.347109482694606</v>
      </c>
      <c r="D11" s="22">
        <v>76.363415676316833</v>
      </c>
      <c r="E11" s="22">
        <v>74.120741570677978</v>
      </c>
      <c r="F11" s="22">
        <v>72.036220972751906</v>
      </c>
      <c r="G11" s="22">
        <v>70.071987872127139</v>
      </c>
      <c r="H11" s="22">
        <v>68.104721773997312</v>
      </c>
      <c r="I11" s="22">
        <v>65.896363988804737</v>
      </c>
      <c r="J11" s="22">
        <v>64.375550630840465</v>
      </c>
      <c r="K11" s="22">
        <v>62.378012397473206</v>
      </c>
      <c r="L11" s="22">
        <v>60.444794494644256</v>
      </c>
      <c r="M11" s="22">
        <v>58.534502537548072</v>
      </c>
      <c r="N11" s="22">
        <v>57.046233743708783</v>
      </c>
    </row>
    <row r="12" spans="1:14" x14ac:dyDescent="0.25">
      <c r="A12" s="27" t="s">
        <v>35</v>
      </c>
      <c r="B12" s="28"/>
      <c r="C12" s="29">
        <v>73.69770457918608</v>
      </c>
      <c r="D12" s="29">
        <v>72.60459469743077</v>
      </c>
      <c r="E12" s="29">
        <v>70.5544640178625</v>
      </c>
      <c r="F12" s="29">
        <v>68.753320277379103</v>
      </c>
      <c r="G12" s="29">
        <v>66.696123873079344</v>
      </c>
      <c r="H12" s="29">
        <v>64.650776196382367</v>
      </c>
      <c r="I12" s="29">
        <v>62.97907704138369</v>
      </c>
      <c r="J12" s="29">
        <v>61.136006792643357</v>
      </c>
      <c r="K12" s="29">
        <v>59.162650933685917</v>
      </c>
      <c r="L12" s="29">
        <v>57.406976214629921</v>
      </c>
      <c r="M12" s="29">
        <v>55.664423703448939</v>
      </c>
      <c r="N12" s="29">
        <v>54.259913843630471</v>
      </c>
    </row>
    <row r="13" spans="1:14" x14ac:dyDescent="0.25">
      <c r="A13" s="33" t="s">
        <v>36</v>
      </c>
      <c r="B13" s="18"/>
      <c r="C13" s="26">
        <f>SUM(C14:C15)</f>
        <v>195.4217183977164</v>
      </c>
      <c r="D13" s="26">
        <f t="shared" ref="D13:N13" si="1">SUM(D14:D15)</f>
        <v>198.81286560634931</v>
      </c>
      <c r="E13" s="26">
        <f t="shared" si="1"/>
        <v>197.11275295957253</v>
      </c>
      <c r="F13" s="26">
        <f t="shared" si="1"/>
        <v>196.14462595186907</v>
      </c>
      <c r="G13" s="26">
        <f t="shared" si="1"/>
        <v>195.63675259892494</v>
      </c>
      <c r="H13" s="26">
        <f t="shared" si="1"/>
        <v>194.40637901972548</v>
      </c>
      <c r="I13" s="26">
        <f t="shared" si="1"/>
        <v>192.9970403245967</v>
      </c>
      <c r="J13" s="26">
        <f t="shared" si="1"/>
        <v>190.28823543740961</v>
      </c>
      <c r="K13" s="26">
        <f t="shared" si="1"/>
        <v>189.70586177460734</v>
      </c>
      <c r="L13" s="26">
        <f t="shared" si="1"/>
        <v>187.74756397036555</v>
      </c>
      <c r="M13" s="26">
        <f t="shared" si="1"/>
        <v>189.20218705289545</v>
      </c>
      <c r="N13" s="26">
        <f t="shared" si="1"/>
        <v>183.91198465253046</v>
      </c>
    </row>
    <row r="14" spans="1:14" x14ac:dyDescent="0.25">
      <c r="A14" s="20" t="s">
        <v>37</v>
      </c>
      <c r="B14" s="18"/>
      <c r="C14" s="22">
        <v>95.106212487737793</v>
      </c>
      <c r="D14" s="22">
        <v>95.897153422616171</v>
      </c>
      <c r="E14" s="22">
        <v>94.838495551287721</v>
      </c>
      <c r="F14" s="22">
        <v>94.589005292747515</v>
      </c>
      <c r="G14" s="22">
        <v>94.333142826713313</v>
      </c>
      <c r="H14" s="22">
        <v>93.884316198485038</v>
      </c>
      <c r="I14" s="22">
        <v>93.146434893549184</v>
      </c>
      <c r="J14" s="22">
        <v>91.909350902558231</v>
      </c>
      <c r="K14" s="22">
        <v>91.85717508980818</v>
      </c>
      <c r="L14" s="22">
        <v>91.196161999526879</v>
      </c>
      <c r="M14" s="22">
        <v>92.344151922766201</v>
      </c>
      <c r="N14" s="22">
        <v>90.364300395531004</v>
      </c>
    </row>
    <row r="15" spans="1:14" x14ac:dyDescent="0.25">
      <c r="A15" s="10" t="s">
        <v>38</v>
      </c>
      <c r="B15" s="12"/>
      <c r="C15" s="23">
        <v>100.31550590997863</v>
      </c>
      <c r="D15" s="23">
        <v>102.91571218373315</v>
      </c>
      <c r="E15" s="23">
        <v>102.27425740828481</v>
      </c>
      <c r="F15" s="23">
        <v>101.55562065912156</v>
      </c>
      <c r="G15" s="23">
        <v>101.30360977221163</v>
      </c>
      <c r="H15" s="23">
        <v>100.52206282124044</v>
      </c>
      <c r="I15" s="23">
        <v>99.850605431047526</v>
      </c>
      <c r="J15" s="23">
        <v>98.37888453485138</v>
      </c>
      <c r="K15" s="23">
        <v>97.848686684799148</v>
      </c>
      <c r="L15" s="23">
        <v>96.551401970838683</v>
      </c>
      <c r="M15" s="23">
        <v>96.858035130129267</v>
      </c>
      <c r="N15" s="23">
        <v>93.54768425699946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-44.376904335835718</v>
      </c>
      <c r="D17" s="32">
        <f t="shared" ref="D17:N17" si="2">D10-D13</f>
        <v>-49.844855232601702</v>
      </c>
      <c r="E17" s="32">
        <f t="shared" si="2"/>
        <v>-52.437547371032053</v>
      </c>
      <c r="F17" s="32">
        <f t="shared" si="2"/>
        <v>-55.355084701738065</v>
      </c>
      <c r="G17" s="32">
        <f t="shared" si="2"/>
        <v>-58.86864085371846</v>
      </c>
      <c r="H17" s="32">
        <f t="shared" si="2"/>
        <v>-61.650881049345799</v>
      </c>
      <c r="I17" s="32">
        <f t="shared" si="2"/>
        <v>-64.12159929440827</v>
      </c>
      <c r="J17" s="32">
        <f t="shared" si="2"/>
        <v>-64.776678013925789</v>
      </c>
      <c r="K17" s="32">
        <f t="shared" si="2"/>
        <v>-68.165198443448219</v>
      </c>
      <c r="L17" s="32">
        <f t="shared" si="2"/>
        <v>-69.89579326109137</v>
      </c>
      <c r="M17" s="32">
        <f t="shared" si="2"/>
        <v>-75.003260811898443</v>
      </c>
      <c r="N17" s="32">
        <f t="shared" si="2"/>
        <v>-72.60583706519121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626.73733871897309</v>
      </c>
      <c r="D19" s="26">
        <f t="shared" ref="D19:N19" si="3">SUM(D20:D21)</f>
        <v>627.54971391319577</v>
      </c>
      <c r="E19" s="26">
        <f t="shared" si="3"/>
        <v>628.1792444436694</v>
      </c>
      <c r="F19" s="26">
        <f t="shared" si="3"/>
        <v>626.1367358100556</v>
      </c>
      <c r="G19" s="26">
        <f t="shared" si="3"/>
        <v>626.00173998310072</v>
      </c>
      <c r="H19" s="26">
        <f t="shared" si="3"/>
        <v>626.67860831405039</v>
      </c>
      <c r="I19" s="26">
        <f t="shared" si="3"/>
        <v>627.33073024746159</v>
      </c>
      <c r="J19" s="26">
        <f t="shared" si="3"/>
        <v>627.04334721356781</v>
      </c>
      <c r="K19" s="26">
        <f t="shared" si="3"/>
        <v>626.53919047736804</v>
      </c>
      <c r="L19" s="26">
        <f t="shared" si="3"/>
        <v>625.73620494927104</v>
      </c>
      <c r="M19" s="26">
        <f t="shared" si="3"/>
        <v>626.78635910274443</v>
      </c>
      <c r="N19" s="26">
        <f t="shared" si="3"/>
        <v>626.88944740296233</v>
      </c>
    </row>
    <row r="20" spans="1:14" x14ac:dyDescent="0.25">
      <c r="A20" s="64" t="s">
        <v>40</v>
      </c>
      <c r="B20" s="64"/>
      <c r="C20" s="22">
        <v>315.35218279287329</v>
      </c>
      <c r="D20" s="22">
        <v>315.44423771287393</v>
      </c>
      <c r="E20" s="22">
        <v>316.13149905793324</v>
      </c>
      <c r="F20" s="22">
        <v>314.6242133650677</v>
      </c>
      <c r="G20" s="22">
        <v>314.52129038873062</v>
      </c>
      <c r="H20" s="22">
        <v>314.69218065114762</v>
      </c>
      <c r="I20" s="22">
        <v>314.71103753874473</v>
      </c>
      <c r="J20" s="22">
        <v>314.89903959189712</v>
      </c>
      <c r="K20" s="22">
        <v>314.90200300836602</v>
      </c>
      <c r="L20" s="22">
        <v>314.61217389091206</v>
      </c>
      <c r="M20" s="22">
        <v>315.13496643241024</v>
      </c>
      <c r="N20" s="22">
        <v>314.95215677949153</v>
      </c>
    </row>
    <row r="21" spans="1:14" x14ac:dyDescent="0.25">
      <c r="A21" s="27" t="s">
        <v>41</v>
      </c>
      <c r="B21" s="27"/>
      <c r="C21" s="29">
        <v>311.3851559260998</v>
      </c>
      <c r="D21" s="29">
        <v>312.10547620032185</v>
      </c>
      <c r="E21" s="29">
        <v>312.04774538573611</v>
      </c>
      <c r="F21" s="29">
        <v>311.51252244498789</v>
      </c>
      <c r="G21" s="29">
        <v>311.4804495943701</v>
      </c>
      <c r="H21" s="29">
        <v>311.98642766290277</v>
      </c>
      <c r="I21" s="29">
        <v>312.6196927087168</v>
      </c>
      <c r="J21" s="29">
        <v>312.14430762167069</v>
      </c>
      <c r="K21" s="29">
        <v>311.63718746900201</v>
      </c>
      <c r="L21" s="29">
        <v>311.12403105835892</v>
      </c>
      <c r="M21" s="29">
        <v>311.65139267033419</v>
      </c>
      <c r="N21" s="29">
        <v>311.9372906234708</v>
      </c>
    </row>
    <row r="22" spans="1:14" x14ac:dyDescent="0.25">
      <c r="A22" s="67" t="s">
        <v>44</v>
      </c>
      <c r="B22" s="67"/>
      <c r="C22" s="26">
        <f>SUM(C23:C24)</f>
        <v>764.87627019145259</v>
      </c>
      <c r="D22" s="26">
        <f t="shared" ref="D22:N22" si="4">SUM(D23:D24)</f>
        <v>763.36210256175559</v>
      </c>
      <c r="E22" s="26">
        <f t="shared" si="4"/>
        <v>762.62269376222991</v>
      </c>
      <c r="F22" s="26">
        <f t="shared" si="4"/>
        <v>765.03227618350797</v>
      </c>
      <c r="G22" s="26">
        <f t="shared" si="4"/>
        <v>765.76212383700408</v>
      </c>
      <c r="H22" s="26">
        <f t="shared" si="4"/>
        <v>765.82268210255313</v>
      </c>
      <c r="I22" s="26">
        <f t="shared" si="4"/>
        <v>764.67746247695743</v>
      </c>
      <c r="J22" s="26">
        <f t="shared" si="4"/>
        <v>764.34307226085116</v>
      </c>
      <c r="K22" s="26">
        <f t="shared" si="4"/>
        <v>766.07325270742581</v>
      </c>
      <c r="L22" s="26">
        <f t="shared" si="4"/>
        <v>767.15053901585543</v>
      </c>
      <c r="M22" s="26">
        <f t="shared" si="4"/>
        <v>768.18185372082178</v>
      </c>
      <c r="N22" s="26">
        <f t="shared" si="4"/>
        <v>765.98636601022827</v>
      </c>
    </row>
    <row r="23" spans="1:14" x14ac:dyDescent="0.25">
      <c r="A23" s="64" t="s">
        <v>42</v>
      </c>
      <c r="B23" s="64"/>
      <c r="C23" s="23">
        <v>380.38344158039359</v>
      </c>
      <c r="D23" s="22">
        <v>379.88081795806579</v>
      </c>
      <c r="E23" s="22">
        <v>378.75842707697672</v>
      </c>
      <c r="F23" s="22">
        <v>380.05601979091745</v>
      </c>
      <c r="G23" s="22">
        <v>381.08938723116609</v>
      </c>
      <c r="H23" s="22">
        <v>381.69220328471806</v>
      </c>
      <c r="I23" s="22">
        <v>380.97058059266857</v>
      </c>
      <c r="J23" s="22">
        <v>379.93908990181313</v>
      </c>
      <c r="K23" s="22">
        <v>379.70976012858296</v>
      </c>
      <c r="L23" s="22">
        <v>380.04217808183677</v>
      </c>
      <c r="M23" s="22">
        <v>380.15435666467363</v>
      </c>
      <c r="N23" s="22">
        <v>379.55454344808174</v>
      </c>
    </row>
    <row r="24" spans="1:14" x14ac:dyDescent="0.25">
      <c r="A24" s="10" t="s">
        <v>43</v>
      </c>
      <c r="B24" s="10"/>
      <c r="C24" s="23">
        <v>384.492828611059</v>
      </c>
      <c r="D24" s="23">
        <v>383.4812846036898</v>
      </c>
      <c r="E24" s="23">
        <v>383.8642666852532</v>
      </c>
      <c r="F24" s="23">
        <v>384.97625639259053</v>
      </c>
      <c r="G24" s="23">
        <v>384.67273660583805</v>
      </c>
      <c r="H24" s="23">
        <v>384.13047881783507</v>
      </c>
      <c r="I24" s="23">
        <v>383.70688188428886</v>
      </c>
      <c r="J24" s="23">
        <v>384.40398235903808</v>
      </c>
      <c r="K24" s="23">
        <v>386.36349257884279</v>
      </c>
      <c r="L24" s="23">
        <v>387.10836093401866</v>
      </c>
      <c r="M24" s="23">
        <v>388.02749705614815</v>
      </c>
      <c r="N24" s="23">
        <v>386.43182256214646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-138.1389314724795</v>
      </c>
      <c r="D26" s="32">
        <f t="shared" ref="D26:N26" si="5">D19-D22</f>
        <v>-135.81238864855982</v>
      </c>
      <c r="E26" s="32">
        <f t="shared" si="5"/>
        <v>-134.44344931856051</v>
      </c>
      <c r="F26" s="32">
        <f t="shared" si="5"/>
        <v>-138.89554037345238</v>
      </c>
      <c r="G26" s="32">
        <f t="shared" si="5"/>
        <v>-139.76038385390336</v>
      </c>
      <c r="H26" s="32">
        <f t="shared" si="5"/>
        <v>-139.14407378850274</v>
      </c>
      <c r="I26" s="32">
        <f t="shared" si="5"/>
        <v>-137.34673222949584</v>
      </c>
      <c r="J26" s="32">
        <f t="shared" si="5"/>
        <v>-137.29972504728335</v>
      </c>
      <c r="K26" s="32">
        <f t="shared" si="5"/>
        <v>-139.53406223005777</v>
      </c>
      <c r="L26" s="32">
        <f t="shared" si="5"/>
        <v>-141.41433406658439</v>
      </c>
      <c r="M26" s="32">
        <f t="shared" si="5"/>
        <v>-141.39549461807735</v>
      </c>
      <c r="N26" s="32">
        <f t="shared" si="5"/>
        <v>-139.09691860726593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-182.51583580831522</v>
      </c>
      <c r="D30" s="32">
        <f t="shared" ref="D30:N30" si="6">D17+D26+D28</f>
        <v>-185.65724388116152</v>
      </c>
      <c r="E30" s="32">
        <f t="shared" si="6"/>
        <v>-186.88099668959256</v>
      </c>
      <c r="F30" s="32">
        <f t="shared" si="6"/>
        <v>-194.25062507519044</v>
      </c>
      <c r="G30" s="32">
        <f t="shared" si="6"/>
        <v>-198.62902470762182</v>
      </c>
      <c r="H30" s="32">
        <f t="shared" si="6"/>
        <v>-200.79495483784854</v>
      </c>
      <c r="I30" s="32">
        <f t="shared" si="6"/>
        <v>-201.46833152390411</v>
      </c>
      <c r="J30" s="32">
        <f t="shared" si="6"/>
        <v>-202.07640306120913</v>
      </c>
      <c r="K30" s="32">
        <f t="shared" si="6"/>
        <v>-207.69926067350599</v>
      </c>
      <c r="L30" s="32">
        <f t="shared" si="6"/>
        <v>-211.31012732767576</v>
      </c>
      <c r="M30" s="32">
        <f t="shared" si="6"/>
        <v>-216.39875542997578</v>
      </c>
      <c r="N30" s="32">
        <f t="shared" si="6"/>
        <v>-211.70275567245716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16079.484164191685</v>
      </c>
      <c r="D32" s="21">
        <v>15893.826920310523</v>
      </c>
      <c r="E32" s="21">
        <v>15706.94592362093</v>
      </c>
      <c r="F32" s="21">
        <v>15512.695298545741</v>
      </c>
      <c r="G32" s="21">
        <v>15314.06627383812</v>
      </c>
      <c r="H32" s="21">
        <v>15113.271319000271</v>
      </c>
      <c r="I32" s="21">
        <v>14911.802987476365</v>
      </c>
      <c r="J32" s="21">
        <v>14709.726584415157</v>
      </c>
      <c r="K32" s="21">
        <v>14502.027323741648</v>
      </c>
      <c r="L32" s="21">
        <v>14290.717196413974</v>
      </c>
      <c r="M32" s="21">
        <v>14074.318440983998</v>
      </c>
      <c r="N32" s="21">
        <v>13862.615685311541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-1.122345565172278E-2</v>
      </c>
      <c r="D34" s="39">
        <f t="shared" ref="D34:N34" si="7">(D32/D8)-1</f>
        <v>-1.1546218895169047E-2</v>
      </c>
      <c r="E34" s="39">
        <f t="shared" si="7"/>
        <v>-1.1758086811099022E-2</v>
      </c>
      <c r="F34" s="39">
        <f t="shared" si="7"/>
        <v>-1.2367179846405674E-2</v>
      </c>
      <c r="G34" s="39">
        <f t="shared" si="7"/>
        <v>-1.2804288415710796E-2</v>
      </c>
      <c r="H34" s="39">
        <f t="shared" si="7"/>
        <v>-1.3111798737666325E-2</v>
      </c>
      <c r="I34" s="39">
        <f t="shared" si="7"/>
        <v>-1.3330557446594726E-2</v>
      </c>
      <c r="J34" s="39">
        <f t="shared" si="7"/>
        <v>-1.355143997214292E-2</v>
      </c>
      <c r="K34" s="39">
        <f t="shared" si="7"/>
        <v>-1.4119858685447295E-2</v>
      </c>
      <c r="L34" s="39">
        <f t="shared" si="7"/>
        <v>-1.457107496837573E-2</v>
      </c>
      <c r="M34" s="39">
        <f t="shared" si="7"/>
        <v>-1.5142609881348634E-2</v>
      </c>
      <c r="N34" s="39">
        <f t="shared" si="7"/>
        <v>-1.5041776733996981E-2</v>
      </c>
    </row>
    <row r="35" spans="1:14" ht="15.75" thickBot="1" x14ac:dyDescent="0.3">
      <c r="A35" s="40" t="s">
        <v>15</v>
      </c>
      <c r="B35" s="41"/>
      <c r="C35" s="42">
        <f>(C32/$C$8)-1</f>
        <v>-1.122345565172278E-2</v>
      </c>
      <c r="D35" s="42">
        <f t="shared" ref="D35:N35" si="8">(D32/$C$8)-1</f>
        <v>-2.2640086071176846E-2</v>
      </c>
      <c r="E35" s="42">
        <f t="shared" si="8"/>
        <v>-3.413196878484015E-2</v>
      </c>
      <c r="F35" s="42">
        <f t="shared" si="8"/>
        <v>-4.6077032434771792E-2</v>
      </c>
      <c r="G35" s="42">
        <f t="shared" si="8"/>
        <v>-5.829133723784774E-2</v>
      </c>
      <c r="H35" s="42">
        <f t="shared" si="8"/>
        <v>-7.0638831693502047E-2</v>
      </c>
      <c r="I35" s="42">
        <f t="shared" si="8"/>
        <v>-8.3027734136246201E-2</v>
      </c>
      <c r="J35" s="42">
        <f t="shared" si="8"/>
        <v>-9.5454028753218734E-2</v>
      </c>
      <c r="K35" s="42">
        <f t="shared" si="8"/>
        <v>-0.10822609004171391</v>
      </c>
      <c r="L35" s="42">
        <f t="shared" si="8"/>
        <v>-0.1212201945385577</v>
      </c>
      <c r="M35" s="42">
        <f t="shared" si="8"/>
        <v>-0.13452721430426773</v>
      </c>
      <c r="N35" s="42">
        <f t="shared" si="8"/>
        <v>-0.14754546271605329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1.4806779651627286</v>
      </c>
      <c r="D41" s="47">
        <v>1.4960888389035372</v>
      </c>
      <c r="E41" s="47">
        <v>1.489107751290341</v>
      </c>
      <c r="F41" s="47">
        <v>1.487275747930636</v>
      </c>
      <c r="G41" s="47">
        <v>1.4854868766983031</v>
      </c>
      <c r="H41" s="47">
        <v>1.4864746607335579</v>
      </c>
      <c r="I41" s="47">
        <v>1.4905446429706053</v>
      </c>
      <c r="J41" s="47">
        <v>1.5013021937581554</v>
      </c>
      <c r="K41" s="47">
        <v>1.50496358877934</v>
      </c>
      <c r="L41" s="47">
        <v>1.5092863059064796</v>
      </c>
      <c r="M41" s="47">
        <v>1.5118010383482112</v>
      </c>
      <c r="N41" s="47">
        <v>1.522629021415409</v>
      </c>
    </row>
    <row r="43" spans="1:14" x14ac:dyDescent="0.25">
      <c r="A43" s="48" t="s">
        <v>31</v>
      </c>
      <c r="B43" s="48"/>
      <c r="C43" s="49">
        <v>104.28282529315987</v>
      </c>
      <c r="D43" s="49">
        <v>106.26381643897945</v>
      </c>
      <c r="E43" s="49">
        <v>105.30143010169867</v>
      </c>
      <c r="F43" s="49">
        <v>105.10756491883197</v>
      </c>
      <c r="G43" s="49">
        <v>104.82124834342281</v>
      </c>
      <c r="H43" s="49">
        <v>104.20603917670083</v>
      </c>
      <c r="I43" s="49">
        <v>103.62481006162281</v>
      </c>
      <c r="J43" s="49">
        <v>102.10521741231376</v>
      </c>
      <c r="K43" s="49">
        <v>101.79717329475301</v>
      </c>
      <c r="L43" s="49">
        <v>100.73696720202237</v>
      </c>
      <c r="M43" s="49">
        <v>101.41230338206928</v>
      </c>
      <c r="N43" s="49">
        <v>98.793999539904988</v>
      </c>
    </row>
    <row r="44" spans="1:14" x14ac:dyDescent="0.25">
      <c r="A44" s="19" t="s">
        <v>47</v>
      </c>
      <c r="B44" s="19"/>
      <c r="C44" s="50">
        <v>105.52358841488756</v>
      </c>
      <c r="D44" s="50">
        <v>106.26381643897948</v>
      </c>
      <c r="E44" s="50">
        <v>105.07145279975909</v>
      </c>
      <c r="F44" s="50">
        <v>104.66854854685756</v>
      </c>
      <c r="G44" s="50">
        <v>104.17764049423668</v>
      </c>
      <c r="H44" s="50">
        <v>103.35289782387473</v>
      </c>
      <c r="I44" s="50">
        <v>102.57950609878505</v>
      </c>
      <c r="J44" s="50">
        <v>100.90735563181322</v>
      </c>
      <c r="K44" s="50">
        <v>100.46542998352864</v>
      </c>
      <c r="L44" s="50">
        <v>99.288742243906711</v>
      </c>
      <c r="M44" s="50">
        <v>99.843322554878085</v>
      </c>
      <c r="N44" s="50">
        <v>97.181629353205395</v>
      </c>
    </row>
    <row r="45" spans="1:14" x14ac:dyDescent="0.25">
      <c r="A45" s="51" t="s">
        <v>48</v>
      </c>
      <c r="B45" s="51"/>
      <c r="C45" s="52">
        <v>103.1331415471569</v>
      </c>
      <c r="D45" s="52">
        <v>106.26381643897946</v>
      </c>
      <c r="E45" s="52">
        <v>105.51558853655604</v>
      </c>
      <c r="F45" s="52">
        <v>105.51979068073743</v>
      </c>
      <c r="G45" s="52">
        <v>105.427762844466</v>
      </c>
      <c r="H45" s="52">
        <v>105.01566448470032</v>
      </c>
      <c r="I45" s="52">
        <v>104.619320678154</v>
      </c>
      <c r="J45" s="52">
        <v>103.25028986703319</v>
      </c>
      <c r="K45" s="52">
        <v>103.07990542319352</v>
      </c>
      <c r="L45" s="52">
        <v>102.1442057769753</v>
      </c>
      <c r="M45" s="52">
        <v>102.95478100849131</v>
      </c>
      <c r="N45" s="52">
        <v>100.40313161357743</v>
      </c>
    </row>
    <row r="47" spans="1:14" x14ac:dyDescent="0.25">
      <c r="A47" s="48" t="s">
        <v>32</v>
      </c>
      <c r="B47" s="48"/>
      <c r="C47" s="49">
        <v>78.963434724352169</v>
      </c>
      <c r="D47" s="49">
        <v>78.737055596631834</v>
      </c>
      <c r="E47" s="49">
        <v>78.859262976462801</v>
      </c>
      <c r="F47" s="49">
        <v>78.883530201795239</v>
      </c>
      <c r="G47" s="49">
        <v>78.923499192385407</v>
      </c>
      <c r="H47" s="49">
        <v>78.996237491487847</v>
      </c>
      <c r="I47" s="49">
        <v>79.067356590165176</v>
      </c>
      <c r="J47" s="49">
        <v>79.247035268429642</v>
      </c>
      <c r="K47" s="49">
        <v>79.281789822630927</v>
      </c>
      <c r="L47" s="49">
        <v>79.410310717885281</v>
      </c>
      <c r="M47" s="49">
        <v>79.328001544057273</v>
      </c>
      <c r="N47" s="49">
        <v>79.632126611844342</v>
      </c>
    </row>
    <row r="48" spans="1:14" x14ac:dyDescent="0.25">
      <c r="A48" s="19" t="s">
        <v>45</v>
      </c>
      <c r="B48" s="19"/>
      <c r="C48" s="50">
        <v>76.709031579632722</v>
      </c>
      <c r="D48" s="50">
        <v>76.62488055564377</v>
      </c>
      <c r="E48" s="50">
        <v>76.776118222879603</v>
      </c>
      <c r="F48" s="50">
        <v>76.830254896891262</v>
      </c>
      <c r="G48" s="50">
        <v>76.893841755232245</v>
      </c>
      <c r="H48" s="50">
        <v>76.997018758102087</v>
      </c>
      <c r="I48" s="50">
        <v>77.091547398543611</v>
      </c>
      <c r="J48" s="50">
        <v>77.300041558304599</v>
      </c>
      <c r="K48" s="50">
        <v>77.353958915914291</v>
      </c>
      <c r="L48" s="50">
        <v>77.501865649085943</v>
      </c>
      <c r="M48" s="50">
        <v>77.428863446671954</v>
      </c>
      <c r="N48" s="50">
        <v>77.764551563003508</v>
      </c>
    </row>
    <row r="49" spans="1:14" x14ac:dyDescent="0.25">
      <c r="A49" s="51" t="s">
        <v>46</v>
      </c>
      <c r="B49" s="51"/>
      <c r="C49" s="52">
        <v>81.030704237983713</v>
      </c>
      <c r="D49" s="52">
        <v>80.70233841247628</v>
      </c>
      <c r="E49" s="52">
        <v>80.792883893468741</v>
      </c>
      <c r="F49" s="52">
        <v>80.802224476738985</v>
      </c>
      <c r="G49" s="52">
        <v>80.824193409071754</v>
      </c>
      <c r="H49" s="52">
        <v>80.879821152189834</v>
      </c>
      <c r="I49" s="52">
        <v>80.932488760056984</v>
      </c>
      <c r="J49" s="52">
        <v>81.087959803127561</v>
      </c>
      <c r="K49" s="52">
        <v>81.110499124551609</v>
      </c>
      <c r="L49" s="52">
        <v>81.218621433956955</v>
      </c>
      <c r="M49" s="52">
        <v>81.131434622734176</v>
      </c>
      <c r="N49" s="52">
        <v>81.404884661170797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5772-D04B-4FE4-AB3C-1CEBD8ED0A0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81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15571</v>
      </c>
      <c r="D8" s="21">
        <v>15845.96526926655</v>
      </c>
      <c r="E8" s="21">
        <v>16121.814113341516</v>
      </c>
      <c r="F8" s="21">
        <v>16398.053966138639</v>
      </c>
      <c r="G8" s="21">
        <v>16669.135066284951</v>
      </c>
      <c r="H8" s="21">
        <v>16937.940986063284</v>
      </c>
      <c r="I8" s="21">
        <v>17207.045986570236</v>
      </c>
      <c r="J8" s="21">
        <v>17477.424497423592</v>
      </c>
      <c r="K8" s="21">
        <v>17750.428206314678</v>
      </c>
      <c r="L8" s="21">
        <v>18021.24447261641</v>
      </c>
      <c r="M8" s="21">
        <v>18290.876294436883</v>
      </c>
      <c r="N8" s="21">
        <v>18556.029982566175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170.43417372233432</v>
      </c>
      <c r="D10" s="26">
        <f t="shared" ref="D10:N10" si="0">SUM(D11:D12)</f>
        <v>175.3082276942925</v>
      </c>
      <c r="E10" s="26">
        <f t="shared" si="0"/>
        <v>177.69894768945974</v>
      </c>
      <c r="F10" s="26">
        <f t="shared" si="0"/>
        <v>180.62487390380369</v>
      </c>
      <c r="G10" s="26">
        <f t="shared" si="0"/>
        <v>183.18419711938611</v>
      </c>
      <c r="H10" s="26">
        <f t="shared" si="0"/>
        <v>185.91712119815844</v>
      </c>
      <c r="I10" s="26">
        <f t="shared" si="0"/>
        <v>188.94770869377217</v>
      </c>
      <c r="J10" s="26">
        <f t="shared" si="0"/>
        <v>192.70351230492423</v>
      </c>
      <c r="K10" s="26">
        <f t="shared" si="0"/>
        <v>195.41387806297732</v>
      </c>
      <c r="L10" s="26">
        <f t="shared" si="0"/>
        <v>198.17548313642152</v>
      </c>
      <c r="M10" s="26">
        <f t="shared" si="0"/>
        <v>200.54090202379311</v>
      </c>
      <c r="N10" s="26">
        <f t="shared" si="0"/>
        <v>203.65957760347993</v>
      </c>
    </row>
    <row r="11" spans="1:14" x14ac:dyDescent="0.25">
      <c r="A11" s="20" t="s">
        <v>34</v>
      </c>
      <c r="B11" s="18"/>
      <c r="C11" s="22">
        <v>87.27602318801415</v>
      </c>
      <c r="D11" s="22">
        <v>89.865837835321258</v>
      </c>
      <c r="E11" s="22">
        <v>91.039634092734545</v>
      </c>
      <c r="F11" s="22">
        <v>92.418323223265318</v>
      </c>
      <c r="G11" s="22">
        <v>93.852877510132458</v>
      </c>
      <c r="H11" s="22">
        <v>95.377095531276737</v>
      </c>
      <c r="I11" s="22">
        <v>96.612410304139161</v>
      </c>
      <c r="J11" s="22">
        <v>98.83866448465669</v>
      </c>
      <c r="K11" s="22">
        <v>100.29177868840635</v>
      </c>
      <c r="L11" s="22">
        <v>101.64188692257972</v>
      </c>
      <c r="M11" s="22">
        <v>102.79047557436485</v>
      </c>
      <c r="N11" s="22">
        <v>104.37888759914847</v>
      </c>
    </row>
    <row r="12" spans="1:14" x14ac:dyDescent="0.25">
      <c r="A12" s="27" t="s">
        <v>35</v>
      </c>
      <c r="B12" s="28"/>
      <c r="C12" s="29">
        <v>83.158150534320171</v>
      </c>
      <c r="D12" s="29">
        <v>85.442389858971239</v>
      </c>
      <c r="E12" s="29">
        <v>86.659313596725198</v>
      </c>
      <c r="F12" s="29">
        <v>88.206550680538371</v>
      </c>
      <c r="G12" s="29">
        <v>89.331319609253654</v>
      </c>
      <c r="H12" s="29">
        <v>90.540025666881704</v>
      </c>
      <c r="I12" s="29">
        <v>92.33529838963301</v>
      </c>
      <c r="J12" s="29">
        <v>93.864847820267542</v>
      </c>
      <c r="K12" s="29">
        <v>95.122099374570965</v>
      </c>
      <c r="L12" s="29">
        <v>96.533596213841804</v>
      </c>
      <c r="M12" s="29">
        <v>97.750426449428261</v>
      </c>
      <c r="N12" s="29">
        <v>99.280690004331461</v>
      </c>
    </row>
    <row r="13" spans="1:14" x14ac:dyDescent="0.25">
      <c r="A13" s="33" t="s">
        <v>36</v>
      </c>
      <c r="B13" s="18"/>
      <c r="C13" s="26">
        <f>SUM(C14:C15)</f>
        <v>148.77280839127923</v>
      </c>
      <c r="D13" s="26">
        <f t="shared" ref="D13:N13" si="1">SUM(D14:D15)</f>
        <v>156.1577376785815</v>
      </c>
      <c r="E13" s="26">
        <f t="shared" si="1"/>
        <v>159.23033993774692</v>
      </c>
      <c r="F13" s="26">
        <f t="shared" si="1"/>
        <v>163.24695815159077</v>
      </c>
      <c r="G13" s="26">
        <f t="shared" si="1"/>
        <v>166.92919097259733</v>
      </c>
      <c r="H13" s="26">
        <f t="shared" si="1"/>
        <v>169.75575200481262</v>
      </c>
      <c r="I13" s="26">
        <f t="shared" si="1"/>
        <v>172.36127552742835</v>
      </c>
      <c r="J13" s="26">
        <f t="shared" si="1"/>
        <v>173.78549177291188</v>
      </c>
      <c r="K13" s="26">
        <f t="shared" si="1"/>
        <v>177.49888595026215</v>
      </c>
      <c r="L13" s="26">
        <f t="shared" si="1"/>
        <v>179.8622474123697</v>
      </c>
      <c r="M13" s="26">
        <f t="shared" si="1"/>
        <v>186.01493966845038</v>
      </c>
      <c r="N13" s="26">
        <f t="shared" si="1"/>
        <v>185.62177359559007</v>
      </c>
    </row>
    <row r="14" spans="1:14" x14ac:dyDescent="0.25">
      <c r="A14" s="20" t="s">
        <v>37</v>
      </c>
      <c r="B14" s="18"/>
      <c r="C14" s="22">
        <v>74.024783953449983</v>
      </c>
      <c r="D14" s="22">
        <v>77.300162024755394</v>
      </c>
      <c r="E14" s="22">
        <v>79.321768006054498</v>
      </c>
      <c r="F14" s="22">
        <v>81.477966280514437</v>
      </c>
      <c r="G14" s="22">
        <v>83.816348600607441</v>
      </c>
      <c r="H14" s="22">
        <v>85.535233829680251</v>
      </c>
      <c r="I14" s="22">
        <v>87.149206336165065</v>
      </c>
      <c r="J14" s="22">
        <v>88.373658038068669</v>
      </c>
      <c r="K14" s="22">
        <v>90.609617355469851</v>
      </c>
      <c r="L14" s="22">
        <v>92.139245112769515</v>
      </c>
      <c r="M14" s="22">
        <v>95.667528969640955</v>
      </c>
      <c r="N14" s="22">
        <v>95.845277972212884</v>
      </c>
    </row>
    <row r="15" spans="1:14" x14ac:dyDescent="0.25">
      <c r="A15" s="10" t="s">
        <v>38</v>
      </c>
      <c r="B15" s="12"/>
      <c r="C15" s="23">
        <v>74.748024437829258</v>
      </c>
      <c r="D15" s="23">
        <v>78.857575653826103</v>
      </c>
      <c r="E15" s="23">
        <v>79.908571931692407</v>
      </c>
      <c r="F15" s="23">
        <v>81.768991871076324</v>
      </c>
      <c r="G15" s="23">
        <v>83.112842371989899</v>
      </c>
      <c r="H15" s="23">
        <v>84.220518175132383</v>
      </c>
      <c r="I15" s="23">
        <v>85.212069191263296</v>
      </c>
      <c r="J15" s="23">
        <v>85.411833734843214</v>
      </c>
      <c r="K15" s="23">
        <v>86.889268594792298</v>
      </c>
      <c r="L15" s="23">
        <v>87.723002299600182</v>
      </c>
      <c r="M15" s="23">
        <v>90.347410698809426</v>
      </c>
      <c r="N15" s="23">
        <v>89.776495623377187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21.661365331055094</v>
      </c>
      <c r="D17" s="32">
        <f t="shared" ref="D17:N17" si="2">D10-D13</f>
        <v>19.150490015711</v>
      </c>
      <c r="E17" s="32">
        <f t="shared" si="2"/>
        <v>18.468607751712824</v>
      </c>
      <c r="F17" s="32">
        <f t="shared" si="2"/>
        <v>17.377915752212914</v>
      </c>
      <c r="G17" s="32">
        <f t="shared" si="2"/>
        <v>16.255006146788787</v>
      </c>
      <c r="H17" s="32">
        <f t="shared" si="2"/>
        <v>16.16136919334582</v>
      </c>
      <c r="I17" s="32">
        <f t="shared" si="2"/>
        <v>16.586433166343824</v>
      </c>
      <c r="J17" s="32">
        <f t="shared" si="2"/>
        <v>18.918020532012349</v>
      </c>
      <c r="K17" s="32">
        <f t="shared" si="2"/>
        <v>17.914992112715169</v>
      </c>
      <c r="L17" s="32">
        <f t="shared" si="2"/>
        <v>18.313235724051822</v>
      </c>
      <c r="M17" s="32">
        <f t="shared" si="2"/>
        <v>14.525962355342728</v>
      </c>
      <c r="N17" s="32">
        <f t="shared" si="2"/>
        <v>18.037804007889861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739.87474203958254</v>
      </c>
      <c r="D19" s="26">
        <f t="shared" ref="D19:N19" si="3">SUM(D20:D21)</f>
        <v>741.52644553222694</v>
      </c>
      <c r="E19" s="26">
        <f t="shared" si="3"/>
        <v>741.48232856357924</v>
      </c>
      <c r="F19" s="26">
        <f t="shared" si="3"/>
        <v>739.43847793738996</v>
      </c>
      <c r="G19" s="26">
        <f t="shared" si="3"/>
        <v>739.22760698977049</v>
      </c>
      <c r="H19" s="26">
        <f t="shared" si="3"/>
        <v>739.24396000203922</v>
      </c>
      <c r="I19" s="26">
        <f t="shared" si="3"/>
        <v>740.09884686086821</v>
      </c>
      <c r="J19" s="26">
        <f t="shared" si="3"/>
        <v>739.80800686770181</v>
      </c>
      <c r="K19" s="26">
        <f t="shared" si="3"/>
        <v>738.90714577747667</v>
      </c>
      <c r="L19" s="26">
        <f t="shared" si="3"/>
        <v>737.53889834462552</v>
      </c>
      <c r="M19" s="26">
        <f t="shared" si="3"/>
        <v>738.03803229479843</v>
      </c>
      <c r="N19" s="26">
        <f t="shared" si="3"/>
        <v>738.62418300680497</v>
      </c>
    </row>
    <row r="20" spans="1:14" x14ac:dyDescent="0.25">
      <c r="A20" s="64" t="s">
        <v>40</v>
      </c>
      <c r="B20" s="64"/>
      <c r="C20" s="22">
        <v>372.26003116321755</v>
      </c>
      <c r="D20" s="22">
        <v>372.82147160866373</v>
      </c>
      <c r="E20" s="22">
        <v>373.47329165864249</v>
      </c>
      <c r="F20" s="22">
        <v>372.4705992991361</v>
      </c>
      <c r="G20" s="22">
        <v>371.71722212618499</v>
      </c>
      <c r="H20" s="22">
        <v>371.31200438546068</v>
      </c>
      <c r="I20" s="22">
        <v>372.01600997422446</v>
      </c>
      <c r="J20" s="22">
        <v>372.60550862670482</v>
      </c>
      <c r="K20" s="22">
        <v>372.96495677191132</v>
      </c>
      <c r="L20" s="22">
        <v>372.54930024200553</v>
      </c>
      <c r="M20" s="22">
        <v>372.65486455238744</v>
      </c>
      <c r="N20" s="22">
        <v>372.84904634624814</v>
      </c>
    </row>
    <row r="21" spans="1:14" x14ac:dyDescent="0.25">
      <c r="A21" s="27" t="s">
        <v>41</v>
      </c>
      <c r="B21" s="27"/>
      <c r="C21" s="29">
        <v>367.61471087636494</v>
      </c>
      <c r="D21" s="29">
        <v>368.70497392356316</v>
      </c>
      <c r="E21" s="29">
        <v>368.00903690493675</v>
      </c>
      <c r="F21" s="29">
        <v>366.96787863825381</v>
      </c>
      <c r="G21" s="29">
        <v>367.51038486358544</v>
      </c>
      <c r="H21" s="29">
        <v>367.93195561657853</v>
      </c>
      <c r="I21" s="29">
        <v>368.0828368866438</v>
      </c>
      <c r="J21" s="29">
        <v>367.20249824099693</v>
      </c>
      <c r="K21" s="29">
        <v>365.9421890055653</v>
      </c>
      <c r="L21" s="29">
        <v>364.98959810262005</v>
      </c>
      <c r="M21" s="29">
        <v>365.38316774241099</v>
      </c>
      <c r="N21" s="29">
        <v>365.77513666055688</v>
      </c>
    </row>
    <row r="22" spans="1:14" x14ac:dyDescent="0.25">
      <c r="A22" s="67" t="s">
        <v>44</v>
      </c>
      <c r="B22" s="67"/>
      <c r="C22" s="26">
        <f>SUM(C23:C24)</f>
        <v>486.5708381040904</v>
      </c>
      <c r="D22" s="26">
        <f t="shared" ref="D22:N22" si="4">SUM(D23:D24)</f>
        <v>484.82809147296814</v>
      </c>
      <c r="E22" s="26">
        <f t="shared" si="4"/>
        <v>483.71108351816952</v>
      </c>
      <c r="F22" s="26">
        <f t="shared" si="4"/>
        <v>485.73529354329031</v>
      </c>
      <c r="G22" s="26">
        <f t="shared" si="4"/>
        <v>486.67669335822382</v>
      </c>
      <c r="H22" s="26">
        <f t="shared" si="4"/>
        <v>486.3003286884362</v>
      </c>
      <c r="I22" s="26">
        <f t="shared" si="4"/>
        <v>486.30676917386018</v>
      </c>
      <c r="J22" s="26">
        <f t="shared" si="4"/>
        <v>485.72231850862408</v>
      </c>
      <c r="K22" s="26">
        <f t="shared" si="4"/>
        <v>486.00587158845633</v>
      </c>
      <c r="L22" s="26">
        <f t="shared" si="4"/>
        <v>486.22031224821023</v>
      </c>
      <c r="M22" s="26">
        <f t="shared" si="4"/>
        <v>487.41030652084856</v>
      </c>
      <c r="N22" s="26">
        <f t="shared" si="4"/>
        <v>486.76658590052523</v>
      </c>
    </row>
    <row r="23" spans="1:14" x14ac:dyDescent="0.25">
      <c r="A23" s="64" t="s">
        <v>42</v>
      </c>
      <c r="B23" s="64"/>
      <c r="C23" s="23">
        <v>241.30699786575346</v>
      </c>
      <c r="D23" s="22">
        <v>240.81809841764792</v>
      </c>
      <c r="E23" s="22">
        <v>239.43873904478059</v>
      </c>
      <c r="F23" s="22">
        <v>240.81789628502688</v>
      </c>
      <c r="G23" s="22">
        <v>241.42966796026363</v>
      </c>
      <c r="H23" s="22">
        <v>241.70556351315778</v>
      </c>
      <c r="I23" s="22">
        <v>241.66574844016611</v>
      </c>
      <c r="J23" s="22">
        <v>240.75300104480465</v>
      </c>
      <c r="K23" s="22">
        <v>240.43088294396901</v>
      </c>
      <c r="L23" s="22">
        <v>240.50432670892056</v>
      </c>
      <c r="M23" s="22">
        <v>240.54470733526429</v>
      </c>
      <c r="N23" s="22">
        <v>240.93208404391905</v>
      </c>
    </row>
    <row r="24" spans="1:14" x14ac:dyDescent="0.25">
      <c r="A24" s="10" t="s">
        <v>43</v>
      </c>
      <c r="B24" s="10"/>
      <c r="C24" s="23">
        <v>245.26384023833694</v>
      </c>
      <c r="D24" s="23">
        <v>244.00999305532025</v>
      </c>
      <c r="E24" s="23">
        <v>244.27234447338893</v>
      </c>
      <c r="F24" s="23">
        <v>244.91739725826343</v>
      </c>
      <c r="G24" s="23">
        <v>245.24702539796016</v>
      </c>
      <c r="H24" s="23">
        <v>244.59476517527841</v>
      </c>
      <c r="I24" s="23">
        <v>244.64102073369406</v>
      </c>
      <c r="J24" s="23">
        <v>244.96931746381941</v>
      </c>
      <c r="K24" s="23">
        <v>245.57498864448732</v>
      </c>
      <c r="L24" s="23">
        <v>245.71598553928965</v>
      </c>
      <c r="M24" s="23">
        <v>246.86559918558427</v>
      </c>
      <c r="N24" s="23">
        <v>245.83450185660615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253.30390393549214</v>
      </c>
      <c r="D26" s="32">
        <f t="shared" ref="D26:N26" si="5">D19-D22</f>
        <v>256.6983540592588</v>
      </c>
      <c r="E26" s="32">
        <f t="shared" si="5"/>
        <v>257.77124504540973</v>
      </c>
      <c r="F26" s="32">
        <f t="shared" si="5"/>
        <v>253.70318439409965</v>
      </c>
      <c r="G26" s="32">
        <f t="shared" si="5"/>
        <v>252.55091363154668</v>
      </c>
      <c r="H26" s="32">
        <f t="shared" si="5"/>
        <v>252.94363131360302</v>
      </c>
      <c r="I26" s="32">
        <f t="shared" si="5"/>
        <v>253.79207768700803</v>
      </c>
      <c r="J26" s="32">
        <f t="shared" si="5"/>
        <v>254.08568835907772</v>
      </c>
      <c r="K26" s="32">
        <f t="shared" si="5"/>
        <v>252.90127418902034</v>
      </c>
      <c r="L26" s="32">
        <f t="shared" si="5"/>
        <v>251.31858609641529</v>
      </c>
      <c r="M26" s="32">
        <f t="shared" si="5"/>
        <v>250.62772577394986</v>
      </c>
      <c r="N26" s="32">
        <f t="shared" si="5"/>
        <v>251.85759710627974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274.96526926654724</v>
      </c>
      <c r="D30" s="32">
        <f t="shared" ref="D30:N30" si="6">D17+D26+D28</f>
        <v>275.8488440749698</v>
      </c>
      <c r="E30" s="32">
        <f t="shared" si="6"/>
        <v>276.23985279712258</v>
      </c>
      <c r="F30" s="32">
        <f t="shared" si="6"/>
        <v>271.08110014631256</v>
      </c>
      <c r="G30" s="32">
        <f t="shared" si="6"/>
        <v>268.80591977833546</v>
      </c>
      <c r="H30" s="32">
        <f t="shared" si="6"/>
        <v>269.10500050694884</v>
      </c>
      <c r="I30" s="32">
        <f t="shared" si="6"/>
        <v>270.37851085335183</v>
      </c>
      <c r="J30" s="32">
        <f t="shared" si="6"/>
        <v>273.00370889109007</v>
      </c>
      <c r="K30" s="32">
        <f t="shared" si="6"/>
        <v>270.81626630173548</v>
      </c>
      <c r="L30" s="32">
        <f t="shared" si="6"/>
        <v>269.63182182046711</v>
      </c>
      <c r="M30" s="32">
        <f t="shared" si="6"/>
        <v>265.15368812929262</v>
      </c>
      <c r="N30" s="32">
        <f t="shared" si="6"/>
        <v>269.8954011141696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15845.96526926655</v>
      </c>
      <c r="D32" s="21">
        <v>16121.814113341516</v>
      </c>
      <c r="E32" s="21">
        <v>16398.053966138639</v>
      </c>
      <c r="F32" s="21">
        <v>16669.135066284951</v>
      </c>
      <c r="G32" s="21">
        <v>16937.940986063284</v>
      </c>
      <c r="H32" s="21">
        <v>17207.045986570236</v>
      </c>
      <c r="I32" s="21">
        <v>17477.424497423592</v>
      </c>
      <c r="J32" s="21">
        <v>17750.428206314678</v>
      </c>
      <c r="K32" s="21">
        <v>18021.24447261641</v>
      </c>
      <c r="L32" s="21">
        <v>18290.876294436883</v>
      </c>
      <c r="M32" s="21">
        <v>18556.029982566175</v>
      </c>
      <c r="N32" s="21">
        <v>18825.925383680344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1.7658806066826127E-2</v>
      </c>
      <c r="D34" s="39">
        <f t="shared" ref="D34:N34" si="7">(D32/D8)-1</f>
        <v>1.7408143927336361E-2</v>
      </c>
      <c r="E34" s="39">
        <f t="shared" si="7"/>
        <v>1.7134539007525484E-2</v>
      </c>
      <c r="F34" s="39">
        <f t="shared" si="7"/>
        <v>1.6531296988416155E-2</v>
      </c>
      <c r="G34" s="39">
        <f t="shared" si="7"/>
        <v>1.612596686687251E-2</v>
      </c>
      <c r="H34" s="39">
        <f t="shared" si="7"/>
        <v>1.5887704457606455E-2</v>
      </c>
      <c r="I34" s="39">
        <f t="shared" si="7"/>
        <v>1.571324392719009E-2</v>
      </c>
      <c r="J34" s="39">
        <f t="shared" si="7"/>
        <v>1.5620362653051778E-2</v>
      </c>
      <c r="K34" s="39">
        <f t="shared" si="7"/>
        <v>1.5256886377839063E-2</v>
      </c>
      <c r="L34" s="39">
        <f t="shared" si="7"/>
        <v>1.496188691242617E-2</v>
      </c>
      <c r="M34" s="39">
        <f t="shared" si="7"/>
        <v>1.4496499996008216E-2</v>
      </c>
      <c r="N34" s="39">
        <f t="shared" si="7"/>
        <v>1.4544889255284854E-2</v>
      </c>
    </row>
    <row r="35" spans="1:14" ht="15.75" thickBot="1" x14ac:dyDescent="0.3">
      <c r="A35" s="40" t="s">
        <v>15</v>
      </c>
      <c r="B35" s="41"/>
      <c r="C35" s="42">
        <f>(C32/$C$8)-1</f>
        <v>1.7658806066826127E-2</v>
      </c>
      <c r="D35" s="42">
        <f t="shared" ref="D35:N35" si="8">(D32/$C$8)-1</f>
        <v>3.5374357031758841E-2</v>
      </c>
      <c r="E35" s="42">
        <f t="shared" si="8"/>
        <v>5.3115019339710967E-2</v>
      </c>
      <c r="F35" s="42">
        <f t="shared" si="8"/>
        <v>7.0524376487377305E-2</v>
      </c>
      <c r="G35" s="42">
        <f t="shared" si="8"/>
        <v>8.7787617112792038E-2</v>
      </c>
      <c r="H35" s="42">
        <f t="shared" si="8"/>
        <v>0.10507006528612384</v>
      </c>
      <c r="I35" s="42">
        <f t="shared" si="8"/>
        <v>0.12243430077860062</v>
      </c>
      <c r="J35" s="42">
        <f t="shared" si="8"/>
        <v>0.13996713161098695</v>
      </c>
      <c r="K35" s="42">
        <f t="shared" si="8"/>
        <v>0.15735948061244698</v>
      </c>
      <c r="L35" s="42">
        <f t="shared" si="8"/>
        <v>0.17467576227839454</v>
      </c>
      <c r="M35" s="42">
        <f t="shared" si="8"/>
        <v>0.1917044494615745</v>
      </c>
      <c r="N35" s="42">
        <f t="shared" si="8"/>
        <v>0.20903765870402302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1.6654150958506888</v>
      </c>
      <c r="D41" s="47">
        <v>1.6829479746784102</v>
      </c>
      <c r="E41" s="47">
        <v>1.6756754829970208</v>
      </c>
      <c r="F41" s="47">
        <v>1.674434220500445</v>
      </c>
      <c r="G41" s="47">
        <v>1.6718840495319185</v>
      </c>
      <c r="H41" s="47">
        <v>1.6728249942283659</v>
      </c>
      <c r="I41" s="47">
        <v>1.6774434314675761</v>
      </c>
      <c r="J41" s="47">
        <v>1.6892558323065348</v>
      </c>
      <c r="K41" s="47">
        <v>1.6930736352388929</v>
      </c>
      <c r="L41" s="47">
        <v>1.6975365371666729</v>
      </c>
      <c r="M41" s="47">
        <v>1.7005319647331441</v>
      </c>
      <c r="N41" s="47">
        <v>1.7121820854008072</v>
      </c>
    </row>
    <row r="43" spans="1:14" x14ac:dyDescent="0.25">
      <c r="A43" s="48" t="s">
        <v>31</v>
      </c>
      <c r="B43" s="48"/>
      <c r="C43" s="49">
        <v>91.497717822976696</v>
      </c>
      <c r="D43" s="49">
        <v>93.231461592689513</v>
      </c>
      <c r="E43" s="49">
        <v>92.395704491166754</v>
      </c>
      <c r="F43" s="49">
        <v>92.232946011407151</v>
      </c>
      <c r="G43" s="49">
        <v>91.979442930463051</v>
      </c>
      <c r="H43" s="49">
        <v>91.450159543963764</v>
      </c>
      <c r="I43" s="49">
        <v>90.958502294929488</v>
      </c>
      <c r="J43" s="49">
        <v>89.647903499541997</v>
      </c>
      <c r="K43" s="49">
        <v>89.415644292944336</v>
      </c>
      <c r="L43" s="49">
        <v>88.516970483212063</v>
      </c>
      <c r="M43" s="49">
        <v>89.179336238887842</v>
      </c>
      <c r="N43" s="49">
        <v>86.967029113281754</v>
      </c>
    </row>
    <row r="44" spans="1:14" x14ac:dyDescent="0.25">
      <c r="A44" s="19" t="s">
        <v>47</v>
      </c>
      <c r="B44" s="19"/>
      <c r="C44" s="50">
        <v>92.578881967808826</v>
      </c>
      <c r="D44" s="50">
        <v>93.231461592689513</v>
      </c>
      <c r="E44" s="50">
        <v>92.199908091691043</v>
      </c>
      <c r="F44" s="50">
        <v>91.863492657692845</v>
      </c>
      <c r="G44" s="50">
        <v>91.456044263839743</v>
      </c>
      <c r="H44" s="50">
        <v>90.77016374433596</v>
      </c>
      <c r="I44" s="50">
        <v>90.148763301034379</v>
      </c>
      <c r="J44" s="50">
        <v>88.738386566978861</v>
      </c>
      <c r="K44" s="50">
        <v>88.416314394298297</v>
      </c>
      <c r="L44" s="50">
        <v>87.450374114630307</v>
      </c>
      <c r="M44" s="50">
        <v>88.027285056637368</v>
      </c>
      <c r="N44" s="50">
        <v>85.786539949391241</v>
      </c>
    </row>
    <row r="45" spans="1:14" x14ac:dyDescent="0.25">
      <c r="A45" s="51" t="s">
        <v>48</v>
      </c>
      <c r="B45" s="51"/>
      <c r="C45" s="52">
        <v>90.451617181328317</v>
      </c>
      <c r="D45" s="52">
        <v>93.231461592689541</v>
      </c>
      <c r="E45" s="52">
        <v>92.590887260296384</v>
      </c>
      <c r="F45" s="52">
        <v>92.604052192473617</v>
      </c>
      <c r="G45" s="52">
        <v>92.513374158323089</v>
      </c>
      <c r="H45" s="52">
        <v>92.151278345033262</v>
      </c>
      <c r="I45" s="52">
        <v>91.801835048679777</v>
      </c>
      <c r="J45" s="52">
        <v>90.608795110993441</v>
      </c>
      <c r="K45" s="52">
        <v>90.482111125935575</v>
      </c>
      <c r="L45" s="52">
        <v>89.665641469750113</v>
      </c>
      <c r="M45" s="52">
        <v>90.43255858724099</v>
      </c>
      <c r="N45" s="52">
        <v>88.263709983274509</v>
      </c>
    </row>
    <row r="47" spans="1:14" x14ac:dyDescent="0.25">
      <c r="A47" s="48" t="s">
        <v>32</v>
      </c>
      <c r="B47" s="48"/>
      <c r="C47" s="49">
        <v>80.547205416238171</v>
      </c>
      <c r="D47" s="49">
        <v>80.315919760332804</v>
      </c>
      <c r="E47" s="49">
        <v>80.419821795507787</v>
      </c>
      <c r="F47" s="49">
        <v>80.446494689815111</v>
      </c>
      <c r="G47" s="49">
        <v>80.479684030917099</v>
      </c>
      <c r="H47" s="49">
        <v>80.553690412485764</v>
      </c>
      <c r="I47" s="49">
        <v>80.619845683280033</v>
      </c>
      <c r="J47" s="49">
        <v>80.791490191394246</v>
      </c>
      <c r="K47" s="49">
        <v>80.823142980143331</v>
      </c>
      <c r="L47" s="49">
        <v>80.946983600844135</v>
      </c>
      <c r="M47" s="49">
        <v>80.859906289827691</v>
      </c>
      <c r="N47" s="49">
        <v>81.157192169185919</v>
      </c>
    </row>
    <row r="48" spans="1:14" x14ac:dyDescent="0.25">
      <c r="A48" s="19" t="s">
        <v>45</v>
      </c>
      <c r="B48" s="19"/>
      <c r="C48" s="50">
        <v>78.398855757950983</v>
      </c>
      <c r="D48" s="50">
        <v>78.311688043923283</v>
      </c>
      <c r="E48" s="50">
        <v>78.458528492955708</v>
      </c>
      <c r="F48" s="50">
        <v>78.509099860654075</v>
      </c>
      <c r="G48" s="50">
        <v>78.568922900181676</v>
      </c>
      <c r="H48" s="50">
        <v>78.667747762618134</v>
      </c>
      <c r="I48" s="50">
        <v>78.758138881772823</v>
      </c>
      <c r="J48" s="50">
        <v>78.961995463295096</v>
      </c>
      <c r="K48" s="50">
        <v>79.012372583124488</v>
      </c>
      <c r="L48" s="50">
        <v>79.15611067499978</v>
      </c>
      <c r="M48" s="50">
        <v>79.080554465062747</v>
      </c>
      <c r="N48" s="50">
        <v>79.410923969903607</v>
      </c>
    </row>
    <row r="49" spans="1:14" x14ac:dyDescent="0.25">
      <c r="A49" s="51" t="s">
        <v>46</v>
      </c>
      <c r="B49" s="51"/>
      <c r="C49" s="52">
        <v>82.513313107433405</v>
      </c>
      <c r="D49" s="52">
        <v>82.181319065058318</v>
      </c>
      <c r="E49" s="52">
        <v>82.267202803134865</v>
      </c>
      <c r="F49" s="52">
        <v>82.272790839287765</v>
      </c>
      <c r="G49" s="52">
        <v>82.290978770419443</v>
      </c>
      <c r="H49" s="52">
        <v>82.341956235143371</v>
      </c>
      <c r="I49" s="52">
        <v>82.39043457605878</v>
      </c>
      <c r="J49" s="52">
        <v>82.541493565885062</v>
      </c>
      <c r="K49" s="52">
        <v>82.560453038027021</v>
      </c>
      <c r="L49" s="52">
        <v>82.664551550723957</v>
      </c>
      <c r="M49" s="52">
        <v>82.574053925360872</v>
      </c>
      <c r="N49" s="52">
        <v>82.842231406645581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1ED9-0FA2-4788-B9F7-A87A28F61F7E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82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16454</v>
      </c>
      <c r="D8" s="21">
        <v>16515.343439005639</v>
      </c>
      <c r="E8" s="21">
        <v>16577.847757902357</v>
      </c>
      <c r="F8" s="21">
        <v>16638.058907229552</v>
      </c>
      <c r="G8" s="21">
        <v>16691.397789516552</v>
      </c>
      <c r="H8" s="21">
        <v>16742.585462802035</v>
      </c>
      <c r="I8" s="21">
        <v>16794.146669516143</v>
      </c>
      <c r="J8" s="21">
        <v>16845.153703816421</v>
      </c>
      <c r="K8" s="21">
        <v>16896.969193171139</v>
      </c>
      <c r="L8" s="21">
        <v>16944.952145058014</v>
      </c>
      <c r="M8" s="21">
        <v>16989.286290972694</v>
      </c>
      <c r="N8" s="21">
        <v>17030.647116885972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59" t="s">
        <v>33</v>
      </c>
      <c r="B10" s="25"/>
      <c r="C10" s="26">
        <f>SUM(C11:C12)</f>
        <v>147.49818433278003</v>
      </c>
      <c r="D10" s="26">
        <f t="shared" ref="D10:N10" si="0">SUM(D11:D12)</f>
        <v>150.42124523449678</v>
      </c>
      <c r="E10" s="26">
        <f t="shared" si="0"/>
        <v>151.14640932027291</v>
      </c>
      <c r="F10" s="26">
        <f t="shared" si="0"/>
        <v>152.41503859723719</v>
      </c>
      <c r="G10" s="26">
        <f t="shared" si="0"/>
        <v>153.52275221479707</v>
      </c>
      <c r="H10" s="26">
        <f t="shared" si="0"/>
        <v>154.71524148644096</v>
      </c>
      <c r="I10" s="26">
        <f t="shared" si="0"/>
        <v>156.1065339175116</v>
      </c>
      <c r="J10" s="26">
        <f t="shared" si="0"/>
        <v>157.93555925765125</v>
      </c>
      <c r="K10" s="26">
        <f t="shared" si="0"/>
        <v>158.72228679162032</v>
      </c>
      <c r="L10" s="26">
        <f t="shared" si="0"/>
        <v>159.20515812793724</v>
      </c>
      <c r="M10" s="26">
        <f t="shared" si="0"/>
        <v>159.43898730801507</v>
      </c>
      <c r="N10" s="26">
        <f t="shared" si="0"/>
        <v>160.30270877915663</v>
      </c>
    </row>
    <row r="11" spans="1:14" x14ac:dyDescent="0.25">
      <c r="A11" s="56" t="s">
        <v>34</v>
      </c>
      <c r="B11" s="18"/>
      <c r="C11" s="22">
        <v>75.530949426786009</v>
      </c>
      <c r="D11" s="22">
        <v>77.108367411043503</v>
      </c>
      <c r="E11" s="22">
        <v>77.436101777008574</v>
      </c>
      <c r="F11" s="22">
        <v>77.984510088393179</v>
      </c>
      <c r="G11" s="22">
        <v>78.656086524992773</v>
      </c>
      <c r="H11" s="22">
        <v>79.370260642477049</v>
      </c>
      <c r="I11" s="22">
        <v>79.82011854104455</v>
      </c>
      <c r="J11" s="22">
        <v>81.005994986551755</v>
      </c>
      <c r="K11" s="22">
        <v>81.460644543847465</v>
      </c>
      <c r="L11" s="22">
        <v>81.654463124441037</v>
      </c>
      <c r="M11" s="22">
        <v>81.723025901925709</v>
      </c>
      <c r="N11" s="22">
        <v>82.157778280753519</v>
      </c>
    </row>
    <row r="12" spans="1:14" x14ac:dyDescent="0.25">
      <c r="A12" s="27" t="s">
        <v>35</v>
      </c>
      <c r="B12" s="28"/>
      <c r="C12" s="29">
        <v>71.967234905994019</v>
      </c>
      <c r="D12" s="29">
        <v>73.312877823453277</v>
      </c>
      <c r="E12" s="29">
        <v>73.710307543264335</v>
      </c>
      <c r="F12" s="29">
        <v>74.430528508844006</v>
      </c>
      <c r="G12" s="29">
        <v>74.866665689804293</v>
      </c>
      <c r="H12" s="29">
        <v>75.34498084396391</v>
      </c>
      <c r="I12" s="29">
        <v>76.286415376467048</v>
      </c>
      <c r="J12" s="29">
        <v>76.929564271099494</v>
      </c>
      <c r="K12" s="29">
        <v>77.261642247772855</v>
      </c>
      <c r="L12" s="29">
        <v>77.550695003496202</v>
      </c>
      <c r="M12" s="29">
        <v>77.715961406089363</v>
      </c>
      <c r="N12" s="29">
        <v>78.144930498403113</v>
      </c>
    </row>
    <row r="13" spans="1:14" x14ac:dyDescent="0.25">
      <c r="A13" s="59" t="s">
        <v>36</v>
      </c>
      <c r="B13" s="18"/>
      <c r="C13" s="26">
        <f>SUM(C14:C15)</f>
        <v>121.24355739355285</v>
      </c>
      <c r="D13" s="26">
        <f t="shared" ref="D13:N13" si="1">SUM(D14:D15)</f>
        <v>127.17876844198304</v>
      </c>
      <c r="E13" s="26">
        <f t="shared" si="1"/>
        <v>129.64603376321574</v>
      </c>
      <c r="F13" s="26">
        <f t="shared" si="1"/>
        <v>133.40403260541996</v>
      </c>
      <c r="G13" s="26">
        <f t="shared" si="1"/>
        <v>136.56588754498537</v>
      </c>
      <c r="H13" s="26">
        <f t="shared" si="1"/>
        <v>139.48874119195892</v>
      </c>
      <c r="I13" s="26">
        <f t="shared" si="1"/>
        <v>142.3970431994376</v>
      </c>
      <c r="J13" s="26">
        <f t="shared" si="1"/>
        <v>143.65082768336035</v>
      </c>
      <c r="K13" s="26">
        <f t="shared" si="1"/>
        <v>146.90812568361901</v>
      </c>
      <c r="L13" s="26">
        <f t="shared" si="1"/>
        <v>148.67449560800605</v>
      </c>
      <c r="M13" s="26">
        <f t="shared" si="1"/>
        <v>153.43060882985213</v>
      </c>
      <c r="N13" s="26">
        <f t="shared" si="1"/>
        <v>152.68450726498909</v>
      </c>
    </row>
    <row r="14" spans="1:14" x14ac:dyDescent="0.25">
      <c r="A14" s="56" t="s">
        <v>37</v>
      </c>
      <c r="B14" s="18"/>
      <c r="C14" s="22">
        <v>65.406363539984483</v>
      </c>
      <c r="D14" s="22">
        <v>67.890001856023062</v>
      </c>
      <c r="E14" s="22">
        <v>69.175470829010578</v>
      </c>
      <c r="F14" s="22">
        <v>71.055024622978152</v>
      </c>
      <c r="G14" s="22">
        <v>72.753888512239584</v>
      </c>
      <c r="H14" s="22">
        <v>74.248044907852631</v>
      </c>
      <c r="I14" s="22">
        <v>75.536112689119705</v>
      </c>
      <c r="J14" s="22">
        <v>76.044093836280808</v>
      </c>
      <c r="K14" s="22">
        <v>77.889611250787794</v>
      </c>
      <c r="L14" s="22">
        <v>78.788593104673652</v>
      </c>
      <c r="M14" s="22">
        <v>81.19035005359963</v>
      </c>
      <c r="N14" s="22">
        <v>80.943790650457643</v>
      </c>
    </row>
    <row r="15" spans="1:14" x14ac:dyDescent="0.25">
      <c r="A15" s="57" t="s">
        <v>38</v>
      </c>
      <c r="B15" s="12"/>
      <c r="C15" s="23">
        <v>55.837193853568365</v>
      </c>
      <c r="D15" s="23">
        <v>59.288766585959976</v>
      </c>
      <c r="E15" s="23">
        <v>60.470562934205155</v>
      </c>
      <c r="F15" s="23">
        <v>62.349007982441805</v>
      </c>
      <c r="G15" s="23">
        <v>63.811999032745788</v>
      </c>
      <c r="H15" s="23">
        <v>65.240696284106292</v>
      </c>
      <c r="I15" s="23">
        <v>66.8609305103179</v>
      </c>
      <c r="J15" s="23">
        <v>67.606733847079539</v>
      </c>
      <c r="K15" s="23">
        <v>69.018514432831225</v>
      </c>
      <c r="L15" s="23">
        <v>69.885902503332389</v>
      </c>
      <c r="M15" s="23">
        <v>72.240258776252503</v>
      </c>
      <c r="N15" s="23">
        <v>71.740716614531451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10</v>
      </c>
      <c r="B17" s="15"/>
      <c r="C17" s="32">
        <f>C10-C13</f>
        <v>26.25462693922718</v>
      </c>
      <c r="D17" s="32">
        <f t="shared" ref="D17:N17" si="2">D10-D13</f>
        <v>23.242476792513742</v>
      </c>
      <c r="E17" s="32">
        <f t="shared" si="2"/>
        <v>21.500375557057168</v>
      </c>
      <c r="F17" s="32">
        <f t="shared" si="2"/>
        <v>19.011005991817228</v>
      </c>
      <c r="G17" s="32">
        <f t="shared" si="2"/>
        <v>16.956864669811694</v>
      </c>
      <c r="H17" s="32">
        <f t="shared" si="2"/>
        <v>15.226500294482037</v>
      </c>
      <c r="I17" s="32">
        <f t="shared" si="2"/>
        <v>13.709490718073994</v>
      </c>
      <c r="J17" s="32">
        <f t="shared" si="2"/>
        <v>14.284731574290902</v>
      </c>
      <c r="K17" s="32">
        <f t="shared" si="2"/>
        <v>11.814161108001315</v>
      </c>
      <c r="L17" s="32">
        <f t="shared" si="2"/>
        <v>10.530662519931184</v>
      </c>
      <c r="M17" s="32">
        <f t="shared" si="2"/>
        <v>6.008378478162939</v>
      </c>
      <c r="N17" s="32">
        <f t="shared" si="2"/>
        <v>7.6182015141675379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688.50880614554319</v>
      </c>
      <c r="D19" s="26">
        <f t="shared" ref="D19:N19" si="3">SUM(D20:D21)</f>
        <v>690.13978641162089</v>
      </c>
      <c r="E19" s="26">
        <f t="shared" si="3"/>
        <v>690.37663818020326</v>
      </c>
      <c r="F19" s="26">
        <f t="shared" si="3"/>
        <v>688.32546353571524</v>
      </c>
      <c r="G19" s="26">
        <f t="shared" si="3"/>
        <v>688.41705887903822</v>
      </c>
      <c r="H19" s="26">
        <f t="shared" si="3"/>
        <v>689.24723648056943</v>
      </c>
      <c r="I19" s="26">
        <f t="shared" si="3"/>
        <v>690.0274558583576</v>
      </c>
      <c r="J19" s="26">
        <f t="shared" si="3"/>
        <v>689.99439844908761</v>
      </c>
      <c r="K19" s="26">
        <f t="shared" si="3"/>
        <v>689.45301840149568</v>
      </c>
      <c r="L19" s="26">
        <f t="shared" si="3"/>
        <v>688.50218396565356</v>
      </c>
      <c r="M19" s="26">
        <f t="shared" si="3"/>
        <v>689.45460676266111</v>
      </c>
      <c r="N19" s="26">
        <f t="shared" si="3"/>
        <v>689.70637470018448</v>
      </c>
    </row>
    <row r="20" spans="1:14" x14ac:dyDescent="0.25">
      <c r="A20" s="64" t="s">
        <v>40</v>
      </c>
      <c r="B20" s="64"/>
      <c r="C20" s="22">
        <v>346.58426827532224</v>
      </c>
      <c r="D20" s="22">
        <v>346.97757931178819</v>
      </c>
      <c r="E20" s="22">
        <v>347.80957386963195</v>
      </c>
      <c r="F20" s="22">
        <v>346.51978888855814</v>
      </c>
      <c r="G20" s="22">
        <v>346.15867800148959</v>
      </c>
      <c r="H20" s="22">
        <v>346.51538338053643</v>
      </c>
      <c r="I20" s="22">
        <v>346.68927476977603</v>
      </c>
      <c r="J20" s="22">
        <v>347.12897486830923</v>
      </c>
      <c r="K20" s="22">
        <v>346.9317487959421</v>
      </c>
      <c r="L20" s="22">
        <v>346.64758066103445</v>
      </c>
      <c r="M20" s="22">
        <v>346.99152552359163</v>
      </c>
      <c r="N20" s="22">
        <v>347.15255980268893</v>
      </c>
    </row>
    <row r="21" spans="1:14" x14ac:dyDescent="0.25">
      <c r="A21" s="27" t="s">
        <v>41</v>
      </c>
      <c r="B21" s="27"/>
      <c r="C21" s="29">
        <v>341.92453787022095</v>
      </c>
      <c r="D21" s="29">
        <v>343.1622070998327</v>
      </c>
      <c r="E21" s="29">
        <v>342.56706431057131</v>
      </c>
      <c r="F21" s="29">
        <v>341.80567464715705</v>
      </c>
      <c r="G21" s="29">
        <v>342.25838087754869</v>
      </c>
      <c r="H21" s="29">
        <v>342.73185310003294</v>
      </c>
      <c r="I21" s="29">
        <v>343.33818108858162</v>
      </c>
      <c r="J21" s="29">
        <v>342.86542358077833</v>
      </c>
      <c r="K21" s="29">
        <v>342.52126960555353</v>
      </c>
      <c r="L21" s="29">
        <v>341.8546033046191</v>
      </c>
      <c r="M21" s="29">
        <v>342.46308123906942</v>
      </c>
      <c r="N21" s="29">
        <v>342.55381489749556</v>
      </c>
    </row>
    <row r="22" spans="1:14" x14ac:dyDescent="0.25">
      <c r="A22" s="67" t="s">
        <v>44</v>
      </c>
      <c r="B22" s="67"/>
      <c r="C22" s="26">
        <f>SUM(C23:C24)</f>
        <v>653.41999407913318</v>
      </c>
      <c r="D22" s="26">
        <f t="shared" ref="D22:N22" si="4">SUM(D23:D24)</f>
        <v>650.87794430741678</v>
      </c>
      <c r="E22" s="26">
        <f t="shared" si="4"/>
        <v>651.66586441006507</v>
      </c>
      <c r="F22" s="26">
        <f t="shared" si="4"/>
        <v>653.99758724053208</v>
      </c>
      <c r="G22" s="26">
        <f t="shared" si="4"/>
        <v>654.18625026336531</v>
      </c>
      <c r="H22" s="26">
        <f t="shared" si="4"/>
        <v>652.91253006094257</v>
      </c>
      <c r="I22" s="26">
        <f t="shared" si="4"/>
        <v>652.72991227615785</v>
      </c>
      <c r="J22" s="26">
        <f t="shared" si="4"/>
        <v>652.46364066865976</v>
      </c>
      <c r="K22" s="26">
        <f t="shared" si="4"/>
        <v>653.28422762262176</v>
      </c>
      <c r="L22" s="26">
        <f t="shared" si="4"/>
        <v>654.69870057090452</v>
      </c>
      <c r="M22" s="26">
        <f t="shared" si="4"/>
        <v>654.1021593275392</v>
      </c>
      <c r="N22" s="26">
        <f t="shared" si="4"/>
        <v>653.27678447338531</v>
      </c>
    </row>
    <row r="23" spans="1:14" x14ac:dyDescent="0.25">
      <c r="A23" s="64" t="s">
        <v>42</v>
      </c>
      <c r="B23" s="64"/>
      <c r="C23" s="23">
        <v>323.57728825613151</v>
      </c>
      <c r="D23" s="22">
        <v>322.84696859878795</v>
      </c>
      <c r="E23" s="22">
        <v>321.89956504813119</v>
      </c>
      <c r="F23" s="22">
        <v>323.78926166569988</v>
      </c>
      <c r="G23" s="22">
        <v>324.02284384813407</v>
      </c>
      <c r="H23" s="22">
        <v>323.59910981469636</v>
      </c>
      <c r="I23" s="22">
        <v>324.09811265865113</v>
      </c>
      <c r="J23" s="22">
        <v>323.45147355819006</v>
      </c>
      <c r="K23" s="22">
        <v>323.16046255686973</v>
      </c>
      <c r="L23" s="22">
        <v>323.4065912239941</v>
      </c>
      <c r="M23" s="22">
        <v>322.57997492336597</v>
      </c>
      <c r="N23" s="22">
        <v>322.9761899974643</v>
      </c>
    </row>
    <row r="24" spans="1:14" x14ac:dyDescent="0.25">
      <c r="A24" s="57" t="s">
        <v>43</v>
      </c>
      <c r="B24" s="57"/>
      <c r="C24" s="23">
        <v>329.84270582300167</v>
      </c>
      <c r="D24" s="23">
        <v>328.03097570862877</v>
      </c>
      <c r="E24" s="23">
        <v>329.76629936193387</v>
      </c>
      <c r="F24" s="23">
        <v>330.2083255748322</v>
      </c>
      <c r="G24" s="23">
        <v>330.16340641523129</v>
      </c>
      <c r="H24" s="23">
        <v>329.31342024624615</v>
      </c>
      <c r="I24" s="23">
        <v>328.63179961750672</v>
      </c>
      <c r="J24" s="23">
        <v>329.01216711046976</v>
      </c>
      <c r="K24" s="23">
        <v>330.12376506575208</v>
      </c>
      <c r="L24" s="23">
        <v>331.29210934691048</v>
      </c>
      <c r="M24" s="23">
        <v>331.52218440417323</v>
      </c>
      <c r="N24" s="23">
        <v>330.30059447592106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35.088812066410014</v>
      </c>
      <c r="D26" s="32">
        <f t="shared" ref="D26:N26" si="5">D19-D22</f>
        <v>39.261842104204106</v>
      </c>
      <c r="E26" s="32">
        <f t="shared" si="5"/>
        <v>38.710773770138189</v>
      </c>
      <c r="F26" s="32">
        <f t="shared" si="5"/>
        <v>34.32787629518316</v>
      </c>
      <c r="G26" s="32">
        <f t="shared" si="5"/>
        <v>34.230808615672913</v>
      </c>
      <c r="H26" s="32">
        <f t="shared" si="5"/>
        <v>36.334706419626855</v>
      </c>
      <c r="I26" s="32">
        <f t="shared" si="5"/>
        <v>37.297543582199751</v>
      </c>
      <c r="J26" s="32">
        <f t="shared" si="5"/>
        <v>37.530757780427848</v>
      </c>
      <c r="K26" s="32">
        <f t="shared" si="5"/>
        <v>36.168790778873927</v>
      </c>
      <c r="L26" s="32">
        <f t="shared" si="5"/>
        <v>33.803483394749037</v>
      </c>
      <c r="M26" s="32">
        <f t="shared" si="5"/>
        <v>35.352447435121917</v>
      </c>
      <c r="N26" s="32">
        <f t="shared" si="5"/>
        <v>36.429590226799178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61.343439005637194</v>
      </c>
      <c r="D30" s="32">
        <f t="shared" ref="D30:N30" si="6">D17+D26+D28</f>
        <v>62.504318896717848</v>
      </c>
      <c r="E30" s="32">
        <f t="shared" si="6"/>
        <v>60.211149327195358</v>
      </c>
      <c r="F30" s="32">
        <f t="shared" si="6"/>
        <v>53.338882287000388</v>
      </c>
      <c r="G30" s="32">
        <f t="shared" si="6"/>
        <v>51.187673285484607</v>
      </c>
      <c r="H30" s="32">
        <f t="shared" si="6"/>
        <v>51.561206714108891</v>
      </c>
      <c r="I30" s="32">
        <f t="shared" si="6"/>
        <v>51.007034300273745</v>
      </c>
      <c r="J30" s="32">
        <f t="shared" si="6"/>
        <v>51.81548935471875</v>
      </c>
      <c r="K30" s="32">
        <f t="shared" si="6"/>
        <v>47.982951886875242</v>
      </c>
      <c r="L30" s="32">
        <f t="shared" si="6"/>
        <v>44.334145914680221</v>
      </c>
      <c r="M30" s="32">
        <f t="shared" si="6"/>
        <v>41.360825913284856</v>
      </c>
      <c r="N30" s="32">
        <f t="shared" si="6"/>
        <v>44.047791740966716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16515.343439005639</v>
      </c>
      <c r="D32" s="21">
        <v>16577.847757902357</v>
      </c>
      <c r="E32" s="21">
        <v>16638.058907229552</v>
      </c>
      <c r="F32" s="21">
        <v>16691.397789516552</v>
      </c>
      <c r="G32" s="21">
        <v>16742.585462802035</v>
      </c>
      <c r="H32" s="21">
        <v>16794.146669516143</v>
      </c>
      <c r="I32" s="21">
        <v>16845.153703816421</v>
      </c>
      <c r="J32" s="21">
        <v>16896.969193171139</v>
      </c>
      <c r="K32" s="21">
        <v>16944.952145058014</v>
      </c>
      <c r="L32" s="21">
        <v>16989.286290972694</v>
      </c>
      <c r="M32" s="21">
        <v>17030.647116885972</v>
      </c>
      <c r="N32" s="21">
        <v>17074.694908626941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3.728177890217621E-3</v>
      </c>
      <c r="D34" s="39">
        <f t="shared" ref="D34:N34" si="7">(D32/D8)-1</f>
        <v>3.7846211995262724E-3</v>
      </c>
      <c r="E34" s="39">
        <f t="shared" si="7"/>
        <v>3.6320245068297563E-3</v>
      </c>
      <c r="F34" s="39">
        <f t="shared" si="7"/>
        <v>3.2058356437134616E-3</v>
      </c>
      <c r="G34" s="39">
        <f t="shared" si="7"/>
        <v>3.0667098065109144E-3</v>
      </c>
      <c r="H34" s="39">
        <f t="shared" si="7"/>
        <v>3.0796442298990367E-3</v>
      </c>
      <c r="I34" s="39">
        <f t="shared" si="7"/>
        <v>3.0371911895268333E-3</v>
      </c>
      <c r="J34" s="39">
        <f t="shared" si="7"/>
        <v>3.0759879230415343E-3</v>
      </c>
      <c r="K34" s="39">
        <f t="shared" si="7"/>
        <v>2.8397371941868421E-3</v>
      </c>
      <c r="L34" s="39">
        <f t="shared" si="7"/>
        <v>2.616363005050415E-3</v>
      </c>
      <c r="M34" s="39">
        <f t="shared" si="7"/>
        <v>2.4345240409100466E-3</v>
      </c>
      <c r="N34" s="39">
        <f t="shared" si="7"/>
        <v>2.5863839135797928E-3</v>
      </c>
    </row>
    <row r="35" spans="1:14" ht="15.75" thickBot="1" x14ac:dyDescent="0.3">
      <c r="A35" s="40" t="s">
        <v>15</v>
      </c>
      <c r="B35" s="41"/>
      <c r="C35" s="42">
        <f>(C32/$C$8)-1</f>
        <v>3.728177890217621E-3</v>
      </c>
      <c r="D35" s="42">
        <f t="shared" ref="D35:N35" si="8">(D32/$C$8)-1</f>
        <v>7.5269088308227428E-3</v>
      </c>
      <c r="E35" s="42">
        <f t="shared" si="8"/>
        <v>1.1186271254986613E-2</v>
      </c>
      <c r="F35" s="42">
        <f t="shared" si="8"/>
        <v>1.4427968245809719E-2</v>
      </c>
      <c r="G35" s="42">
        <f t="shared" si="8"/>
        <v>1.7538924444027826E-2</v>
      </c>
      <c r="H35" s="42">
        <f t="shared" si="8"/>
        <v>2.0672582321389577E-2</v>
      </c>
      <c r="I35" s="42">
        <f t="shared" si="8"/>
        <v>2.3772560095807638E-2</v>
      </c>
      <c r="J35" s="42">
        <f t="shared" si="8"/>
        <v>2.692167212660368E-2</v>
      </c>
      <c r="K35" s="42">
        <f t="shared" si="8"/>
        <v>2.9837859794458188E-2</v>
      </c>
      <c r="L35" s="42">
        <f t="shared" si="8"/>
        <v>3.2532289472024578E-2</v>
      </c>
      <c r="M35" s="42">
        <f t="shared" si="8"/>
        <v>3.5046014153760296E-2</v>
      </c>
      <c r="N35" s="42">
        <f t="shared" si="8"/>
        <v>3.7723040514582529E-2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1.5379491056083818</v>
      </c>
      <c r="D41" s="47">
        <v>1.554955195253739</v>
      </c>
      <c r="E41" s="47">
        <v>1.547522170299396</v>
      </c>
      <c r="F41" s="47">
        <v>1.5455431025131317</v>
      </c>
      <c r="G41" s="47">
        <v>1.5429259298000064</v>
      </c>
      <c r="H41" s="47">
        <v>1.5434491575778952</v>
      </c>
      <c r="I41" s="47">
        <v>1.5478004170631521</v>
      </c>
      <c r="J41" s="47">
        <v>1.558384056312216</v>
      </c>
      <c r="K41" s="47">
        <v>1.5619577657205239</v>
      </c>
      <c r="L41" s="47">
        <v>1.5655531436516967</v>
      </c>
      <c r="M41" s="47">
        <v>1.567769015231314</v>
      </c>
      <c r="N41" s="47">
        <v>1.5784505177564667</v>
      </c>
    </row>
    <row r="43" spans="1:14" x14ac:dyDescent="0.25">
      <c r="A43" s="48" t="s">
        <v>31</v>
      </c>
      <c r="B43" s="48"/>
      <c r="C43" s="49">
        <v>87.731492722820917</v>
      </c>
      <c r="D43" s="49">
        <v>89.221506255369562</v>
      </c>
      <c r="E43" s="49">
        <v>88.34358630517599</v>
      </c>
      <c r="F43" s="49">
        <v>88.130925913536998</v>
      </c>
      <c r="G43" s="49">
        <v>87.835965788840753</v>
      </c>
      <c r="H43" s="49">
        <v>87.286763386940521</v>
      </c>
      <c r="I43" s="49">
        <v>86.788709737122161</v>
      </c>
      <c r="J43" s="49">
        <v>85.501183826853932</v>
      </c>
      <c r="K43" s="49">
        <v>85.24875580878647</v>
      </c>
      <c r="L43" s="49">
        <v>84.362831592954862</v>
      </c>
      <c r="M43" s="49">
        <v>84.988206455288832</v>
      </c>
      <c r="N43" s="49">
        <v>82.876868464139193</v>
      </c>
    </row>
    <row r="44" spans="1:14" x14ac:dyDescent="0.25">
      <c r="A44" s="19" t="s">
        <v>47</v>
      </c>
      <c r="B44" s="19"/>
      <c r="C44" s="50">
        <v>88.641617060799121</v>
      </c>
      <c r="D44" s="50">
        <v>89.22150625536959</v>
      </c>
      <c r="E44" s="50">
        <v>88.185552681670686</v>
      </c>
      <c r="F44" s="50">
        <v>87.829499305657848</v>
      </c>
      <c r="G44" s="50">
        <v>87.401495384314345</v>
      </c>
      <c r="H44" s="50">
        <v>86.707925593854029</v>
      </c>
      <c r="I44" s="50">
        <v>86.085583046408203</v>
      </c>
      <c r="J44" s="50">
        <v>84.70122528894268</v>
      </c>
      <c r="K44" s="50">
        <v>84.359432506470711</v>
      </c>
      <c r="L44" s="50">
        <v>83.408801456773148</v>
      </c>
      <c r="M44" s="50">
        <v>83.932360311954042</v>
      </c>
      <c r="N44" s="50">
        <v>81.799191411023884</v>
      </c>
    </row>
    <row r="45" spans="1:14" x14ac:dyDescent="0.25">
      <c r="A45" s="51" t="s">
        <v>48</v>
      </c>
      <c r="B45" s="51"/>
      <c r="C45" s="52">
        <v>86.688880357335208</v>
      </c>
      <c r="D45" s="52">
        <v>89.221506255369533</v>
      </c>
      <c r="E45" s="52">
        <v>88.525065325032656</v>
      </c>
      <c r="F45" s="52">
        <v>88.476974187548848</v>
      </c>
      <c r="G45" s="52">
        <v>88.336617797007023</v>
      </c>
      <c r="H45" s="52">
        <v>87.954991912041038</v>
      </c>
      <c r="I45" s="52">
        <v>87.597013636391466</v>
      </c>
      <c r="J45" s="52">
        <v>86.419228262428476</v>
      </c>
      <c r="K45" s="52">
        <v>86.275177479939444</v>
      </c>
      <c r="L45" s="52">
        <v>85.464908269059976</v>
      </c>
      <c r="M45" s="52">
        <v>86.207024791577055</v>
      </c>
      <c r="N45" s="52">
        <v>84.127400795062542</v>
      </c>
    </row>
    <row r="47" spans="1:14" x14ac:dyDescent="0.25">
      <c r="A47" s="48" t="s">
        <v>32</v>
      </c>
      <c r="B47" s="48"/>
      <c r="C47" s="49">
        <v>81.040184816079247</v>
      </c>
      <c r="D47" s="49">
        <v>80.818903577918661</v>
      </c>
      <c r="E47" s="49">
        <v>80.927595192611307</v>
      </c>
      <c r="F47" s="49">
        <v>80.949131114810086</v>
      </c>
      <c r="G47" s="49">
        <v>80.979810383194206</v>
      </c>
      <c r="H47" s="49">
        <v>81.046737979697838</v>
      </c>
      <c r="I47" s="49">
        <v>81.114507199824914</v>
      </c>
      <c r="J47" s="49">
        <v>81.29431197085205</v>
      </c>
      <c r="K47" s="49">
        <v>81.317288222036467</v>
      </c>
      <c r="L47" s="49">
        <v>81.440936731882346</v>
      </c>
      <c r="M47" s="49">
        <v>81.358712264213494</v>
      </c>
      <c r="N47" s="49">
        <v>81.655339232605797</v>
      </c>
    </row>
    <row r="48" spans="1:14" x14ac:dyDescent="0.25">
      <c r="A48" s="19" t="s">
        <v>45</v>
      </c>
      <c r="B48" s="19"/>
      <c r="C48" s="50">
        <v>78.964505853815183</v>
      </c>
      <c r="D48" s="50">
        <v>78.876257708139477</v>
      </c>
      <c r="E48" s="50">
        <v>79.02164601084111</v>
      </c>
      <c r="F48" s="50">
        <v>79.071008666262912</v>
      </c>
      <c r="G48" s="50">
        <v>79.129554373177669</v>
      </c>
      <c r="H48" s="50">
        <v>79.226911990083039</v>
      </c>
      <c r="I48" s="50">
        <v>79.315905169306959</v>
      </c>
      <c r="J48" s="50">
        <v>79.518254884572968</v>
      </c>
      <c r="K48" s="50">
        <v>79.56742220896885</v>
      </c>
      <c r="L48" s="50">
        <v>79.709783178708932</v>
      </c>
      <c r="M48" s="50">
        <v>79.633281492391504</v>
      </c>
      <c r="N48" s="50">
        <v>79.961992467755564</v>
      </c>
    </row>
    <row r="49" spans="1:14" x14ac:dyDescent="0.25">
      <c r="A49" s="51" t="s">
        <v>46</v>
      </c>
      <c r="B49" s="51"/>
      <c r="C49" s="52">
        <v>83.010339600143013</v>
      </c>
      <c r="D49" s="52">
        <v>82.676722186939273</v>
      </c>
      <c r="E49" s="52">
        <v>82.761085708943781</v>
      </c>
      <c r="F49" s="52">
        <v>82.765384849180933</v>
      </c>
      <c r="G49" s="52">
        <v>82.78228688851334</v>
      </c>
      <c r="H49" s="52">
        <v>82.83170906241601</v>
      </c>
      <c r="I49" s="52">
        <v>82.878789368664471</v>
      </c>
      <c r="J49" s="52">
        <v>83.028487777489616</v>
      </c>
      <c r="K49" s="52">
        <v>83.046224759316573</v>
      </c>
      <c r="L49" s="52">
        <v>83.149040103248666</v>
      </c>
      <c r="M49" s="52">
        <v>83.057278036761005</v>
      </c>
      <c r="N49" s="52">
        <v>83.323930412135567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/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53</v>
      </c>
      <c r="B1" s="4" t="s">
        <v>6</v>
      </c>
    </row>
    <row r="2" spans="1:2" x14ac:dyDescent="0.25">
      <c r="A2" s="54" t="s">
        <v>55</v>
      </c>
      <c r="B2" s="54" t="s">
        <v>56</v>
      </c>
    </row>
    <row r="3" spans="1:2" x14ac:dyDescent="0.25">
      <c r="A3" s="54" t="s">
        <v>57</v>
      </c>
      <c r="B3" s="54" t="s">
        <v>58</v>
      </c>
    </row>
    <row r="4" spans="1:2" x14ac:dyDescent="0.25">
      <c r="A4" s="54" t="s">
        <v>59</v>
      </c>
      <c r="B4" s="54" t="s">
        <v>60</v>
      </c>
    </row>
    <row r="5" spans="1:2" x14ac:dyDescent="0.25">
      <c r="A5" s="54" t="s">
        <v>61</v>
      </c>
      <c r="B5" s="54" t="s">
        <v>62</v>
      </c>
    </row>
    <row r="6" spans="1:2" x14ac:dyDescent="0.25">
      <c r="A6" s="54" t="s">
        <v>63</v>
      </c>
      <c r="B6" s="54" t="s">
        <v>64</v>
      </c>
    </row>
    <row r="7" spans="1:2" x14ac:dyDescent="0.25">
      <c r="A7" s="54" t="s">
        <v>65</v>
      </c>
      <c r="B7" s="54" t="s">
        <v>66</v>
      </c>
    </row>
    <row r="8" spans="1:2" x14ac:dyDescent="0.25">
      <c r="A8" s="54" t="s">
        <v>67</v>
      </c>
      <c r="B8" s="54" t="s">
        <v>68</v>
      </c>
    </row>
    <row r="9" spans="1:2" x14ac:dyDescent="0.25">
      <c r="A9" s="54" t="s">
        <v>69</v>
      </c>
      <c r="B9" s="54" t="s">
        <v>70</v>
      </c>
    </row>
    <row r="10" spans="1:2" x14ac:dyDescent="0.25">
      <c r="A10" s="54" t="s">
        <v>71</v>
      </c>
      <c r="B10" s="54" t="s">
        <v>72</v>
      </c>
    </row>
    <row r="11" spans="1:2" x14ac:dyDescent="0.25">
      <c r="A11" s="54"/>
      <c r="B11" s="54"/>
    </row>
    <row r="12" spans="1:2" x14ac:dyDescent="0.25">
      <c r="A12" s="54"/>
      <c r="B12" s="54"/>
    </row>
    <row r="13" spans="1:2" x14ac:dyDescent="0.25">
      <c r="A13" s="54"/>
      <c r="B13" s="54"/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73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160340</v>
      </c>
      <c r="D8" s="21">
        <v>160971</v>
      </c>
      <c r="E8" s="21">
        <v>161583</v>
      </c>
      <c r="F8" s="21">
        <v>162179.99999999997</v>
      </c>
      <c r="G8" s="21">
        <v>162707.00000000003</v>
      </c>
      <c r="H8" s="21">
        <v>163198</v>
      </c>
      <c r="I8" s="21">
        <v>163675</v>
      </c>
      <c r="J8" s="21">
        <v>164148.99999999997</v>
      </c>
      <c r="K8" s="21">
        <v>164623</v>
      </c>
      <c r="L8" s="21">
        <v>165058</v>
      </c>
      <c r="M8" s="21">
        <v>165462.00000000003</v>
      </c>
      <c r="N8" s="21">
        <v>165821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1490</v>
      </c>
      <c r="D10" s="26">
        <f t="shared" ref="D10:N10" si="0">SUM(D11:D12)</f>
        <v>1506.0000000000005</v>
      </c>
      <c r="E10" s="26">
        <f t="shared" si="0"/>
        <v>1501</v>
      </c>
      <c r="F10" s="26">
        <f t="shared" si="0"/>
        <v>1501.0000000000002</v>
      </c>
      <c r="G10" s="26">
        <f t="shared" si="0"/>
        <v>1499</v>
      </c>
      <c r="H10" s="26">
        <f t="shared" si="0"/>
        <v>1499.0000000000002</v>
      </c>
      <c r="I10" s="26">
        <f t="shared" si="0"/>
        <v>1502.0000000000002</v>
      </c>
      <c r="J10" s="26">
        <f t="shared" si="0"/>
        <v>1511</v>
      </c>
      <c r="K10" s="26">
        <f t="shared" si="0"/>
        <v>1512.0000000000005</v>
      </c>
      <c r="L10" s="26">
        <f t="shared" si="0"/>
        <v>1513</v>
      </c>
      <c r="M10" s="26">
        <f t="shared" si="0"/>
        <v>1512</v>
      </c>
      <c r="N10" s="26">
        <f t="shared" si="0"/>
        <v>1518</v>
      </c>
    </row>
    <row r="11" spans="1:14" x14ac:dyDescent="0.25">
      <c r="A11" s="17" t="s">
        <v>34</v>
      </c>
      <c r="B11" s="18"/>
      <c r="C11" s="22">
        <v>763</v>
      </c>
      <c r="D11" s="22">
        <v>772.00000000000023</v>
      </c>
      <c r="E11" s="22">
        <v>769.00000000000023</v>
      </c>
      <c r="F11" s="22">
        <v>768.00000000000023</v>
      </c>
      <c r="G11" s="22">
        <v>768</v>
      </c>
      <c r="H11" s="22">
        <v>769.00000000000011</v>
      </c>
      <c r="I11" s="22">
        <v>768.00000000000011</v>
      </c>
      <c r="J11" s="22">
        <v>774.99999999999989</v>
      </c>
      <c r="K11" s="22">
        <v>776.00000000000011</v>
      </c>
      <c r="L11" s="22">
        <v>776</v>
      </c>
      <c r="M11" s="22">
        <v>775</v>
      </c>
      <c r="N11" s="22">
        <v>777.99999999999989</v>
      </c>
    </row>
    <row r="12" spans="1:14" x14ac:dyDescent="0.25">
      <c r="A12" s="27" t="s">
        <v>35</v>
      </c>
      <c r="B12" s="28"/>
      <c r="C12" s="29">
        <v>727</v>
      </c>
      <c r="D12" s="29">
        <v>734.00000000000011</v>
      </c>
      <c r="E12" s="29">
        <v>731.99999999999989</v>
      </c>
      <c r="F12" s="29">
        <v>733</v>
      </c>
      <c r="G12" s="29">
        <v>731</v>
      </c>
      <c r="H12" s="29">
        <v>730.00000000000011</v>
      </c>
      <c r="I12" s="29">
        <v>734.00000000000011</v>
      </c>
      <c r="J12" s="29">
        <v>736.00000000000011</v>
      </c>
      <c r="K12" s="29">
        <v>736.00000000000023</v>
      </c>
      <c r="L12" s="29">
        <v>737</v>
      </c>
      <c r="M12" s="29">
        <v>737</v>
      </c>
      <c r="N12" s="29">
        <v>740.00000000000011</v>
      </c>
    </row>
    <row r="13" spans="1:14" x14ac:dyDescent="0.25">
      <c r="A13" s="24" t="s">
        <v>36</v>
      </c>
      <c r="B13" s="18"/>
      <c r="C13" s="26">
        <f>SUM(C14:C15)</f>
        <v>1640.9999999999998</v>
      </c>
      <c r="D13" s="26">
        <f t="shared" ref="D13:N13" si="1">SUM(D14:D15)</f>
        <v>1706.0000000000005</v>
      </c>
      <c r="E13" s="26">
        <f t="shared" si="1"/>
        <v>1722.0000000000014</v>
      </c>
      <c r="F13" s="26">
        <f t="shared" si="1"/>
        <v>1752</v>
      </c>
      <c r="G13" s="26">
        <f t="shared" si="1"/>
        <v>1779.9999999999991</v>
      </c>
      <c r="H13" s="26">
        <f t="shared" si="1"/>
        <v>1802.0000000000014</v>
      </c>
      <c r="I13" s="26">
        <f t="shared" si="1"/>
        <v>1824.0000000000009</v>
      </c>
      <c r="J13" s="26">
        <f t="shared" si="1"/>
        <v>1829.9999999999973</v>
      </c>
      <c r="K13" s="26">
        <f t="shared" si="1"/>
        <v>1859</v>
      </c>
      <c r="L13" s="26">
        <f t="shared" si="1"/>
        <v>1872.9999999999984</v>
      </c>
      <c r="M13" s="26">
        <f t="shared" si="1"/>
        <v>1922</v>
      </c>
      <c r="N13" s="26">
        <f t="shared" si="1"/>
        <v>1904.9999999999984</v>
      </c>
    </row>
    <row r="14" spans="1:14" x14ac:dyDescent="0.25">
      <c r="A14" s="17" t="s">
        <v>37</v>
      </c>
      <c r="B14" s="18"/>
      <c r="C14" s="22">
        <v>830.08535448181237</v>
      </c>
      <c r="D14" s="22">
        <v>856.53146623170073</v>
      </c>
      <c r="E14" s="22">
        <v>866.6133476664329</v>
      </c>
      <c r="F14" s="22">
        <v>883.71353426325459</v>
      </c>
      <c r="G14" s="22">
        <v>900.00220531988873</v>
      </c>
      <c r="H14" s="22">
        <v>913.15329491064904</v>
      </c>
      <c r="I14" s="22">
        <v>924.85423286497883</v>
      </c>
      <c r="J14" s="22">
        <v>929.51665863823951</v>
      </c>
      <c r="K14" s="22">
        <v>946.12464217177785</v>
      </c>
      <c r="L14" s="22">
        <v>956.04633580160555</v>
      </c>
      <c r="M14" s="22">
        <v>984.07454810429442</v>
      </c>
      <c r="N14" s="22">
        <v>978.58263923559878</v>
      </c>
    </row>
    <row r="15" spans="1:14" x14ac:dyDescent="0.25">
      <c r="A15" s="10" t="s">
        <v>38</v>
      </c>
      <c r="B15" s="12"/>
      <c r="C15" s="23">
        <v>810.9146455181874</v>
      </c>
      <c r="D15" s="23">
        <v>849.46853376829984</v>
      </c>
      <c r="E15" s="23">
        <v>855.38665233356835</v>
      </c>
      <c r="F15" s="23">
        <v>868.28646573674553</v>
      </c>
      <c r="G15" s="23">
        <v>879.99779468011025</v>
      </c>
      <c r="H15" s="23">
        <v>888.84670508935233</v>
      </c>
      <c r="I15" s="23">
        <v>899.14576713502208</v>
      </c>
      <c r="J15" s="23">
        <v>900.48334136175777</v>
      </c>
      <c r="K15" s="23">
        <v>912.87535782822204</v>
      </c>
      <c r="L15" s="23">
        <v>916.95366419839286</v>
      </c>
      <c r="M15" s="23">
        <v>937.92545189570546</v>
      </c>
      <c r="N15" s="23">
        <v>926.41736076439963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-150.99999999999977</v>
      </c>
      <c r="D17" s="32">
        <f t="shared" ref="D17:N17" si="2">D10-D13</f>
        <v>-200</v>
      </c>
      <c r="E17" s="32">
        <f t="shared" si="2"/>
        <v>-221.00000000000136</v>
      </c>
      <c r="F17" s="32">
        <f t="shared" si="2"/>
        <v>-250.99999999999977</v>
      </c>
      <c r="G17" s="32">
        <f t="shared" si="2"/>
        <v>-280.99999999999909</v>
      </c>
      <c r="H17" s="32">
        <f t="shared" si="2"/>
        <v>-303.00000000000114</v>
      </c>
      <c r="I17" s="32">
        <f t="shared" si="2"/>
        <v>-322.00000000000068</v>
      </c>
      <c r="J17" s="32">
        <f t="shared" si="2"/>
        <v>-318.99999999999727</v>
      </c>
      <c r="K17" s="32">
        <f t="shared" si="2"/>
        <v>-346.99999999999955</v>
      </c>
      <c r="L17" s="32">
        <f t="shared" si="2"/>
        <v>-359.99999999999841</v>
      </c>
      <c r="M17" s="32">
        <f t="shared" si="2"/>
        <v>-410</v>
      </c>
      <c r="N17" s="32">
        <f t="shared" si="2"/>
        <v>-386.99999999999841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6881.4697247124313</v>
      </c>
      <c r="D19" s="26">
        <f t="shared" ref="D19:N19" si="3">SUM(D20:D21)</f>
        <v>6896.4697247124323</v>
      </c>
      <c r="E19" s="26">
        <f t="shared" si="3"/>
        <v>6899.4697247124332</v>
      </c>
      <c r="F19" s="26">
        <f t="shared" si="3"/>
        <v>6879.4697247124295</v>
      </c>
      <c r="G19" s="26">
        <f t="shared" si="3"/>
        <v>6876.4697247124304</v>
      </c>
      <c r="H19" s="26">
        <f t="shared" si="3"/>
        <v>6880.4697247124332</v>
      </c>
      <c r="I19" s="26">
        <f t="shared" si="3"/>
        <v>6888.4697247124313</v>
      </c>
      <c r="J19" s="26">
        <f t="shared" si="3"/>
        <v>6886.9697247124295</v>
      </c>
      <c r="K19" s="26">
        <f t="shared" si="3"/>
        <v>6881.4697247124313</v>
      </c>
      <c r="L19" s="26">
        <f t="shared" si="3"/>
        <v>6872.4697247124295</v>
      </c>
      <c r="M19" s="26">
        <f t="shared" si="3"/>
        <v>6880.8352789127821</v>
      </c>
      <c r="N19" s="26">
        <f t="shared" si="3"/>
        <v>6882.160519136065</v>
      </c>
    </row>
    <row r="20" spans="1:14" x14ac:dyDescent="0.25">
      <c r="A20" s="64" t="s">
        <v>40</v>
      </c>
      <c r="B20" s="64"/>
      <c r="C20" s="22">
        <v>3462.2775395971221</v>
      </c>
      <c r="D20" s="22">
        <v>3467.0005954720668</v>
      </c>
      <c r="E20" s="22">
        <v>3474.541536189432</v>
      </c>
      <c r="F20" s="22">
        <v>3462.0916294878425</v>
      </c>
      <c r="G20" s="22">
        <v>3457.7359650161598</v>
      </c>
      <c r="H20" s="22">
        <v>3456.31150981154</v>
      </c>
      <c r="I20" s="22">
        <v>3460.1619787887053</v>
      </c>
      <c r="J20" s="22">
        <v>3464.4931916753349</v>
      </c>
      <c r="K20" s="22">
        <v>3466.7971834421041</v>
      </c>
      <c r="L20" s="22">
        <v>3464.2580302570186</v>
      </c>
      <c r="M20" s="22">
        <v>3467.2721364083623</v>
      </c>
      <c r="N20" s="22">
        <v>3467.0261819740153</v>
      </c>
    </row>
    <row r="21" spans="1:14" x14ac:dyDescent="0.25">
      <c r="A21" s="27" t="s">
        <v>41</v>
      </c>
      <c r="B21" s="27"/>
      <c r="C21" s="29">
        <v>3419.1921851153093</v>
      </c>
      <c r="D21" s="29">
        <v>3429.4691292403654</v>
      </c>
      <c r="E21" s="29">
        <v>3424.9281885230012</v>
      </c>
      <c r="F21" s="29">
        <v>3417.378095224587</v>
      </c>
      <c r="G21" s="29">
        <v>3418.7337596962707</v>
      </c>
      <c r="H21" s="29">
        <v>3424.1582149008927</v>
      </c>
      <c r="I21" s="29">
        <v>3428.3077459237256</v>
      </c>
      <c r="J21" s="29">
        <v>3422.4765330370947</v>
      </c>
      <c r="K21" s="29">
        <v>3414.6725412703277</v>
      </c>
      <c r="L21" s="29">
        <v>3408.2116944554114</v>
      </c>
      <c r="M21" s="29">
        <v>3413.5631425044203</v>
      </c>
      <c r="N21" s="29">
        <v>3415.1343371620496</v>
      </c>
    </row>
    <row r="22" spans="1:14" x14ac:dyDescent="0.25">
      <c r="A22" s="67" t="s">
        <v>44</v>
      </c>
      <c r="B22" s="67"/>
      <c r="C22" s="26">
        <f>SUM(C23:C24)</f>
        <v>6099.4697247124313</v>
      </c>
      <c r="D22" s="26">
        <f t="shared" ref="D22:N22" si="4">SUM(D23:D24)</f>
        <v>6084.4697247124304</v>
      </c>
      <c r="E22" s="26">
        <f t="shared" si="4"/>
        <v>6081.4697247124313</v>
      </c>
      <c r="F22" s="26">
        <f t="shared" si="4"/>
        <v>6101.4697247124332</v>
      </c>
      <c r="G22" s="26">
        <f t="shared" si="4"/>
        <v>6104.4697247124313</v>
      </c>
      <c r="H22" s="26">
        <f t="shared" si="4"/>
        <v>6100.4697247124313</v>
      </c>
      <c r="I22" s="26">
        <f t="shared" si="4"/>
        <v>6092.4697247124313</v>
      </c>
      <c r="J22" s="26">
        <f t="shared" si="4"/>
        <v>6093.9697247124341</v>
      </c>
      <c r="K22" s="26">
        <f t="shared" si="4"/>
        <v>6099.4697247124313</v>
      </c>
      <c r="L22" s="26">
        <f t="shared" si="4"/>
        <v>6108.4697247124304</v>
      </c>
      <c r="M22" s="26">
        <f t="shared" si="4"/>
        <v>6111.8352789127839</v>
      </c>
      <c r="N22" s="26">
        <f t="shared" si="4"/>
        <v>6100.160519136065</v>
      </c>
    </row>
    <row r="23" spans="1:14" x14ac:dyDescent="0.25">
      <c r="A23" s="64" t="s">
        <v>42</v>
      </c>
      <c r="B23" s="64"/>
      <c r="C23" s="23">
        <v>3028.1921851153097</v>
      </c>
      <c r="D23" s="22">
        <v>3023.4691292403645</v>
      </c>
      <c r="E23" s="22">
        <v>3015.9281885229998</v>
      </c>
      <c r="F23" s="22">
        <v>3028.3780952245893</v>
      </c>
      <c r="G23" s="22">
        <v>3032.7337596962711</v>
      </c>
      <c r="H23" s="22">
        <v>3034.1582149008918</v>
      </c>
      <c r="I23" s="22">
        <v>3030.3077459237261</v>
      </c>
      <c r="J23" s="22">
        <v>3025.9765330370974</v>
      </c>
      <c r="K23" s="22">
        <v>3023.6725412703277</v>
      </c>
      <c r="L23" s="22">
        <v>3026.2116944554118</v>
      </c>
      <c r="M23" s="22">
        <v>3023.1975883040686</v>
      </c>
      <c r="N23" s="22">
        <v>3023.443542738416</v>
      </c>
    </row>
    <row r="24" spans="1:14" x14ac:dyDescent="0.25">
      <c r="A24" s="10" t="s">
        <v>43</v>
      </c>
      <c r="B24" s="10"/>
      <c r="C24" s="23">
        <v>3071.2775395971216</v>
      </c>
      <c r="D24" s="23">
        <v>3061.0005954720659</v>
      </c>
      <c r="E24" s="23">
        <v>3065.5415361894311</v>
      </c>
      <c r="F24" s="23">
        <v>3073.0916294878443</v>
      </c>
      <c r="G24" s="23">
        <v>3071.7359650161607</v>
      </c>
      <c r="H24" s="23">
        <v>3066.3115098115395</v>
      </c>
      <c r="I24" s="23">
        <v>3062.1619787887048</v>
      </c>
      <c r="J24" s="23">
        <v>3067.9931916753367</v>
      </c>
      <c r="K24" s="23">
        <v>3075.7971834421041</v>
      </c>
      <c r="L24" s="23">
        <v>3082.2580302570186</v>
      </c>
      <c r="M24" s="23">
        <v>3088.6376906087153</v>
      </c>
      <c r="N24" s="23">
        <v>3076.716976397649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782</v>
      </c>
      <c r="D26" s="32">
        <f t="shared" ref="D26:N26" si="5">D19-D22</f>
        <v>812.00000000000182</v>
      </c>
      <c r="E26" s="32">
        <f t="shared" si="5"/>
        <v>818.00000000000182</v>
      </c>
      <c r="F26" s="32">
        <f t="shared" si="5"/>
        <v>777.99999999999636</v>
      </c>
      <c r="G26" s="32">
        <f t="shared" si="5"/>
        <v>771.99999999999909</v>
      </c>
      <c r="H26" s="32">
        <f t="shared" si="5"/>
        <v>780.00000000000182</v>
      </c>
      <c r="I26" s="32">
        <f t="shared" si="5"/>
        <v>796</v>
      </c>
      <c r="J26" s="32">
        <f t="shared" si="5"/>
        <v>792.99999999999545</v>
      </c>
      <c r="K26" s="32">
        <f t="shared" si="5"/>
        <v>782</v>
      </c>
      <c r="L26" s="32">
        <f t="shared" si="5"/>
        <v>763.99999999999909</v>
      </c>
      <c r="M26" s="32">
        <f t="shared" si="5"/>
        <v>768.99999999999818</v>
      </c>
      <c r="N26" s="32">
        <f t="shared" si="5"/>
        <v>782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631.00000000000023</v>
      </c>
      <c r="D30" s="32">
        <f t="shared" ref="D30:N30" si="6">D17+D26+D28</f>
        <v>612.00000000000182</v>
      </c>
      <c r="E30" s="32">
        <f t="shared" si="6"/>
        <v>597.00000000000045</v>
      </c>
      <c r="F30" s="32">
        <f t="shared" si="6"/>
        <v>526.99999999999659</v>
      </c>
      <c r="G30" s="32">
        <f t="shared" si="6"/>
        <v>491</v>
      </c>
      <c r="H30" s="32">
        <f t="shared" si="6"/>
        <v>477.00000000000068</v>
      </c>
      <c r="I30" s="32">
        <f t="shared" si="6"/>
        <v>473.99999999999932</v>
      </c>
      <c r="J30" s="32">
        <f t="shared" si="6"/>
        <v>473.99999999999818</v>
      </c>
      <c r="K30" s="32">
        <f t="shared" si="6"/>
        <v>435.00000000000045</v>
      </c>
      <c r="L30" s="32">
        <f t="shared" si="6"/>
        <v>404.00000000000068</v>
      </c>
      <c r="M30" s="32">
        <f t="shared" si="6"/>
        <v>358.99999999999818</v>
      </c>
      <c r="N30" s="32">
        <f t="shared" si="6"/>
        <v>395.00000000000159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160971</v>
      </c>
      <c r="D32" s="21">
        <v>161583</v>
      </c>
      <c r="E32" s="21">
        <v>162179.99999999997</v>
      </c>
      <c r="F32" s="21">
        <v>162707.00000000003</v>
      </c>
      <c r="G32" s="21">
        <v>163198</v>
      </c>
      <c r="H32" s="21">
        <v>163675</v>
      </c>
      <c r="I32" s="21">
        <v>164148.99999999997</v>
      </c>
      <c r="J32" s="21">
        <v>164623</v>
      </c>
      <c r="K32" s="21">
        <v>165058</v>
      </c>
      <c r="L32" s="21">
        <v>165462.00000000003</v>
      </c>
      <c r="M32" s="21">
        <v>165821</v>
      </c>
      <c r="N32" s="21">
        <v>166216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3.9353873019833951E-3</v>
      </c>
      <c r="D34" s="39">
        <f t="shared" ref="D34:N34" si="7">(D32/D8)-1</f>
        <v>3.8019270551838957E-3</v>
      </c>
      <c r="E34" s="39">
        <f t="shared" si="7"/>
        <v>3.6946956053542923E-3</v>
      </c>
      <c r="F34" s="39">
        <f t="shared" si="7"/>
        <v>3.2494758909857868E-3</v>
      </c>
      <c r="G34" s="39">
        <f t="shared" si="7"/>
        <v>3.0176943831548009E-3</v>
      </c>
      <c r="H34" s="39">
        <f t="shared" si="7"/>
        <v>2.9228299366412802E-3</v>
      </c>
      <c r="I34" s="39">
        <f t="shared" si="7"/>
        <v>2.8959828929278064E-3</v>
      </c>
      <c r="J34" s="39">
        <f t="shared" si="7"/>
        <v>2.8876203936669675E-3</v>
      </c>
      <c r="K34" s="39">
        <f t="shared" si="7"/>
        <v>2.6424011225649746E-3</v>
      </c>
      <c r="L34" s="39">
        <f t="shared" si="7"/>
        <v>2.4476244713980133E-3</v>
      </c>
      <c r="M34" s="39">
        <f t="shared" si="7"/>
        <v>2.1696824648558266E-3</v>
      </c>
      <c r="N34" s="39">
        <f t="shared" si="7"/>
        <v>2.3820867079562547E-3</v>
      </c>
    </row>
    <row r="35" spans="1:14" ht="15.75" thickBot="1" x14ac:dyDescent="0.3">
      <c r="A35" s="40" t="s">
        <v>15</v>
      </c>
      <c r="B35" s="41"/>
      <c r="C35" s="42">
        <f>(C32/$C$8)-1</f>
        <v>3.9353873019833951E-3</v>
      </c>
      <c r="D35" s="42">
        <f t="shared" ref="D35:N35" si="8">(D32/$C$8)-1</f>
        <v>7.7522764126232158E-3</v>
      </c>
      <c r="E35" s="42">
        <f t="shared" si="8"/>
        <v>1.1475614319570671E-2</v>
      </c>
      <c r="F35" s="42">
        <f t="shared" si="8"/>
        <v>1.4762379942622195E-2</v>
      </c>
      <c r="G35" s="42">
        <f t="shared" si="8"/>
        <v>1.782462267681173E-2</v>
      </c>
      <c r="H35" s="42">
        <f t="shared" si="8"/>
        <v>2.0799550954222257E-2</v>
      </c>
      <c r="I35" s="42">
        <f t="shared" si="8"/>
        <v>2.3755768990894266E-2</v>
      </c>
      <c r="J35" s="42">
        <f t="shared" si="8"/>
        <v>2.6711987027566497E-2</v>
      </c>
      <c r="K35" s="42">
        <f t="shared" si="8"/>
        <v>2.9424971934638888E-2</v>
      </c>
      <c r="L35" s="42">
        <f t="shared" si="8"/>
        <v>3.1944617687414523E-2</v>
      </c>
      <c r="M35" s="42">
        <f t="shared" si="8"/>
        <v>3.418360982911306E-2</v>
      </c>
      <c r="N35" s="42">
        <f t="shared" si="8"/>
        <v>3.6647124859673141E-2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1.5110114792610301</v>
      </c>
      <c r="D41" s="47">
        <v>1.5270685249970539</v>
      </c>
      <c r="E41" s="47">
        <v>1.520240449964134</v>
      </c>
      <c r="F41" s="47">
        <v>1.5187895860587228</v>
      </c>
      <c r="G41" s="47">
        <v>1.51651008474766</v>
      </c>
      <c r="H41" s="47">
        <v>1.5173389819797849</v>
      </c>
      <c r="I41" s="47">
        <v>1.5215332290153245</v>
      </c>
      <c r="J41" s="47">
        <v>1.5321688626062697</v>
      </c>
      <c r="K41" s="47">
        <v>1.5358173512267319</v>
      </c>
      <c r="L41" s="47">
        <v>1.539985566072819</v>
      </c>
      <c r="M41" s="47">
        <v>1.5425556919917955</v>
      </c>
      <c r="N41" s="47">
        <v>1.5533217910204149</v>
      </c>
    </row>
    <row r="43" spans="1:14" x14ac:dyDescent="0.25">
      <c r="A43" s="48" t="s">
        <v>31</v>
      </c>
      <c r="B43" s="48"/>
      <c r="C43" s="49">
        <v>100.26994767418802</v>
      </c>
      <c r="D43" s="49">
        <v>102.05516021490195</v>
      </c>
      <c r="E43" s="49">
        <v>101.06257401870204</v>
      </c>
      <c r="F43" s="49">
        <v>100.81614207599178</v>
      </c>
      <c r="G43" s="49">
        <v>100.4746235306233</v>
      </c>
      <c r="H43" s="49">
        <v>99.842339700014577</v>
      </c>
      <c r="I43" s="49">
        <v>99.256653407574177</v>
      </c>
      <c r="J43" s="49">
        <v>97.777820824965318</v>
      </c>
      <c r="K43" s="49">
        <v>97.476256575532688</v>
      </c>
      <c r="L43" s="49">
        <v>96.446526909119541</v>
      </c>
      <c r="M43" s="49">
        <v>97.122440626762739</v>
      </c>
      <c r="N43" s="49">
        <v>94.667504617144971</v>
      </c>
    </row>
    <row r="44" spans="1:14" x14ac:dyDescent="0.25">
      <c r="A44" s="19" t="s">
        <v>47</v>
      </c>
      <c r="B44" s="19"/>
      <c r="C44" s="50">
        <v>101.24392665110074</v>
      </c>
      <c r="D44" s="50">
        <v>101.92170695344119</v>
      </c>
      <c r="E44" s="50">
        <v>100.75164319654964</v>
      </c>
      <c r="F44" s="50">
        <v>100.3428918974594</v>
      </c>
      <c r="G44" s="50">
        <v>99.853164602684686</v>
      </c>
      <c r="H44" s="50">
        <v>99.06647409586094</v>
      </c>
      <c r="I44" s="50">
        <v>98.341612762670053</v>
      </c>
      <c r="J44" s="50">
        <v>96.760435622240209</v>
      </c>
      <c r="K44" s="50">
        <v>96.358343239088001</v>
      </c>
      <c r="L44" s="50">
        <v>95.255650705239816</v>
      </c>
      <c r="M44" s="50">
        <v>95.846650476859381</v>
      </c>
      <c r="N44" s="50">
        <v>93.360226285877758</v>
      </c>
    </row>
    <row r="45" spans="1:14" x14ac:dyDescent="0.25">
      <c r="A45" s="51" t="s">
        <v>48</v>
      </c>
      <c r="B45" s="51"/>
      <c r="C45" s="52">
        <v>99.29216309925927</v>
      </c>
      <c r="D45" s="52">
        <v>102.19007739563938</v>
      </c>
      <c r="E45" s="52">
        <v>101.37954893550409</v>
      </c>
      <c r="F45" s="52">
        <v>101.30240640256442</v>
      </c>
      <c r="G45" s="52">
        <v>101.11826228498482</v>
      </c>
      <c r="H45" s="52">
        <v>100.65218078472019</v>
      </c>
      <c r="I45" s="52">
        <v>100.2157943204985</v>
      </c>
      <c r="J45" s="52">
        <v>98.850695079851874</v>
      </c>
      <c r="K45" s="52">
        <v>98.662593949397419</v>
      </c>
      <c r="L45" s="52">
        <v>97.720300421421442</v>
      </c>
      <c r="M45" s="52">
        <v>98.49803229694885</v>
      </c>
      <c r="N45" s="52">
        <v>96.088751546808624</v>
      </c>
    </row>
    <row r="47" spans="1:14" x14ac:dyDescent="0.25">
      <c r="A47" s="48" t="s">
        <v>32</v>
      </c>
      <c r="B47" s="48"/>
      <c r="C47" s="49">
        <v>79.391268685656044</v>
      </c>
      <c r="D47" s="49">
        <v>79.182221168849196</v>
      </c>
      <c r="E47" s="49">
        <v>79.301993793519685</v>
      </c>
      <c r="F47" s="49">
        <v>79.33337600260819</v>
      </c>
      <c r="G47" s="49">
        <v>79.381831510544473</v>
      </c>
      <c r="H47" s="49">
        <v>79.460066314337467</v>
      </c>
      <c r="I47" s="49">
        <v>79.534507805632813</v>
      </c>
      <c r="J47" s="49">
        <v>79.71337129998868</v>
      </c>
      <c r="K47" s="49">
        <v>79.749840961246548</v>
      </c>
      <c r="L47" s="49">
        <v>79.878122057710641</v>
      </c>
      <c r="M47" s="49">
        <v>79.796476435358173</v>
      </c>
      <c r="N47" s="49">
        <v>80.102236012134625</v>
      </c>
    </row>
    <row r="48" spans="1:14" x14ac:dyDescent="0.25">
      <c r="A48" s="19" t="s">
        <v>45</v>
      </c>
      <c r="B48" s="19"/>
      <c r="C48" s="50">
        <v>77.214717272062273</v>
      </c>
      <c r="D48" s="50">
        <v>77.132803711090276</v>
      </c>
      <c r="E48" s="50">
        <v>77.284471305383221</v>
      </c>
      <c r="F48" s="50">
        <v>77.341341895803467</v>
      </c>
      <c r="G48" s="50">
        <v>77.414299327206052</v>
      </c>
      <c r="H48" s="50">
        <v>77.518600353846026</v>
      </c>
      <c r="I48" s="50">
        <v>77.618506825012503</v>
      </c>
      <c r="J48" s="50">
        <v>77.822556939693968</v>
      </c>
      <c r="K48" s="50">
        <v>77.874729369026326</v>
      </c>
      <c r="L48" s="50">
        <v>78.028043777589829</v>
      </c>
      <c r="M48" s="50">
        <v>77.953622058634565</v>
      </c>
      <c r="N48" s="50">
        <v>78.288931775165722</v>
      </c>
    </row>
    <row r="49" spans="1:14" x14ac:dyDescent="0.25">
      <c r="A49" s="51" t="s">
        <v>46</v>
      </c>
      <c r="B49" s="51"/>
      <c r="C49" s="52">
        <v>81.448044383029952</v>
      </c>
      <c r="D49" s="52">
        <v>81.137515873822309</v>
      </c>
      <c r="E49" s="52">
        <v>81.23283711988168</v>
      </c>
      <c r="F49" s="52">
        <v>81.248481294026078</v>
      </c>
      <c r="G49" s="52">
        <v>81.280444978754616</v>
      </c>
      <c r="H49" s="52">
        <v>81.339871183367904</v>
      </c>
      <c r="I49" s="52">
        <v>81.395855950596001</v>
      </c>
      <c r="J49" s="52">
        <v>81.552858277821059</v>
      </c>
      <c r="K49" s="52">
        <v>81.578307048238827</v>
      </c>
      <c r="L49" s="52">
        <v>81.685598434447513</v>
      </c>
      <c r="M49" s="52">
        <v>81.602396445609614</v>
      </c>
      <c r="N49" s="52">
        <v>81.87938752467916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74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15465</v>
      </c>
      <c r="D8" s="21">
        <v>15482.782964999329</v>
      </c>
      <c r="E8" s="21">
        <v>15498.303315405614</v>
      </c>
      <c r="F8" s="21">
        <v>15511.046841993868</v>
      </c>
      <c r="G8" s="21">
        <v>15515.657795708672</v>
      </c>
      <c r="H8" s="21">
        <v>15516.255344828991</v>
      </c>
      <c r="I8" s="21">
        <v>15514.112627602468</v>
      </c>
      <c r="J8" s="21">
        <v>15510.856791841468</v>
      </c>
      <c r="K8" s="21">
        <v>15506.315432577841</v>
      </c>
      <c r="L8" s="21">
        <v>15497.575261221153</v>
      </c>
      <c r="M8" s="21">
        <v>15485.201401039789</v>
      </c>
      <c r="N8" s="21">
        <v>15467.610157361945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140.84186188477543</v>
      </c>
      <c r="D10" s="26">
        <f t="shared" ref="D10:N10" si="0">SUM(D11:D12)</f>
        <v>141.12066520024405</v>
      </c>
      <c r="E10" s="26">
        <f t="shared" si="0"/>
        <v>139.39822591353354</v>
      </c>
      <c r="F10" s="26">
        <f t="shared" si="0"/>
        <v>138.12245994602713</v>
      </c>
      <c r="G10" s="26">
        <f t="shared" si="0"/>
        <v>136.72298589298529</v>
      </c>
      <c r="H10" s="26">
        <f t="shared" si="0"/>
        <v>135.72553762075742</v>
      </c>
      <c r="I10" s="26">
        <f t="shared" si="0"/>
        <v>135.23003659946784</v>
      </c>
      <c r="J10" s="26">
        <f t="shared" si="0"/>
        <v>135.37925904934195</v>
      </c>
      <c r="K10" s="26">
        <f t="shared" si="0"/>
        <v>134.92511104653863</v>
      </c>
      <c r="L10" s="26">
        <f t="shared" si="0"/>
        <v>134.63883390359842</v>
      </c>
      <c r="M10" s="26">
        <f t="shared" si="0"/>
        <v>134.33280635482075</v>
      </c>
      <c r="N10" s="26">
        <f t="shared" si="0"/>
        <v>134.84430949625511</v>
      </c>
    </row>
    <row r="11" spans="1:14" x14ac:dyDescent="0.25">
      <c r="A11" s="20" t="s">
        <v>34</v>
      </c>
      <c r="B11" s="18"/>
      <c r="C11" s="22">
        <v>72.122376253747419</v>
      </c>
      <c r="D11" s="22">
        <v>72.340739398797083</v>
      </c>
      <c r="E11" s="22">
        <v>71.417212343442571</v>
      </c>
      <c r="F11" s="22">
        <v>70.671585102297698</v>
      </c>
      <c r="G11" s="22">
        <v>70.048868022556846</v>
      </c>
      <c r="H11" s="22">
        <v>69.628377872156406</v>
      </c>
      <c r="I11" s="22">
        <v>69.145584626092742</v>
      </c>
      <c r="J11" s="22">
        <v>69.436747692415622</v>
      </c>
      <c r="K11" s="22">
        <v>69.2472792143611</v>
      </c>
      <c r="L11" s="22">
        <v>69.054682821673751</v>
      </c>
      <c r="M11" s="22">
        <v>68.85444770171037</v>
      </c>
      <c r="N11" s="22">
        <v>69.109929372915985</v>
      </c>
    </row>
    <row r="12" spans="1:14" x14ac:dyDescent="0.25">
      <c r="A12" s="27" t="s">
        <v>35</v>
      </c>
      <c r="B12" s="28"/>
      <c r="C12" s="29">
        <v>68.719485631028007</v>
      </c>
      <c r="D12" s="29">
        <v>68.779925801446964</v>
      </c>
      <c r="E12" s="29">
        <v>67.981013570090965</v>
      </c>
      <c r="F12" s="29">
        <v>67.450874843729437</v>
      </c>
      <c r="G12" s="29">
        <v>66.674117870428447</v>
      </c>
      <c r="H12" s="29">
        <v>66.097159748601015</v>
      </c>
      <c r="I12" s="29">
        <v>66.084451973375096</v>
      </c>
      <c r="J12" s="29">
        <v>65.942511356926332</v>
      </c>
      <c r="K12" s="29">
        <v>65.677831832177532</v>
      </c>
      <c r="L12" s="29">
        <v>65.584151081924674</v>
      </c>
      <c r="M12" s="29">
        <v>65.478358653110377</v>
      </c>
      <c r="N12" s="29">
        <v>65.734380123339122</v>
      </c>
    </row>
    <row r="13" spans="1:14" x14ac:dyDescent="0.25">
      <c r="A13" s="33" t="s">
        <v>36</v>
      </c>
      <c r="B13" s="18"/>
      <c r="C13" s="26">
        <f>SUM(C14:C15)</f>
        <v>142.87576168634666</v>
      </c>
      <c r="D13" s="26">
        <f t="shared" ref="D13:N13" si="1">SUM(D14:D15)</f>
        <v>148.08942527276548</v>
      </c>
      <c r="E13" s="26">
        <f t="shared" si="1"/>
        <v>149.48393921403084</v>
      </c>
      <c r="F13" s="26">
        <f t="shared" si="1"/>
        <v>152.18575070469066</v>
      </c>
      <c r="G13" s="26">
        <f t="shared" si="1"/>
        <v>154.81501550780374</v>
      </c>
      <c r="H13" s="26">
        <f t="shared" si="1"/>
        <v>157.19648138159198</v>
      </c>
      <c r="I13" s="26">
        <f t="shared" si="1"/>
        <v>159.61331038262853</v>
      </c>
      <c r="J13" s="26">
        <f t="shared" si="1"/>
        <v>160.17856212891652</v>
      </c>
      <c r="K13" s="26">
        <f t="shared" si="1"/>
        <v>162.95671143720904</v>
      </c>
      <c r="L13" s="26">
        <f t="shared" si="1"/>
        <v>164.44907374069521</v>
      </c>
      <c r="M13" s="26">
        <f t="shared" si="1"/>
        <v>168.69275887021513</v>
      </c>
      <c r="N13" s="26">
        <f t="shared" si="1"/>
        <v>167.14217855695074</v>
      </c>
    </row>
    <row r="14" spans="1:14" x14ac:dyDescent="0.25">
      <c r="A14" s="20" t="s">
        <v>37</v>
      </c>
      <c r="B14" s="18"/>
      <c r="C14" s="22">
        <v>74.632606068770215</v>
      </c>
      <c r="D14" s="22">
        <v>76.204653542498988</v>
      </c>
      <c r="E14" s="22">
        <v>76.731397508498063</v>
      </c>
      <c r="F14" s="22">
        <v>77.843392222370255</v>
      </c>
      <c r="G14" s="22">
        <v>79.020917084578997</v>
      </c>
      <c r="H14" s="22">
        <v>79.965265071158001</v>
      </c>
      <c r="I14" s="22">
        <v>80.762349102334298</v>
      </c>
      <c r="J14" s="22">
        <v>80.792524581869202</v>
      </c>
      <c r="K14" s="22">
        <v>82.006643314362506</v>
      </c>
      <c r="L14" s="22">
        <v>82.879312110957699</v>
      </c>
      <c r="M14" s="22">
        <v>85.174003654221096</v>
      </c>
      <c r="N14" s="22">
        <v>84.529732961076007</v>
      </c>
    </row>
    <row r="15" spans="1:14" x14ac:dyDescent="0.25">
      <c r="A15" s="10" t="s">
        <v>38</v>
      </c>
      <c r="B15" s="12"/>
      <c r="C15" s="23">
        <v>68.243155617576434</v>
      </c>
      <c r="D15" s="23">
        <v>71.884771730266493</v>
      </c>
      <c r="E15" s="23">
        <v>72.752541705532764</v>
      </c>
      <c r="F15" s="23">
        <v>74.342358482320407</v>
      </c>
      <c r="G15" s="23">
        <v>75.794098423224739</v>
      </c>
      <c r="H15" s="23">
        <v>77.231216310433965</v>
      </c>
      <c r="I15" s="23">
        <v>78.850961280294214</v>
      </c>
      <c r="J15" s="23">
        <v>79.386037547047323</v>
      </c>
      <c r="K15" s="23">
        <v>80.950068122846545</v>
      </c>
      <c r="L15" s="23">
        <v>81.569761629737528</v>
      </c>
      <c r="M15" s="23">
        <v>83.518755215994034</v>
      </c>
      <c r="N15" s="23">
        <v>82.612445595874718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-2.0338998015712377</v>
      </c>
      <c r="D17" s="32">
        <f t="shared" ref="D17:N17" si="2">D10-D13</f>
        <v>-6.9687600725214338</v>
      </c>
      <c r="E17" s="32">
        <f t="shared" si="2"/>
        <v>-10.085713300497304</v>
      </c>
      <c r="F17" s="32">
        <f t="shared" si="2"/>
        <v>-14.063290758663527</v>
      </c>
      <c r="G17" s="32">
        <f t="shared" si="2"/>
        <v>-18.092029614818443</v>
      </c>
      <c r="H17" s="32">
        <f t="shared" si="2"/>
        <v>-21.470943760834558</v>
      </c>
      <c r="I17" s="32">
        <f t="shared" si="2"/>
        <v>-24.383273783160689</v>
      </c>
      <c r="J17" s="32">
        <f t="shared" si="2"/>
        <v>-24.799303079574571</v>
      </c>
      <c r="K17" s="32">
        <f t="shared" si="2"/>
        <v>-28.031600390670405</v>
      </c>
      <c r="L17" s="32">
        <f t="shared" si="2"/>
        <v>-29.810239837096788</v>
      </c>
      <c r="M17" s="32">
        <f t="shared" si="2"/>
        <v>-34.359952515394383</v>
      </c>
      <c r="N17" s="32">
        <f t="shared" si="2"/>
        <v>-32.297869060695632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623.90353885464049</v>
      </c>
      <c r="D19" s="26">
        <f t="shared" ref="D19:N19" si="3">SUM(D20:D21)</f>
        <v>625.25966388132815</v>
      </c>
      <c r="E19" s="26">
        <f t="shared" si="3"/>
        <v>625.61604085467479</v>
      </c>
      <c r="F19" s="26">
        <f t="shared" si="3"/>
        <v>623.8358670628777</v>
      </c>
      <c r="G19" s="26">
        <f t="shared" si="3"/>
        <v>623.63678809451187</v>
      </c>
      <c r="H19" s="26">
        <f t="shared" si="3"/>
        <v>624.02644456987264</v>
      </c>
      <c r="I19" s="26">
        <f t="shared" si="3"/>
        <v>624.6179399821375</v>
      </c>
      <c r="J19" s="26">
        <f t="shared" si="3"/>
        <v>624.19597380855055</v>
      </c>
      <c r="K19" s="26">
        <f t="shared" si="3"/>
        <v>624.05957932788886</v>
      </c>
      <c r="L19" s="26">
        <f t="shared" si="3"/>
        <v>623.08853729548082</v>
      </c>
      <c r="M19" s="26">
        <f t="shared" si="3"/>
        <v>623.76319207686925</v>
      </c>
      <c r="N19" s="26">
        <f t="shared" si="3"/>
        <v>623.75063411903295</v>
      </c>
    </row>
    <row r="20" spans="1:14" x14ac:dyDescent="0.25">
      <c r="A20" s="64" t="s">
        <v>40</v>
      </c>
      <c r="B20" s="64"/>
      <c r="C20" s="22">
        <v>313.62745011288268</v>
      </c>
      <c r="D20" s="22">
        <v>314.19256240345277</v>
      </c>
      <c r="E20" s="22">
        <v>314.93341971507772</v>
      </c>
      <c r="F20" s="22">
        <v>313.56869932564894</v>
      </c>
      <c r="G20" s="22">
        <v>313.12002522278721</v>
      </c>
      <c r="H20" s="22">
        <v>313.24573499796793</v>
      </c>
      <c r="I20" s="22">
        <v>313.3152519222437</v>
      </c>
      <c r="J20" s="22">
        <v>313.44037372978346</v>
      </c>
      <c r="K20" s="22">
        <v>313.64480189034344</v>
      </c>
      <c r="L20" s="22">
        <v>313.30775596717876</v>
      </c>
      <c r="M20" s="22">
        <v>313.66618058450621</v>
      </c>
      <c r="N20" s="22">
        <v>313.60006544350085</v>
      </c>
    </row>
    <row r="21" spans="1:14" x14ac:dyDescent="0.25">
      <c r="A21" s="27" t="s">
        <v>41</v>
      </c>
      <c r="B21" s="27"/>
      <c r="C21" s="29">
        <v>310.2760887417578</v>
      </c>
      <c r="D21" s="29">
        <v>311.06710147787538</v>
      </c>
      <c r="E21" s="29">
        <v>310.68262113959702</v>
      </c>
      <c r="F21" s="29">
        <v>310.26716773722882</v>
      </c>
      <c r="G21" s="29">
        <v>310.51676287172467</v>
      </c>
      <c r="H21" s="29">
        <v>310.78070957190477</v>
      </c>
      <c r="I21" s="29">
        <v>311.3026880598938</v>
      </c>
      <c r="J21" s="29">
        <v>310.75560007876709</v>
      </c>
      <c r="K21" s="29">
        <v>310.41477743754541</v>
      </c>
      <c r="L21" s="29">
        <v>309.780781328302</v>
      </c>
      <c r="M21" s="29">
        <v>310.09701149236298</v>
      </c>
      <c r="N21" s="29">
        <v>310.1505686755321</v>
      </c>
    </row>
    <row r="22" spans="1:14" x14ac:dyDescent="0.25">
      <c r="A22" s="67" t="s">
        <v>44</v>
      </c>
      <c r="B22" s="67"/>
      <c r="C22" s="26">
        <f>SUM(C23:C24)</f>
        <v>604.08667405374058</v>
      </c>
      <c r="D22" s="26">
        <f t="shared" ref="D22:N22" si="4">SUM(D23:D24)</f>
        <v>602.77055340252036</v>
      </c>
      <c r="E22" s="26">
        <f t="shared" si="4"/>
        <v>602.78680096592427</v>
      </c>
      <c r="F22" s="26">
        <f t="shared" si="4"/>
        <v>605.16162258941131</v>
      </c>
      <c r="G22" s="26">
        <f t="shared" si="4"/>
        <v>604.94720935937221</v>
      </c>
      <c r="H22" s="26">
        <f t="shared" si="4"/>
        <v>604.69821803556101</v>
      </c>
      <c r="I22" s="26">
        <f t="shared" si="4"/>
        <v>603.49050195998029</v>
      </c>
      <c r="J22" s="26">
        <f t="shared" si="4"/>
        <v>603.93802999260129</v>
      </c>
      <c r="K22" s="26">
        <f t="shared" si="4"/>
        <v>604.76815029390787</v>
      </c>
      <c r="L22" s="26">
        <f t="shared" si="4"/>
        <v>605.65215763974493</v>
      </c>
      <c r="M22" s="26">
        <f t="shared" si="4"/>
        <v>606.99448323931915</v>
      </c>
      <c r="N22" s="26">
        <f t="shared" si="4"/>
        <v>605.33592634196611</v>
      </c>
    </row>
    <row r="23" spans="1:14" x14ac:dyDescent="0.25">
      <c r="A23" s="64" t="s">
        <v>42</v>
      </c>
      <c r="B23" s="64"/>
      <c r="C23" s="23">
        <v>299.90279616971787</v>
      </c>
      <c r="D23" s="22">
        <v>299.59234316095842</v>
      </c>
      <c r="E23" s="22">
        <v>299.10045562025118</v>
      </c>
      <c r="F23" s="22">
        <v>299.78179507745728</v>
      </c>
      <c r="G23" s="22">
        <v>300.02001612363051</v>
      </c>
      <c r="H23" s="22">
        <v>300.82377858073227</v>
      </c>
      <c r="I23" s="22">
        <v>299.74817081986026</v>
      </c>
      <c r="J23" s="22">
        <v>299.03839072969663</v>
      </c>
      <c r="K23" s="22">
        <v>298.5724948849471</v>
      </c>
      <c r="L23" s="22">
        <v>298.8394648118126</v>
      </c>
      <c r="M23" s="22">
        <v>298.97214476852315</v>
      </c>
      <c r="N23" s="22">
        <v>298.92624353315864</v>
      </c>
    </row>
    <row r="24" spans="1:14" x14ac:dyDescent="0.25">
      <c r="A24" s="10" t="s">
        <v>43</v>
      </c>
      <c r="B24" s="10"/>
      <c r="C24" s="23">
        <v>304.18387788402265</v>
      </c>
      <c r="D24" s="23">
        <v>303.17821024156194</v>
      </c>
      <c r="E24" s="23">
        <v>303.68634534567309</v>
      </c>
      <c r="F24" s="23">
        <v>305.37982751195409</v>
      </c>
      <c r="G24" s="23">
        <v>304.92719323574175</v>
      </c>
      <c r="H24" s="23">
        <v>303.8744394548288</v>
      </c>
      <c r="I24" s="23">
        <v>303.74233114011997</v>
      </c>
      <c r="J24" s="23">
        <v>304.89963926290471</v>
      </c>
      <c r="K24" s="23">
        <v>306.19565540896082</v>
      </c>
      <c r="L24" s="23">
        <v>306.81269282793227</v>
      </c>
      <c r="M24" s="23">
        <v>308.02233847079594</v>
      </c>
      <c r="N24" s="23">
        <v>306.40968280880742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19.816864800899907</v>
      </c>
      <c r="D26" s="32">
        <f t="shared" ref="D26:N26" si="5">D19-D22</f>
        <v>22.489110478807788</v>
      </c>
      <c r="E26" s="32">
        <f t="shared" si="5"/>
        <v>22.829239888750521</v>
      </c>
      <c r="F26" s="32">
        <f t="shared" si="5"/>
        <v>18.674244473466388</v>
      </c>
      <c r="G26" s="32">
        <f t="shared" si="5"/>
        <v>18.689578735139662</v>
      </c>
      <c r="H26" s="32">
        <f t="shared" si="5"/>
        <v>19.328226534311625</v>
      </c>
      <c r="I26" s="32">
        <f t="shared" si="5"/>
        <v>21.127438022157207</v>
      </c>
      <c r="J26" s="32">
        <f t="shared" si="5"/>
        <v>20.257943815949261</v>
      </c>
      <c r="K26" s="32">
        <f t="shared" si="5"/>
        <v>19.29142903398099</v>
      </c>
      <c r="L26" s="32">
        <f t="shared" si="5"/>
        <v>17.436379655735891</v>
      </c>
      <c r="M26" s="32">
        <f t="shared" si="5"/>
        <v>16.768708837550093</v>
      </c>
      <c r="N26" s="32">
        <f t="shared" si="5"/>
        <v>18.414707777066837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17.782964999328669</v>
      </c>
      <c r="D30" s="32">
        <f t="shared" ref="D30:N30" si="6">D17+D26+D28</f>
        <v>15.520350406286354</v>
      </c>
      <c r="E30" s="32">
        <f t="shared" si="6"/>
        <v>12.743526588253218</v>
      </c>
      <c r="F30" s="32">
        <f t="shared" si="6"/>
        <v>4.6109537148028608</v>
      </c>
      <c r="G30" s="32">
        <f t="shared" si="6"/>
        <v>0.59754912032121865</v>
      </c>
      <c r="H30" s="32">
        <f t="shared" si="6"/>
        <v>-2.1427172265229331</v>
      </c>
      <c r="I30" s="32">
        <f t="shared" si="6"/>
        <v>-3.2558357610034818</v>
      </c>
      <c r="J30" s="32">
        <f t="shared" si="6"/>
        <v>-4.5413592636253099</v>
      </c>
      <c r="K30" s="32">
        <f t="shared" si="6"/>
        <v>-8.7401713566894159</v>
      </c>
      <c r="L30" s="32">
        <f t="shared" si="6"/>
        <v>-12.373860181360897</v>
      </c>
      <c r="M30" s="32">
        <f t="shared" si="6"/>
        <v>-17.59124367784429</v>
      </c>
      <c r="N30" s="32">
        <f t="shared" si="6"/>
        <v>-13.883161283628795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15482.782964999329</v>
      </c>
      <c r="D32" s="21">
        <v>15498.303315405614</v>
      </c>
      <c r="E32" s="21">
        <v>15511.046841993868</v>
      </c>
      <c r="F32" s="21">
        <v>15515.657795708672</v>
      </c>
      <c r="G32" s="21">
        <v>15516.255344828991</v>
      </c>
      <c r="H32" s="21">
        <v>15514.112627602468</v>
      </c>
      <c r="I32" s="21">
        <v>15510.856791841468</v>
      </c>
      <c r="J32" s="21">
        <v>15506.315432577841</v>
      </c>
      <c r="K32" s="21">
        <v>15497.575261221153</v>
      </c>
      <c r="L32" s="21">
        <v>15485.201401039789</v>
      </c>
      <c r="M32" s="21">
        <v>15467.610157361945</v>
      </c>
      <c r="N32" s="21">
        <v>15453.726996078318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1.1498845780362199E-3</v>
      </c>
      <c r="D34" s="39">
        <f t="shared" ref="D34:N34" si="7">(D32/D8)-1</f>
        <v>1.0024264010786155E-3</v>
      </c>
      <c r="E34" s="39">
        <f t="shared" si="7"/>
        <v>8.222530124046834E-4</v>
      </c>
      <c r="F34" s="39">
        <f t="shared" si="7"/>
        <v>2.9726902134807887E-4</v>
      </c>
      <c r="G34" s="39">
        <f t="shared" si="7"/>
        <v>3.8512651425293143E-5</v>
      </c>
      <c r="H34" s="39">
        <f t="shared" si="7"/>
        <v>-1.3809499643457901E-4</v>
      </c>
      <c r="I34" s="39">
        <f t="shared" si="7"/>
        <v>-2.0986284160440238E-4</v>
      </c>
      <c r="J34" s="39">
        <f t="shared" si="7"/>
        <v>-2.9278584185077339E-4</v>
      </c>
      <c r="K34" s="39">
        <f t="shared" si="7"/>
        <v>-5.6365236439892552E-4</v>
      </c>
      <c r="L34" s="39">
        <f t="shared" si="7"/>
        <v>-7.9843846361737913E-4</v>
      </c>
      <c r="M34" s="39">
        <f t="shared" si="7"/>
        <v>-1.1360035444332173E-3</v>
      </c>
      <c r="N34" s="39">
        <f t="shared" si="7"/>
        <v>-8.9756343367752844E-4</v>
      </c>
    </row>
    <row r="35" spans="1:14" ht="15.75" thickBot="1" x14ac:dyDescent="0.3">
      <c r="A35" s="40" t="s">
        <v>15</v>
      </c>
      <c r="B35" s="41"/>
      <c r="C35" s="42">
        <f>(C32/$C$8)-1</f>
        <v>1.1498845780362199E-3</v>
      </c>
      <c r="D35" s="42">
        <f t="shared" ref="D35:N35" si="8">(D32/$C$8)-1</f>
        <v>2.1534636537738905E-3</v>
      </c>
      <c r="E35" s="42">
        <f t="shared" si="8"/>
        <v>2.977487358154951E-3</v>
      </c>
      <c r="F35" s="42">
        <f t="shared" si="8"/>
        <v>3.2756414942562984E-3</v>
      </c>
      <c r="G35" s="42">
        <f t="shared" si="8"/>
        <v>3.3142802993204601E-3</v>
      </c>
      <c r="H35" s="42">
        <f t="shared" si="8"/>
        <v>3.1757276173596249E-3</v>
      </c>
      <c r="I35" s="42">
        <f t="shared" si="8"/>
        <v>2.9651983085332567E-3</v>
      </c>
      <c r="J35" s="42">
        <f t="shared" si="8"/>
        <v>2.6715442985996152E-3</v>
      </c>
      <c r="K35" s="42">
        <f t="shared" si="8"/>
        <v>2.1063861119401395E-3</v>
      </c>
      <c r="L35" s="42">
        <f t="shared" si="8"/>
        <v>1.3062658286315809E-3</v>
      </c>
      <c r="M35" s="42">
        <f t="shared" si="8"/>
        <v>1.6877836158712967E-4</v>
      </c>
      <c r="N35" s="42">
        <f t="shared" si="8"/>
        <v>-7.2893656137618112E-4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1.4891516564332845</v>
      </c>
      <c r="D41" s="47">
        <v>1.5049933274293723</v>
      </c>
      <c r="E41" s="47">
        <v>1.4982189176583054</v>
      </c>
      <c r="F41" s="47">
        <v>1.4960661365387427</v>
      </c>
      <c r="G41" s="47">
        <v>1.4929169596452132</v>
      </c>
      <c r="H41" s="47">
        <v>1.4932761990105079</v>
      </c>
      <c r="I41" s="47">
        <v>1.4975552392072617</v>
      </c>
      <c r="J41" s="47">
        <v>1.5077882852838267</v>
      </c>
      <c r="K41" s="47">
        <v>1.5109639312429448</v>
      </c>
      <c r="L41" s="47">
        <v>1.5147053686379637</v>
      </c>
      <c r="M41" s="47">
        <v>1.516757167979996</v>
      </c>
      <c r="N41" s="47">
        <v>1.5271181167896932</v>
      </c>
    </row>
    <row r="43" spans="1:14" x14ac:dyDescent="0.25">
      <c r="A43" s="48" t="s">
        <v>31</v>
      </c>
      <c r="B43" s="48"/>
      <c r="C43" s="49">
        <v>89.649327996323308</v>
      </c>
      <c r="D43" s="49">
        <v>91.226483924029552</v>
      </c>
      <c r="E43" s="49">
        <v>90.348340563703673</v>
      </c>
      <c r="F43" s="49">
        <v>90.141609184170562</v>
      </c>
      <c r="G43" s="49">
        <v>89.861448362191425</v>
      </c>
      <c r="H43" s="49">
        <v>89.317361330467776</v>
      </c>
      <c r="I43" s="49">
        <v>88.825691068620301</v>
      </c>
      <c r="J43" s="49">
        <v>87.516057168526615</v>
      </c>
      <c r="K43" s="49">
        <v>87.267810893722896</v>
      </c>
      <c r="L43" s="49">
        <v>86.363192074302745</v>
      </c>
      <c r="M43" s="49">
        <v>87.015564128904998</v>
      </c>
      <c r="N43" s="49">
        <v>84.836718926501689</v>
      </c>
    </row>
    <row r="44" spans="1:14" x14ac:dyDescent="0.25">
      <c r="A44" s="19" t="s">
        <v>47</v>
      </c>
      <c r="B44" s="19"/>
      <c r="C44" s="50">
        <v>90.612124325420041</v>
      </c>
      <c r="D44" s="50">
        <v>91.226483924029523</v>
      </c>
      <c r="E44" s="50">
        <v>90.18353682925499</v>
      </c>
      <c r="F44" s="50">
        <v>89.814970306196585</v>
      </c>
      <c r="G44" s="50">
        <v>89.388361276863861</v>
      </c>
      <c r="H44" s="50">
        <v>88.687434045966015</v>
      </c>
      <c r="I44" s="50">
        <v>88.0497959800079</v>
      </c>
      <c r="J44" s="50">
        <v>86.615532591645959</v>
      </c>
      <c r="K44" s="50">
        <v>86.244636062324844</v>
      </c>
      <c r="L44" s="50">
        <v>85.276980403335131</v>
      </c>
      <c r="M44" s="50">
        <v>85.831031772092146</v>
      </c>
      <c r="N44" s="50">
        <v>83.609143451863389</v>
      </c>
    </row>
    <row r="45" spans="1:14" x14ac:dyDescent="0.25">
      <c r="A45" s="51" t="s">
        <v>48</v>
      </c>
      <c r="B45" s="51"/>
      <c r="C45" s="52">
        <v>88.619541673862429</v>
      </c>
      <c r="D45" s="52">
        <v>91.226483924029537</v>
      </c>
      <c r="E45" s="52">
        <v>90.52281136510409</v>
      </c>
      <c r="F45" s="52">
        <v>90.486186631101646</v>
      </c>
      <c r="G45" s="52">
        <v>90.360037939698728</v>
      </c>
      <c r="H45" s="52">
        <v>89.979087670133509</v>
      </c>
      <c r="I45" s="52">
        <v>89.634698970356425</v>
      </c>
      <c r="J45" s="52">
        <v>88.451967717451126</v>
      </c>
      <c r="K45" s="52">
        <v>88.32939603901265</v>
      </c>
      <c r="L45" s="52">
        <v>87.495554852159444</v>
      </c>
      <c r="M45" s="52">
        <v>88.25772653278851</v>
      </c>
      <c r="N45" s="52">
        <v>86.130665212839745</v>
      </c>
    </row>
    <row r="47" spans="1:14" x14ac:dyDescent="0.25">
      <c r="A47" s="48" t="s">
        <v>32</v>
      </c>
      <c r="B47" s="48"/>
      <c r="C47" s="49">
        <v>80.787709523893696</v>
      </c>
      <c r="D47" s="49">
        <v>80.580385187583445</v>
      </c>
      <c r="E47" s="49">
        <v>80.692818911344162</v>
      </c>
      <c r="F47" s="49">
        <v>80.717776540226325</v>
      </c>
      <c r="G47" s="49">
        <v>80.74985127398169</v>
      </c>
      <c r="H47" s="49">
        <v>80.820479105880921</v>
      </c>
      <c r="I47" s="49">
        <v>80.88780755185438</v>
      </c>
      <c r="J47" s="49">
        <v>81.066619636541901</v>
      </c>
      <c r="K47" s="49">
        <v>81.101953669876977</v>
      </c>
      <c r="L47" s="49">
        <v>81.221445800760804</v>
      </c>
      <c r="M47" s="49">
        <v>81.133229487817843</v>
      </c>
      <c r="N47" s="49">
        <v>81.429659640168779</v>
      </c>
    </row>
    <row r="48" spans="1:14" x14ac:dyDescent="0.25">
      <c r="A48" s="19" t="s">
        <v>45</v>
      </c>
      <c r="B48" s="19"/>
      <c r="C48" s="50">
        <v>78.678689486881609</v>
      </c>
      <c r="D48" s="50">
        <v>78.590992471015554</v>
      </c>
      <c r="E48" s="50">
        <v>78.737112291765044</v>
      </c>
      <c r="F48" s="50">
        <v>78.78708636811038</v>
      </c>
      <c r="G48" s="50">
        <v>78.846278230945757</v>
      </c>
      <c r="H48" s="50">
        <v>78.944377227197762</v>
      </c>
      <c r="I48" s="50">
        <v>79.034076977179566</v>
      </c>
      <c r="J48" s="50">
        <v>79.237183739448469</v>
      </c>
      <c r="K48" s="50">
        <v>79.286963594021245</v>
      </c>
      <c r="L48" s="50">
        <v>79.430018201115843</v>
      </c>
      <c r="M48" s="50">
        <v>79.354000595490533</v>
      </c>
      <c r="N48" s="50">
        <v>79.683539401462312</v>
      </c>
    </row>
    <row r="49" spans="1:14" x14ac:dyDescent="0.25">
      <c r="A49" s="51" t="s">
        <v>46</v>
      </c>
      <c r="B49" s="51"/>
      <c r="C49" s="52">
        <v>82.759126666955524</v>
      </c>
      <c r="D49" s="52">
        <v>82.426358349946341</v>
      </c>
      <c r="E49" s="52">
        <v>82.511486869515764</v>
      </c>
      <c r="F49" s="52">
        <v>82.516439410396885</v>
      </c>
      <c r="G49" s="52">
        <v>82.533992426870611</v>
      </c>
      <c r="H49" s="52">
        <v>82.584200068855623</v>
      </c>
      <c r="I49" s="52">
        <v>82.631986204620361</v>
      </c>
      <c r="J49" s="52">
        <v>82.782363554484945</v>
      </c>
      <c r="K49" s="52">
        <v>82.800719693393333</v>
      </c>
      <c r="L49" s="52">
        <v>82.904178562093207</v>
      </c>
      <c r="M49" s="52">
        <v>82.813066109946263</v>
      </c>
      <c r="N49" s="52">
        <v>83.080471741544429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75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17091</v>
      </c>
      <c r="D8" s="21">
        <v>17141.814194621929</v>
      </c>
      <c r="E8" s="21">
        <v>17186.766250367829</v>
      </c>
      <c r="F8" s="21">
        <v>17228.799927068078</v>
      </c>
      <c r="G8" s="21">
        <v>17261.520837408945</v>
      </c>
      <c r="H8" s="21">
        <v>17288.744522149209</v>
      </c>
      <c r="I8" s="21">
        <v>17313.462953830389</v>
      </c>
      <c r="J8" s="21">
        <v>17335.877020977026</v>
      </c>
      <c r="K8" s="21">
        <v>17357.654535746395</v>
      </c>
      <c r="L8" s="21">
        <v>17374.321867035771</v>
      </c>
      <c r="M8" s="21">
        <v>17387.674618815738</v>
      </c>
      <c r="N8" s="21">
        <v>17395.816329583246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153.74189475363565</v>
      </c>
      <c r="D10" s="26">
        <f t="shared" ref="D10:N10" si="0">SUM(D11:D12)</f>
        <v>154.67033233415529</v>
      </c>
      <c r="E10" s="26">
        <f t="shared" si="0"/>
        <v>153.49542587468341</v>
      </c>
      <c r="F10" s="26">
        <f t="shared" si="0"/>
        <v>153.01162928948997</v>
      </c>
      <c r="G10" s="26">
        <f t="shared" si="0"/>
        <v>152.42951778965764</v>
      </c>
      <c r="H10" s="26">
        <f t="shared" si="0"/>
        <v>152.20342442186356</v>
      </c>
      <c r="I10" s="26">
        <f t="shared" si="0"/>
        <v>152.44264289354518</v>
      </c>
      <c r="J10" s="26">
        <f t="shared" si="0"/>
        <v>153.51574334205847</v>
      </c>
      <c r="K10" s="26">
        <f t="shared" si="0"/>
        <v>153.95511056147393</v>
      </c>
      <c r="L10" s="26">
        <f t="shared" si="0"/>
        <v>154.3967404224334</v>
      </c>
      <c r="M10" s="26">
        <f t="shared" si="0"/>
        <v>154.53617097622251</v>
      </c>
      <c r="N10" s="26">
        <f t="shared" si="0"/>
        <v>155.17395206200419</v>
      </c>
    </row>
    <row r="11" spans="1:14" x14ac:dyDescent="0.25">
      <c r="A11" s="20" t="s">
        <v>34</v>
      </c>
      <c r="B11" s="18"/>
      <c r="C11" s="22">
        <v>78.728232011425504</v>
      </c>
      <c r="D11" s="22">
        <v>79.2865183014395</v>
      </c>
      <c r="E11" s="22">
        <v>78.639561957116285</v>
      </c>
      <c r="F11" s="22">
        <v>78.289761022204061</v>
      </c>
      <c r="G11" s="22">
        <v>78.095977093033412</v>
      </c>
      <c r="H11" s="22">
        <v>78.081676704745206</v>
      </c>
      <c r="I11" s="22">
        <v>77.946704222531764</v>
      </c>
      <c r="J11" s="22">
        <v>78.739047710188814</v>
      </c>
      <c r="K11" s="22">
        <v>79.013998542132128</v>
      </c>
      <c r="L11" s="22">
        <v>79.18828193510133</v>
      </c>
      <c r="M11" s="22">
        <v>79.21000827154262</v>
      </c>
      <c r="N11" s="22">
        <v>79.529205997522567</v>
      </c>
    </row>
    <row r="12" spans="1:14" x14ac:dyDescent="0.25">
      <c r="A12" s="27" t="s">
        <v>35</v>
      </c>
      <c r="B12" s="28"/>
      <c r="C12" s="29">
        <v>75.013662742210144</v>
      </c>
      <c r="D12" s="29">
        <v>75.38381403271579</v>
      </c>
      <c r="E12" s="29">
        <v>74.85586391756712</v>
      </c>
      <c r="F12" s="29">
        <v>74.721868267285913</v>
      </c>
      <c r="G12" s="29">
        <v>74.333540696624226</v>
      </c>
      <c r="H12" s="29">
        <v>74.121747717118353</v>
      </c>
      <c r="I12" s="29">
        <v>74.49593867101342</v>
      </c>
      <c r="J12" s="29">
        <v>74.776695631869657</v>
      </c>
      <c r="K12" s="29">
        <v>74.941112019341801</v>
      </c>
      <c r="L12" s="29">
        <v>75.208458487332067</v>
      </c>
      <c r="M12" s="29">
        <v>75.326162704679888</v>
      </c>
      <c r="N12" s="29">
        <v>75.644746064481623</v>
      </c>
    </row>
    <row r="13" spans="1:14" x14ac:dyDescent="0.25">
      <c r="A13" s="33" t="s">
        <v>36</v>
      </c>
      <c r="B13" s="18"/>
      <c r="C13" s="26">
        <f>SUM(C14:C15)</f>
        <v>186.52705711998493</v>
      </c>
      <c r="D13" s="26">
        <f t="shared" ref="D13:N13" si="1">SUM(D14:D15)</f>
        <v>196.17695613305852</v>
      </c>
      <c r="E13" s="26">
        <f t="shared" si="1"/>
        <v>199.51960604628215</v>
      </c>
      <c r="F13" s="26">
        <f t="shared" si="1"/>
        <v>203.98879103620214</v>
      </c>
      <c r="G13" s="26">
        <f t="shared" si="1"/>
        <v>208.29808825688519</v>
      </c>
      <c r="H13" s="26">
        <f t="shared" si="1"/>
        <v>212.23621083097004</v>
      </c>
      <c r="I13" s="26">
        <f t="shared" si="1"/>
        <v>215.99216569721924</v>
      </c>
      <c r="J13" s="26">
        <f t="shared" si="1"/>
        <v>217.45911584742697</v>
      </c>
      <c r="K13" s="26">
        <f t="shared" si="1"/>
        <v>221.89058410485126</v>
      </c>
      <c r="L13" s="26">
        <f t="shared" si="1"/>
        <v>224.09014775452906</v>
      </c>
      <c r="M13" s="26">
        <f t="shared" si="1"/>
        <v>230.27258252821173</v>
      </c>
      <c r="N13" s="26">
        <f t="shared" si="1"/>
        <v>228.54653101486025</v>
      </c>
    </row>
    <row r="14" spans="1:14" x14ac:dyDescent="0.25">
      <c r="A14" s="20" t="s">
        <v>37</v>
      </c>
      <c r="B14" s="18"/>
      <c r="C14" s="22">
        <v>94.682105639502808</v>
      </c>
      <c r="D14" s="22">
        <v>98.834762592208861</v>
      </c>
      <c r="E14" s="22">
        <v>100.75278078975359</v>
      </c>
      <c r="F14" s="22">
        <v>103.77075019364423</v>
      </c>
      <c r="G14" s="22">
        <v>106.39037382244422</v>
      </c>
      <c r="H14" s="22">
        <v>108.80162422975108</v>
      </c>
      <c r="I14" s="22">
        <v>110.78766023324016</v>
      </c>
      <c r="J14" s="22">
        <v>111.76267065184177</v>
      </c>
      <c r="K14" s="22">
        <v>114.20288467362553</v>
      </c>
      <c r="L14" s="22">
        <v>115.60169860336829</v>
      </c>
      <c r="M14" s="22">
        <v>119.16721946442426</v>
      </c>
      <c r="N14" s="22">
        <v>118.55346055056302</v>
      </c>
    </row>
    <row r="15" spans="1:14" x14ac:dyDescent="0.25">
      <c r="A15" s="10" t="s">
        <v>38</v>
      </c>
      <c r="B15" s="12"/>
      <c r="C15" s="23">
        <v>91.844951480482109</v>
      </c>
      <c r="D15" s="23">
        <v>97.342193540849664</v>
      </c>
      <c r="E15" s="23">
        <v>98.766825256528563</v>
      </c>
      <c r="F15" s="23">
        <v>100.21804084255793</v>
      </c>
      <c r="G15" s="23">
        <v>101.90771443444098</v>
      </c>
      <c r="H15" s="23">
        <v>103.43458660121897</v>
      </c>
      <c r="I15" s="23">
        <v>105.20450546397907</v>
      </c>
      <c r="J15" s="23">
        <v>105.69644519558521</v>
      </c>
      <c r="K15" s="23">
        <v>107.68769943122572</v>
      </c>
      <c r="L15" s="23">
        <v>108.48844915116076</v>
      </c>
      <c r="M15" s="23">
        <v>111.10536306378748</v>
      </c>
      <c r="N15" s="23">
        <v>109.99307046429722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-32.785162366349283</v>
      </c>
      <c r="D17" s="32">
        <f t="shared" ref="D17:N17" si="2">D10-D13</f>
        <v>-41.506623798903235</v>
      </c>
      <c r="E17" s="32">
        <f t="shared" si="2"/>
        <v>-46.024180171598744</v>
      </c>
      <c r="F17" s="32">
        <f t="shared" si="2"/>
        <v>-50.97716174671217</v>
      </c>
      <c r="G17" s="32">
        <f t="shared" si="2"/>
        <v>-55.868570467227556</v>
      </c>
      <c r="H17" s="32">
        <f t="shared" si="2"/>
        <v>-60.032786409106478</v>
      </c>
      <c r="I17" s="32">
        <f t="shared" si="2"/>
        <v>-63.549522803674051</v>
      </c>
      <c r="J17" s="32">
        <f t="shared" si="2"/>
        <v>-63.943372505368501</v>
      </c>
      <c r="K17" s="32">
        <f t="shared" si="2"/>
        <v>-67.935473543377327</v>
      </c>
      <c r="L17" s="32">
        <f t="shared" si="2"/>
        <v>-69.69340733209566</v>
      </c>
      <c r="M17" s="32">
        <f t="shared" si="2"/>
        <v>-75.736411551989221</v>
      </c>
      <c r="N17" s="32">
        <f t="shared" si="2"/>
        <v>-73.37257895285606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717.32408569861434</v>
      </c>
      <c r="D19" s="26">
        <f t="shared" ref="D19:N19" si="3">SUM(D20:D21)</f>
        <v>718.9580144780723</v>
      </c>
      <c r="E19" s="26">
        <f t="shared" si="3"/>
        <v>719.06261737447926</v>
      </c>
      <c r="F19" s="26">
        <f t="shared" si="3"/>
        <v>717.00013936473749</v>
      </c>
      <c r="G19" s="26">
        <f t="shared" si="3"/>
        <v>716.26509468015047</v>
      </c>
      <c r="H19" s="26">
        <f t="shared" si="3"/>
        <v>716.42898662719062</v>
      </c>
      <c r="I19" s="26">
        <f t="shared" si="3"/>
        <v>717.6775587382524</v>
      </c>
      <c r="J19" s="26">
        <f t="shared" si="3"/>
        <v>717.38746466141754</v>
      </c>
      <c r="K19" s="26">
        <f t="shared" si="3"/>
        <v>716.74405205048129</v>
      </c>
      <c r="L19" s="26">
        <f t="shared" si="3"/>
        <v>716.14335766346335</v>
      </c>
      <c r="M19" s="26">
        <f t="shared" si="3"/>
        <v>716.77796017608011</v>
      </c>
      <c r="N19" s="26">
        <f t="shared" si="3"/>
        <v>716.60132751245294</v>
      </c>
    </row>
    <row r="20" spans="1:14" x14ac:dyDescent="0.25">
      <c r="A20" s="64" t="s">
        <v>40</v>
      </c>
      <c r="B20" s="64"/>
      <c r="C20" s="22">
        <v>360.94777580182699</v>
      </c>
      <c r="D20" s="22">
        <v>361.44511670702451</v>
      </c>
      <c r="E20" s="22">
        <v>362.13528302077623</v>
      </c>
      <c r="F20" s="22">
        <v>361.2202590325486</v>
      </c>
      <c r="G20" s="22">
        <v>360.63679795473405</v>
      </c>
      <c r="H20" s="22">
        <v>359.87904306669071</v>
      </c>
      <c r="I20" s="22">
        <v>360.89740419667993</v>
      </c>
      <c r="J20" s="22">
        <v>361.42336371569496</v>
      </c>
      <c r="K20" s="22">
        <v>361.94010218613437</v>
      </c>
      <c r="L20" s="22">
        <v>361.83865274547577</v>
      </c>
      <c r="M20" s="22">
        <v>361.91102408281478</v>
      </c>
      <c r="N20" s="22">
        <v>361.72760886241088</v>
      </c>
    </row>
    <row r="21" spans="1:14" x14ac:dyDescent="0.25">
      <c r="A21" s="27" t="s">
        <v>41</v>
      </c>
      <c r="B21" s="27"/>
      <c r="C21" s="29">
        <v>356.37630989678735</v>
      </c>
      <c r="D21" s="29">
        <v>357.51289777104773</v>
      </c>
      <c r="E21" s="29">
        <v>356.92733435370297</v>
      </c>
      <c r="F21" s="29">
        <v>355.7798803321889</v>
      </c>
      <c r="G21" s="29">
        <v>355.62829672541648</v>
      </c>
      <c r="H21" s="29">
        <v>356.54994356049991</v>
      </c>
      <c r="I21" s="29">
        <v>356.78015454157247</v>
      </c>
      <c r="J21" s="29">
        <v>355.96410094572258</v>
      </c>
      <c r="K21" s="29">
        <v>354.80394986434698</v>
      </c>
      <c r="L21" s="29">
        <v>354.30470491798758</v>
      </c>
      <c r="M21" s="29">
        <v>354.86693609326528</v>
      </c>
      <c r="N21" s="29">
        <v>354.87371865004206</v>
      </c>
    </row>
    <row r="22" spans="1:14" x14ac:dyDescent="0.25">
      <c r="A22" s="67" t="s">
        <v>44</v>
      </c>
      <c r="B22" s="67"/>
      <c r="C22" s="26">
        <f>SUM(C23:C24)</f>
        <v>633.72472871033699</v>
      </c>
      <c r="D22" s="26">
        <f t="shared" ref="D22:N22" si="4">SUM(D23:D24)</f>
        <v>632.49933493326557</v>
      </c>
      <c r="E22" s="26">
        <f t="shared" si="4"/>
        <v>631.00476050263637</v>
      </c>
      <c r="F22" s="26">
        <f t="shared" si="4"/>
        <v>633.30206727715665</v>
      </c>
      <c r="G22" s="26">
        <f t="shared" si="4"/>
        <v>633.17283947265423</v>
      </c>
      <c r="H22" s="26">
        <f t="shared" si="4"/>
        <v>631.67776853691066</v>
      </c>
      <c r="I22" s="26">
        <f t="shared" si="4"/>
        <v>631.71396878793735</v>
      </c>
      <c r="J22" s="26">
        <f t="shared" si="4"/>
        <v>631.66657738668198</v>
      </c>
      <c r="K22" s="26">
        <f t="shared" si="4"/>
        <v>632.14124721772373</v>
      </c>
      <c r="L22" s="26">
        <f t="shared" si="4"/>
        <v>633.09719855140543</v>
      </c>
      <c r="M22" s="26">
        <f t="shared" si="4"/>
        <v>632.89983785658546</v>
      </c>
      <c r="N22" s="26">
        <f t="shared" si="4"/>
        <v>631.92418705006276</v>
      </c>
    </row>
    <row r="23" spans="1:14" x14ac:dyDescent="0.25">
      <c r="A23" s="64" t="s">
        <v>42</v>
      </c>
      <c r="B23" s="64"/>
      <c r="C23" s="23">
        <v>313.5418400445509</v>
      </c>
      <c r="D23" s="22">
        <v>313.40359472389326</v>
      </c>
      <c r="E23" s="22">
        <v>311.95434395165972</v>
      </c>
      <c r="F23" s="22">
        <v>313.75120929556681</v>
      </c>
      <c r="G23" s="22">
        <v>314.09516493486836</v>
      </c>
      <c r="H23" s="22">
        <v>312.96310691543562</v>
      </c>
      <c r="I23" s="22">
        <v>313.72215617134833</v>
      </c>
      <c r="J23" s="22">
        <v>313.2811176892364</v>
      </c>
      <c r="K23" s="22">
        <v>313.33417014432189</v>
      </c>
      <c r="L23" s="22">
        <v>313.49755347370268</v>
      </c>
      <c r="M23" s="22">
        <v>312.85933236515962</v>
      </c>
      <c r="N23" s="22">
        <v>312.98230907786893</v>
      </c>
    </row>
    <row r="24" spans="1:14" x14ac:dyDescent="0.25">
      <c r="A24" s="10" t="s">
        <v>43</v>
      </c>
      <c r="B24" s="10"/>
      <c r="C24" s="23">
        <v>320.18288866578609</v>
      </c>
      <c r="D24" s="23">
        <v>319.09574020937231</v>
      </c>
      <c r="E24" s="23">
        <v>319.05041655097665</v>
      </c>
      <c r="F24" s="23">
        <v>319.55085798158984</v>
      </c>
      <c r="G24" s="23">
        <v>319.07767453778592</v>
      </c>
      <c r="H24" s="23">
        <v>318.71466162147499</v>
      </c>
      <c r="I24" s="23">
        <v>317.99181261658902</v>
      </c>
      <c r="J24" s="23">
        <v>318.38545969744558</v>
      </c>
      <c r="K24" s="23">
        <v>318.80707707340184</v>
      </c>
      <c r="L24" s="23">
        <v>319.59964507770275</v>
      </c>
      <c r="M24" s="23">
        <v>320.0405054914259</v>
      </c>
      <c r="N24" s="23">
        <v>318.94187797219377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83.59935698827735</v>
      </c>
      <c r="D26" s="32">
        <f t="shared" ref="D26:N26" si="5">D19-D22</f>
        <v>86.458679544806728</v>
      </c>
      <c r="E26" s="32">
        <f t="shared" si="5"/>
        <v>88.057856871842887</v>
      </c>
      <c r="F26" s="32">
        <f t="shared" si="5"/>
        <v>83.69807208758084</v>
      </c>
      <c r="G26" s="32">
        <f t="shared" si="5"/>
        <v>83.092255207496237</v>
      </c>
      <c r="H26" s="32">
        <f t="shared" si="5"/>
        <v>84.751218090279963</v>
      </c>
      <c r="I26" s="32">
        <f t="shared" si="5"/>
        <v>85.963589950315054</v>
      </c>
      <c r="J26" s="32">
        <f t="shared" si="5"/>
        <v>85.72088727473556</v>
      </c>
      <c r="K26" s="32">
        <f t="shared" si="5"/>
        <v>84.602804832757556</v>
      </c>
      <c r="L26" s="32">
        <f t="shared" si="5"/>
        <v>83.046159112057921</v>
      </c>
      <c r="M26" s="32">
        <f t="shared" si="5"/>
        <v>83.878122319494651</v>
      </c>
      <c r="N26" s="32">
        <f t="shared" si="5"/>
        <v>84.677140462390184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50.814194621928067</v>
      </c>
      <c r="D30" s="32">
        <f t="shared" ref="D30:N30" si="6">D17+D26+D28</f>
        <v>44.952055745903493</v>
      </c>
      <c r="E30" s="32">
        <f t="shared" si="6"/>
        <v>42.033676700244143</v>
      </c>
      <c r="F30" s="32">
        <f t="shared" si="6"/>
        <v>32.72091034086867</v>
      </c>
      <c r="G30" s="32">
        <f t="shared" si="6"/>
        <v>27.223684740268681</v>
      </c>
      <c r="H30" s="32">
        <f t="shared" si="6"/>
        <v>24.718431681173485</v>
      </c>
      <c r="I30" s="32">
        <f t="shared" si="6"/>
        <v>22.414067146641003</v>
      </c>
      <c r="J30" s="32">
        <f t="shared" si="6"/>
        <v>21.777514769367059</v>
      </c>
      <c r="K30" s="32">
        <f t="shared" si="6"/>
        <v>16.667331289380229</v>
      </c>
      <c r="L30" s="32">
        <f t="shared" si="6"/>
        <v>13.352751779962261</v>
      </c>
      <c r="M30" s="32">
        <f t="shared" si="6"/>
        <v>8.1417107675054297</v>
      </c>
      <c r="N30" s="32">
        <f t="shared" si="6"/>
        <v>11.304561509534125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17141.814194621929</v>
      </c>
      <c r="D32" s="21">
        <v>17186.766250367829</v>
      </c>
      <c r="E32" s="21">
        <v>17228.799927068078</v>
      </c>
      <c r="F32" s="21">
        <v>17261.520837408945</v>
      </c>
      <c r="G32" s="21">
        <v>17288.744522149209</v>
      </c>
      <c r="H32" s="21">
        <v>17313.462953830389</v>
      </c>
      <c r="I32" s="21">
        <v>17335.877020977026</v>
      </c>
      <c r="J32" s="21">
        <v>17357.654535746395</v>
      </c>
      <c r="K32" s="21">
        <v>17374.321867035771</v>
      </c>
      <c r="L32" s="21">
        <v>17387.674618815738</v>
      </c>
      <c r="M32" s="21">
        <v>17395.816329583246</v>
      </c>
      <c r="N32" s="21">
        <v>17407.120891092778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2.9731551472662598E-3</v>
      </c>
      <c r="D34" s="39">
        <f t="shared" ref="D34:N34" si="7">(D32/D8)-1</f>
        <v>2.6223627928485538E-3</v>
      </c>
      <c r="E34" s="39">
        <f t="shared" si="7"/>
        <v>2.445700144397378E-3</v>
      </c>
      <c r="F34" s="39">
        <f t="shared" si="7"/>
        <v>1.8991984630025716E-3</v>
      </c>
      <c r="G34" s="39">
        <f t="shared" si="7"/>
        <v>1.577131296639056E-3</v>
      </c>
      <c r="H34" s="39">
        <f t="shared" si="7"/>
        <v>1.4297412775989837E-3</v>
      </c>
      <c r="I34" s="39">
        <f t="shared" si="7"/>
        <v>1.2946033503757892E-3</v>
      </c>
      <c r="J34" s="39">
        <f t="shared" si="7"/>
        <v>1.256210732403007E-3</v>
      </c>
      <c r="K34" s="39">
        <f t="shared" si="7"/>
        <v>9.6022946274509913E-4</v>
      </c>
      <c r="L34" s="39">
        <f t="shared" si="7"/>
        <v>7.685336948488608E-4</v>
      </c>
      <c r="M34" s="39">
        <f t="shared" si="7"/>
        <v>4.6824609650197857E-4</v>
      </c>
      <c r="N34" s="39">
        <f t="shared" si="7"/>
        <v>6.4984369203235914E-4</v>
      </c>
    </row>
    <row r="35" spans="1:14" ht="15.75" thickBot="1" x14ac:dyDescent="0.3">
      <c r="A35" s="40" t="s">
        <v>15</v>
      </c>
      <c r="B35" s="41"/>
      <c r="C35" s="42">
        <f>(C32/$C$8)-1</f>
        <v>2.9731551472662598E-3</v>
      </c>
      <c r="D35" s="42">
        <f t="shared" ref="D35:N35" si="8">(D32/$C$8)-1</f>
        <v>5.6033146315503934E-3</v>
      </c>
      <c r="E35" s="42">
        <f t="shared" si="8"/>
        <v>8.0627188033512986E-3</v>
      </c>
      <c r="F35" s="42">
        <f t="shared" si="8"/>
        <v>9.9772299695128908E-3</v>
      </c>
      <c r="G35" s="42">
        <f t="shared" si="8"/>
        <v>1.1570096667790519E-2</v>
      </c>
      <c r="H35" s="42">
        <f t="shared" si="8"/>
        <v>1.3016380190181254E-2</v>
      </c>
      <c r="I35" s="42">
        <f t="shared" si="8"/>
        <v>1.4327834589961119E-2</v>
      </c>
      <c r="J35" s="42">
        <f t="shared" si="8"/>
        <v>1.5602044101947987E-2</v>
      </c>
      <c r="K35" s="42">
        <f t="shared" si="8"/>
        <v>1.6577255107119049E-2</v>
      </c>
      <c r="L35" s="42">
        <f t="shared" si="8"/>
        <v>1.7358528981085808E-2</v>
      </c>
      <c r="M35" s="42">
        <f t="shared" si="8"/>
        <v>1.7834903141024316E-2</v>
      </c>
      <c r="N35" s="42">
        <f t="shared" si="8"/>
        <v>1.849633673236073E-2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1.5396296674235204</v>
      </c>
      <c r="D41" s="47">
        <v>1.5557798962812615</v>
      </c>
      <c r="E41" s="47">
        <v>1.5480441928303459</v>
      </c>
      <c r="F41" s="47">
        <v>1.5463675034988631</v>
      </c>
      <c r="G41" s="47">
        <v>1.5438073343906131</v>
      </c>
      <c r="H41" s="47">
        <v>1.5441944498825775</v>
      </c>
      <c r="I41" s="47">
        <v>1.5480650102644486</v>
      </c>
      <c r="J41" s="47">
        <v>1.5582372261846069</v>
      </c>
      <c r="K41" s="47">
        <v>1.5617176091935709</v>
      </c>
      <c r="L41" s="47">
        <v>1.565789515910915</v>
      </c>
      <c r="M41" s="47">
        <v>1.5683414806056359</v>
      </c>
      <c r="N41" s="47">
        <v>1.578927270483043</v>
      </c>
    </row>
    <row r="43" spans="1:14" x14ac:dyDescent="0.25">
      <c r="A43" s="48" t="s">
        <v>31</v>
      </c>
      <c r="B43" s="48"/>
      <c r="C43" s="49">
        <v>110.24005984488203</v>
      </c>
      <c r="D43" s="49">
        <v>112.27874944495946</v>
      </c>
      <c r="E43" s="49">
        <v>111.25273689884357</v>
      </c>
      <c r="F43" s="49">
        <v>111.04306169683456</v>
      </c>
      <c r="G43" s="49">
        <v>110.72702663060325</v>
      </c>
      <c r="H43" s="49">
        <v>110.07633716506385</v>
      </c>
      <c r="I43" s="49">
        <v>109.46902034169968</v>
      </c>
      <c r="J43" s="49">
        <v>107.88235919535401</v>
      </c>
      <c r="K43" s="49">
        <v>107.58812812539466</v>
      </c>
      <c r="L43" s="49">
        <v>106.47479844169439</v>
      </c>
      <c r="M43" s="49">
        <v>107.22920076745338</v>
      </c>
      <c r="N43" s="49">
        <v>104.53336411205294</v>
      </c>
    </row>
    <row r="44" spans="1:14" x14ac:dyDescent="0.25">
      <c r="A44" s="19" t="s">
        <v>47</v>
      </c>
      <c r="B44" s="19"/>
      <c r="C44" s="50">
        <v>111.49973727049955</v>
      </c>
      <c r="D44" s="50">
        <v>112.27874944495942</v>
      </c>
      <c r="E44" s="50">
        <v>111.02609034907653</v>
      </c>
      <c r="F44" s="50">
        <v>110.61725285673967</v>
      </c>
      <c r="G44" s="50">
        <v>110.11532779600252</v>
      </c>
      <c r="H44" s="50">
        <v>109.28144402937005</v>
      </c>
      <c r="I44" s="50">
        <v>108.50431686432451</v>
      </c>
      <c r="J44" s="50">
        <v>106.79340905100354</v>
      </c>
      <c r="K44" s="50">
        <v>106.38080299956918</v>
      </c>
      <c r="L44" s="50">
        <v>105.176615256283</v>
      </c>
      <c r="M44" s="50">
        <v>105.82869339325208</v>
      </c>
      <c r="N44" s="50">
        <v>103.08812720883252</v>
      </c>
    </row>
    <row r="45" spans="1:14" x14ac:dyDescent="0.25">
      <c r="A45" s="51" t="s">
        <v>48</v>
      </c>
      <c r="B45" s="51"/>
      <c r="C45" s="52">
        <v>108.97092213904654</v>
      </c>
      <c r="D45" s="52">
        <v>112.27874944495942</v>
      </c>
      <c r="E45" s="52">
        <v>111.48489617791319</v>
      </c>
      <c r="F45" s="52">
        <v>111.48743378436485</v>
      </c>
      <c r="G45" s="52">
        <v>111.37292587983588</v>
      </c>
      <c r="H45" s="52">
        <v>110.925051536857</v>
      </c>
      <c r="I45" s="52">
        <v>110.50363936557837</v>
      </c>
      <c r="J45" s="52">
        <v>109.0582266434094</v>
      </c>
      <c r="K45" s="52">
        <v>108.89880324897497</v>
      </c>
      <c r="L45" s="52">
        <v>107.89383681946452</v>
      </c>
      <c r="M45" s="52">
        <v>108.77312273162116</v>
      </c>
      <c r="N45" s="52">
        <v>106.13715126168704</v>
      </c>
    </row>
    <row r="47" spans="1:14" x14ac:dyDescent="0.25">
      <c r="A47" s="48" t="s">
        <v>32</v>
      </c>
      <c r="B47" s="48"/>
      <c r="C47" s="49">
        <v>78.237293565460675</v>
      </c>
      <c r="D47" s="49">
        <v>78.02371980630771</v>
      </c>
      <c r="E47" s="49">
        <v>78.149056177519952</v>
      </c>
      <c r="F47" s="49">
        <v>78.174483374718321</v>
      </c>
      <c r="G47" s="49">
        <v>78.216146020215305</v>
      </c>
      <c r="H47" s="49">
        <v>78.292960133391446</v>
      </c>
      <c r="I47" s="49">
        <v>78.366507017863995</v>
      </c>
      <c r="J47" s="49">
        <v>78.548722205584937</v>
      </c>
      <c r="K47" s="49">
        <v>78.586889960901615</v>
      </c>
      <c r="L47" s="49">
        <v>78.716864662002564</v>
      </c>
      <c r="M47" s="49">
        <v>78.635316111091555</v>
      </c>
      <c r="N47" s="49">
        <v>78.943185696692012</v>
      </c>
    </row>
    <row r="48" spans="1:14" x14ac:dyDescent="0.25">
      <c r="A48" s="19" t="s">
        <v>45</v>
      </c>
      <c r="B48" s="19"/>
      <c r="C48" s="50">
        <v>75.994645376073962</v>
      </c>
      <c r="D48" s="50">
        <v>75.911697800820832</v>
      </c>
      <c r="E48" s="50">
        <v>76.064791174648661</v>
      </c>
      <c r="F48" s="50">
        <v>76.120405979199546</v>
      </c>
      <c r="G48" s="50">
        <v>76.185549727657332</v>
      </c>
      <c r="H48" s="50">
        <v>76.29053282828697</v>
      </c>
      <c r="I48" s="50">
        <v>76.386774946851034</v>
      </c>
      <c r="J48" s="50">
        <v>76.597245449224616</v>
      </c>
      <c r="K48" s="50">
        <v>76.652616517147294</v>
      </c>
      <c r="L48" s="50">
        <v>76.802277945473335</v>
      </c>
      <c r="M48" s="50">
        <v>76.730253758731067</v>
      </c>
      <c r="N48" s="50">
        <v>77.068276057021677</v>
      </c>
    </row>
    <row r="49" spans="1:14" x14ac:dyDescent="0.25">
      <c r="A49" s="51" t="s">
        <v>46</v>
      </c>
      <c r="B49" s="51"/>
      <c r="C49" s="52">
        <v>80.404147369958594</v>
      </c>
      <c r="D49" s="52">
        <v>80.07686548689496</v>
      </c>
      <c r="E49" s="52">
        <v>80.169416029438892</v>
      </c>
      <c r="F49" s="52">
        <v>80.180301299714287</v>
      </c>
      <c r="G49" s="52">
        <v>80.203840010324313</v>
      </c>
      <c r="H49" s="52">
        <v>80.261425220951736</v>
      </c>
      <c r="I49" s="52">
        <v>80.315859526276924</v>
      </c>
      <c r="J49" s="52">
        <v>80.473312608586767</v>
      </c>
      <c r="K49" s="52">
        <v>80.497330414405525</v>
      </c>
      <c r="L49" s="52">
        <v>80.607212626742992</v>
      </c>
      <c r="M49" s="52">
        <v>80.52124394727889</v>
      </c>
      <c r="N49" s="52">
        <v>80.797172080432304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76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21449</v>
      </c>
      <c r="D8" s="21">
        <v>21736.567168538706</v>
      </c>
      <c r="E8" s="21">
        <v>22021.733495284341</v>
      </c>
      <c r="F8" s="21">
        <v>22305.437678891351</v>
      </c>
      <c r="G8" s="21">
        <v>22579.876636653418</v>
      </c>
      <c r="H8" s="21">
        <v>22849.546208368563</v>
      </c>
      <c r="I8" s="21">
        <v>23117.42228730641</v>
      </c>
      <c r="J8" s="21">
        <v>23385.164795457142</v>
      </c>
      <c r="K8" s="21">
        <v>23652.36114707743</v>
      </c>
      <c r="L8" s="21">
        <v>23914.407372456484</v>
      </c>
      <c r="M8" s="21">
        <v>24172.483887829461</v>
      </c>
      <c r="N8" s="21">
        <v>24423.7436523834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194.94759906729854</v>
      </c>
      <c r="D10" s="26">
        <f t="shared" ref="D10:N10" si="0">SUM(D11:D12)</f>
        <v>198.52361258990405</v>
      </c>
      <c r="E10" s="26">
        <f t="shared" si="0"/>
        <v>199.51490992418937</v>
      </c>
      <c r="F10" s="26">
        <f t="shared" si="0"/>
        <v>201.16814100823123</v>
      </c>
      <c r="G10" s="26">
        <f t="shared" si="0"/>
        <v>202.56370813365308</v>
      </c>
      <c r="H10" s="26">
        <f t="shared" si="0"/>
        <v>204.2857577107886</v>
      </c>
      <c r="I10" s="26">
        <f t="shared" si="0"/>
        <v>206.52235116394749</v>
      </c>
      <c r="J10" s="26">
        <f t="shared" si="0"/>
        <v>209.63424105409419</v>
      </c>
      <c r="K10" s="26">
        <f t="shared" si="0"/>
        <v>211.6625261167832</v>
      </c>
      <c r="L10" s="26">
        <f t="shared" si="0"/>
        <v>213.66710148290738</v>
      </c>
      <c r="M10" s="26">
        <f t="shared" si="0"/>
        <v>215.51209068845077</v>
      </c>
      <c r="N10" s="26">
        <f t="shared" si="0"/>
        <v>218.53870980160156</v>
      </c>
    </row>
    <row r="11" spans="1:14" x14ac:dyDescent="0.25">
      <c r="A11" s="20" t="s">
        <v>34</v>
      </c>
      <c r="B11" s="18"/>
      <c r="C11" s="22">
        <v>99.82887120023409</v>
      </c>
      <c r="D11" s="22">
        <v>101.76642026520977</v>
      </c>
      <c r="E11" s="22">
        <v>102.21649948814233</v>
      </c>
      <c r="F11" s="22">
        <v>102.92946855051404</v>
      </c>
      <c r="G11" s="22">
        <v>103.78180643538731</v>
      </c>
      <c r="H11" s="22">
        <v>104.80036536330648</v>
      </c>
      <c r="I11" s="22">
        <v>105.59864560180537</v>
      </c>
      <c r="J11" s="22">
        <v>107.52252602046524</v>
      </c>
      <c r="K11" s="22">
        <v>108.63103192237021</v>
      </c>
      <c r="L11" s="22">
        <v>109.58735674205957</v>
      </c>
      <c r="M11" s="22">
        <v>110.46419992298237</v>
      </c>
      <c r="N11" s="22">
        <v>112.00468789568248</v>
      </c>
    </row>
    <row r="12" spans="1:14" x14ac:dyDescent="0.25">
      <c r="A12" s="27" t="s">
        <v>35</v>
      </c>
      <c r="B12" s="28"/>
      <c r="C12" s="29">
        <v>95.11872786706445</v>
      </c>
      <c r="D12" s="29">
        <v>96.757192324694273</v>
      </c>
      <c r="E12" s="29">
        <v>97.298410436047035</v>
      </c>
      <c r="F12" s="29">
        <v>98.238672457717186</v>
      </c>
      <c r="G12" s="29">
        <v>98.78190169826577</v>
      </c>
      <c r="H12" s="29">
        <v>99.485392347482119</v>
      </c>
      <c r="I12" s="29">
        <v>100.92370556214212</v>
      </c>
      <c r="J12" s="29">
        <v>102.11171503362895</v>
      </c>
      <c r="K12" s="29">
        <v>103.03149419441299</v>
      </c>
      <c r="L12" s="29">
        <v>104.07974474084781</v>
      </c>
      <c r="M12" s="29">
        <v>105.0478907654684</v>
      </c>
      <c r="N12" s="29">
        <v>106.53402190591908</v>
      </c>
    </row>
    <row r="13" spans="1:14" x14ac:dyDescent="0.25">
      <c r="A13" s="33" t="s">
        <v>36</v>
      </c>
      <c r="B13" s="18"/>
      <c r="C13" s="26">
        <f>SUM(C14:C15)</f>
        <v>195.65416935382819</v>
      </c>
      <c r="D13" s="26">
        <f t="shared" ref="D13:N13" si="1">SUM(D14:D15)</f>
        <v>205.0329695894207</v>
      </c>
      <c r="E13" s="26">
        <f t="shared" si="1"/>
        <v>208.57528602687162</v>
      </c>
      <c r="F13" s="26">
        <f t="shared" si="1"/>
        <v>214.20806304028881</v>
      </c>
      <c r="G13" s="26">
        <f t="shared" si="1"/>
        <v>219.5757324099522</v>
      </c>
      <c r="H13" s="26">
        <f t="shared" si="1"/>
        <v>224.09085891409521</v>
      </c>
      <c r="I13" s="26">
        <f t="shared" si="1"/>
        <v>229.1404009915392</v>
      </c>
      <c r="J13" s="26">
        <f t="shared" si="1"/>
        <v>232.20079398041156</v>
      </c>
      <c r="K13" s="26">
        <f t="shared" si="1"/>
        <v>238.2316064933724</v>
      </c>
      <c r="L13" s="26">
        <f t="shared" si="1"/>
        <v>242.36612351498061</v>
      </c>
      <c r="M13" s="26">
        <f t="shared" si="1"/>
        <v>251.13150429484438</v>
      </c>
      <c r="N13" s="26">
        <f t="shared" si="1"/>
        <v>251.22396720792344</v>
      </c>
    </row>
    <row r="14" spans="1:14" x14ac:dyDescent="0.25">
      <c r="A14" s="20" t="s">
        <v>37</v>
      </c>
      <c r="B14" s="18"/>
      <c r="C14" s="22">
        <v>99.913908193952437</v>
      </c>
      <c r="D14" s="22">
        <v>104.03603005838099</v>
      </c>
      <c r="E14" s="22">
        <v>106.06861910452105</v>
      </c>
      <c r="F14" s="22">
        <v>109.21924133547832</v>
      </c>
      <c r="G14" s="22">
        <v>112.17638604798316</v>
      </c>
      <c r="H14" s="22">
        <v>114.68580117634744</v>
      </c>
      <c r="I14" s="22">
        <v>117.34578068658176</v>
      </c>
      <c r="J14" s="22">
        <v>118.86760603139824</v>
      </c>
      <c r="K14" s="22">
        <v>122.07749338829782</v>
      </c>
      <c r="L14" s="22">
        <v>124.36457938451235</v>
      </c>
      <c r="M14" s="22">
        <v>128.94654856514569</v>
      </c>
      <c r="N14" s="22">
        <v>129.21798647061641</v>
      </c>
    </row>
    <row r="15" spans="1:14" x14ac:dyDescent="0.25">
      <c r="A15" s="10" t="s">
        <v>38</v>
      </c>
      <c r="B15" s="12"/>
      <c r="C15" s="23">
        <v>95.740261159875743</v>
      </c>
      <c r="D15" s="23">
        <v>100.9969395310397</v>
      </c>
      <c r="E15" s="23">
        <v>102.50666692235058</v>
      </c>
      <c r="F15" s="23">
        <v>104.98882170481049</v>
      </c>
      <c r="G15" s="23">
        <v>107.39934636196902</v>
      </c>
      <c r="H15" s="23">
        <v>109.40505773774777</v>
      </c>
      <c r="I15" s="23">
        <v>111.79462030495745</v>
      </c>
      <c r="J15" s="23">
        <v>113.33318794901331</v>
      </c>
      <c r="K15" s="23">
        <v>116.15411310507459</v>
      </c>
      <c r="L15" s="23">
        <v>118.00154413046826</v>
      </c>
      <c r="M15" s="23">
        <v>122.18495572969869</v>
      </c>
      <c r="N15" s="23">
        <v>122.00598073730703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-0.70657028652965437</v>
      </c>
      <c r="D17" s="32">
        <f t="shared" ref="D17:N17" si="2">D10-D13</f>
        <v>-6.5093569995166547</v>
      </c>
      <c r="E17" s="32">
        <f t="shared" si="2"/>
        <v>-9.0603761026822554</v>
      </c>
      <c r="F17" s="32">
        <f t="shared" si="2"/>
        <v>-13.039922032057575</v>
      </c>
      <c r="G17" s="32">
        <f t="shared" si="2"/>
        <v>-17.012024276299115</v>
      </c>
      <c r="H17" s="32">
        <f t="shared" si="2"/>
        <v>-19.805101203306606</v>
      </c>
      <c r="I17" s="32">
        <f t="shared" si="2"/>
        <v>-22.618049827591705</v>
      </c>
      <c r="J17" s="32">
        <f t="shared" si="2"/>
        <v>-22.566552926317371</v>
      </c>
      <c r="K17" s="32">
        <f t="shared" si="2"/>
        <v>-26.569080376589199</v>
      </c>
      <c r="L17" s="32">
        <f t="shared" si="2"/>
        <v>-28.699022032073231</v>
      </c>
      <c r="M17" s="32">
        <f t="shared" si="2"/>
        <v>-35.619413606393607</v>
      </c>
      <c r="N17" s="32">
        <f t="shared" si="2"/>
        <v>-32.685257406321881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989.78543239218038</v>
      </c>
      <c r="D19" s="26">
        <f t="shared" ref="D19:N19" si="3">SUM(D20:D21)</f>
        <v>992.06018652784428</v>
      </c>
      <c r="E19" s="26">
        <f t="shared" si="3"/>
        <v>992.549225483947</v>
      </c>
      <c r="F19" s="26">
        <f t="shared" si="3"/>
        <v>989.24828970207955</v>
      </c>
      <c r="G19" s="26">
        <f t="shared" si="3"/>
        <v>988.1708459670665</v>
      </c>
      <c r="H19" s="26">
        <f t="shared" si="3"/>
        <v>989.12991599868928</v>
      </c>
      <c r="I19" s="26">
        <f t="shared" si="3"/>
        <v>990.03793079325635</v>
      </c>
      <c r="J19" s="26">
        <f t="shared" si="3"/>
        <v>990.17518099275776</v>
      </c>
      <c r="K19" s="26">
        <f t="shared" si="3"/>
        <v>988.91539313619694</v>
      </c>
      <c r="L19" s="26">
        <f t="shared" si="3"/>
        <v>988.07090364928445</v>
      </c>
      <c r="M19" s="26">
        <f t="shared" si="3"/>
        <v>988.54325493445333</v>
      </c>
      <c r="N19" s="26">
        <f t="shared" si="3"/>
        <v>988.47946650638869</v>
      </c>
    </row>
    <row r="20" spans="1:14" x14ac:dyDescent="0.25">
      <c r="A20" s="64" t="s">
        <v>40</v>
      </c>
      <c r="B20" s="64"/>
      <c r="C20" s="22">
        <v>498.50304740907325</v>
      </c>
      <c r="D20" s="22">
        <v>499.25794385384393</v>
      </c>
      <c r="E20" s="22">
        <v>500.30912191003529</v>
      </c>
      <c r="F20" s="22">
        <v>498.70977933881807</v>
      </c>
      <c r="G20" s="22">
        <v>497.55891078159465</v>
      </c>
      <c r="H20" s="22">
        <v>497.3734433461334</v>
      </c>
      <c r="I20" s="22">
        <v>498.08763019681669</v>
      </c>
      <c r="J20" s="22">
        <v>499.02608297316795</v>
      </c>
      <c r="K20" s="22">
        <v>499.38783872170995</v>
      </c>
      <c r="L20" s="22">
        <v>499.22211375573272</v>
      </c>
      <c r="M20" s="22">
        <v>499.2675263966737</v>
      </c>
      <c r="N20" s="22">
        <v>499.11542667242895</v>
      </c>
    </row>
    <row r="21" spans="1:14" x14ac:dyDescent="0.25">
      <c r="A21" s="27" t="s">
        <v>41</v>
      </c>
      <c r="B21" s="27"/>
      <c r="C21" s="29">
        <v>491.28238498310714</v>
      </c>
      <c r="D21" s="29">
        <v>492.8022426740003</v>
      </c>
      <c r="E21" s="29">
        <v>492.24010357391171</v>
      </c>
      <c r="F21" s="29">
        <v>490.53851036326148</v>
      </c>
      <c r="G21" s="29">
        <v>490.61193518547179</v>
      </c>
      <c r="H21" s="29">
        <v>491.75647265255594</v>
      </c>
      <c r="I21" s="29">
        <v>491.95030059643966</v>
      </c>
      <c r="J21" s="29">
        <v>491.14909801958981</v>
      </c>
      <c r="K21" s="29">
        <v>489.52755441448699</v>
      </c>
      <c r="L21" s="29">
        <v>488.84878989355167</v>
      </c>
      <c r="M21" s="29">
        <v>489.27572853777963</v>
      </c>
      <c r="N21" s="29">
        <v>489.36403983395968</v>
      </c>
    </row>
    <row r="22" spans="1:14" x14ac:dyDescent="0.25">
      <c r="A22" s="67" t="s">
        <v>44</v>
      </c>
      <c r="B22" s="67"/>
      <c r="C22" s="26">
        <f>SUM(C23:C24)</f>
        <v>701.5116935669497</v>
      </c>
      <c r="D22" s="26">
        <f t="shared" ref="D22:N22" si="4">SUM(D23:D24)</f>
        <v>700.38450278268647</v>
      </c>
      <c r="E22" s="26">
        <f t="shared" si="4"/>
        <v>699.78466577425502</v>
      </c>
      <c r="F22" s="26">
        <f t="shared" si="4"/>
        <v>701.76940990795879</v>
      </c>
      <c r="G22" s="26">
        <f t="shared" si="4"/>
        <v>701.48924997562051</v>
      </c>
      <c r="H22" s="26">
        <f t="shared" si="4"/>
        <v>701.4487358575393</v>
      </c>
      <c r="I22" s="26">
        <f t="shared" si="4"/>
        <v>699.67737281492839</v>
      </c>
      <c r="J22" s="26">
        <f t="shared" si="4"/>
        <v>700.4122764461523</v>
      </c>
      <c r="K22" s="26">
        <f t="shared" si="4"/>
        <v>700.30008738055562</v>
      </c>
      <c r="L22" s="26">
        <f t="shared" si="4"/>
        <v>701.29536624423258</v>
      </c>
      <c r="M22" s="26">
        <f t="shared" si="4"/>
        <v>701.66407677412076</v>
      </c>
      <c r="N22" s="26">
        <f t="shared" si="4"/>
        <v>699.03272012082959</v>
      </c>
    </row>
    <row r="23" spans="1:14" x14ac:dyDescent="0.25">
      <c r="A23" s="64" t="s">
        <v>42</v>
      </c>
      <c r="B23" s="64"/>
      <c r="C23" s="23">
        <v>349.02369230583196</v>
      </c>
      <c r="D23" s="22">
        <v>348.66648522671915</v>
      </c>
      <c r="E23" s="22">
        <v>347.7850586776384</v>
      </c>
      <c r="F23" s="22">
        <v>349.34212557690887</v>
      </c>
      <c r="G23" s="22">
        <v>349.30909176425536</v>
      </c>
      <c r="H23" s="22">
        <v>349.41293048965684</v>
      </c>
      <c r="I23" s="22">
        <v>348.81295514481076</v>
      </c>
      <c r="J23" s="22">
        <v>348.96074953584775</v>
      </c>
      <c r="K23" s="22">
        <v>348.50409501462821</v>
      </c>
      <c r="L23" s="22">
        <v>348.95912387497737</v>
      </c>
      <c r="M23" s="22">
        <v>348.62790933104606</v>
      </c>
      <c r="N23" s="22">
        <v>347.99821564396058</v>
      </c>
    </row>
    <row r="24" spans="1:14" x14ac:dyDescent="0.25">
      <c r="A24" s="10" t="s">
        <v>43</v>
      </c>
      <c r="B24" s="10"/>
      <c r="C24" s="23">
        <v>352.48800126111774</v>
      </c>
      <c r="D24" s="23">
        <v>351.71801755596738</v>
      </c>
      <c r="E24" s="23">
        <v>351.99960709661656</v>
      </c>
      <c r="F24" s="23">
        <v>352.42728433104998</v>
      </c>
      <c r="G24" s="23">
        <v>352.18015821136515</v>
      </c>
      <c r="H24" s="23">
        <v>352.03580536788246</v>
      </c>
      <c r="I24" s="23">
        <v>350.86441767011763</v>
      </c>
      <c r="J24" s="23">
        <v>351.45152691030455</v>
      </c>
      <c r="K24" s="23">
        <v>351.79599236592736</v>
      </c>
      <c r="L24" s="23">
        <v>352.33624236925522</v>
      </c>
      <c r="M24" s="23">
        <v>353.0361674430747</v>
      </c>
      <c r="N24" s="23">
        <v>351.03450447686902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288.27373882523068</v>
      </c>
      <c r="D26" s="32">
        <f t="shared" ref="D26:N26" si="5">D19-D22</f>
        <v>291.67568374515781</v>
      </c>
      <c r="E26" s="32">
        <f t="shared" si="5"/>
        <v>292.76455970969198</v>
      </c>
      <c r="F26" s="32">
        <f t="shared" si="5"/>
        <v>287.47887979412076</v>
      </c>
      <c r="G26" s="32">
        <f t="shared" si="5"/>
        <v>286.68159599144599</v>
      </c>
      <c r="H26" s="32">
        <f t="shared" si="5"/>
        <v>287.68118014114998</v>
      </c>
      <c r="I26" s="32">
        <f t="shared" si="5"/>
        <v>290.36055797832796</v>
      </c>
      <c r="J26" s="32">
        <f t="shared" si="5"/>
        <v>289.76290454660545</v>
      </c>
      <c r="K26" s="32">
        <f t="shared" si="5"/>
        <v>288.61530575564132</v>
      </c>
      <c r="L26" s="32">
        <f t="shared" si="5"/>
        <v>286.77553740505186</v>
      </c>
      <c r="M26" s="32">
        <f t="shared" si="5"/>
        <v>286.87917816033257</v>
      </c>
      <c r="N26" s="32">
        <f t="shared" si="5"/>
        <v>289.44674638555909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287.56716853870103</v>
      </c>
      <c r="D30" s="32">
        <f t="shared" ref="D30:N30" si="6">D17+D26+D28</f>
        <v>285.16632674564119</v>
      </c>
      <c r="E30" s="32">
        <f t="shared" si="6"/>
        <v>283.70418360700972</v>
      </c>
      <c r="F30" s="32">
        <f t="shared" si="6"/>
        <v>274.43895776206318</v>
      </c>
      <c r="G30" s="32">
        <f t="shared" si="6"/>
        <v>269.66957171514684</v>
      </c>
      <c r="H30" s="32">
        <f t="shared" si="6"/>
        <v>267.87607893784337</v>
      </c>
      <c r="I30" s="32">
        <f t="shared" si="6"/>
        <v>267.74250815073628</v>
      </c>
      <c r="J30" s="32">
        <f t="shared" si="6"/>
        <v>267.19635162028806</v>
      </c>
      <c r="K30" s="32">
        <f t="shared" si="6"/>
        <v>262.04622537905209</v>
      </c>
      <c r="L30" s="32">
        <f t="shared" si="6"/>
        <v>258.07651537297863</v>
      </c>
      <c r="M30" s="32">
        <f t="shared" si="6"/>
        <v>251.25976455393896</v>
      </c>
      <c r="N30" s="32">
        <f t="shared" si="6"/>
        <v>256.76148897923724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21736.567168538706</v>
      </c>
      <c r="D32" s="21">
        <v>22021.733495284341</v>
      </c>
      <c r="E32" s="21">
        <v>22305.437678891351</v>
      </c>
      <c r="F32" s="21">
        <v>22579.876636653418</v>
      </c>
      <c r="G32" s="21">
        <v>22849.546208368563</v>
      </c>
      <c r="H32" s="21">
        <v>23117.42228730641</v>
      </c>
      <c r="I32" s="21">
        <v>23385.164795457142</v>
      </c>
      <c r="J32" s="21">
        <v>23652.36114707743</v>
      </c>
      <c r="K32" s="21">
        <v>23914.407372456484</v>
      </c>
      <c r="L32" s="21">
        <v>24172.483887829461</v>
      </c>
      <c r="M32" s="21">
        <v>24423.7436523834</v>
      </c>
      <c r="N32" s="21">
        <v>24680.505141362635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1.3407019839559275E-2</v>
      </c>
      <c r="D34" s="39">
        <f t="shared" ref="D34:N34" si="7">(D32/D8)-1</f>
        <v>1.3119197918169068E-2</v>
      </c>
      <c r="E34" s="39">
        <f t="shared" si="7"/>
        <v>1.2882917853299869E-2</v>
      </c>
      <c r="F34" s="39">
        <f t="shared" si="7"/>
        <v>1.2303679565175418E-2</v>
      </c>
      <c r="G34" s="39">
        <f t="shared" si="7"/>
        <v>1.1942916077645638E-2</v>
      </c>
      <c r="H34" s="39">
        <f t="shared" si="7"/>
        <v>1.1723474790048094E-2</v>
      </c>
      <c r="I34" s="39">
        <f t="shared" si="7"/>
        <v>1.1581849603437222E-2</v>
      </c>
      <c r="J34" s="39">
        <f t="shared" si="7"/>
        <v>1.1425891327145887E-2</v>
      </c>
      <c r="K34" s="39">
        <f t="shared" si="7"/>
        <v>1.1079072560645109E-2</v>
      </c>
      <c r="L34" s="39">
        <f t="shared" si="7"/>
        <v>1.0791675133468681E-2</v>
      </c>
      <c r="M34" s="39">
        <f t="shared" si="7"/>
        <v>1.0394453698671979E-2</v>
      </c>
      <c r="N34" s="39">
        <f t="shared" si="7"/>
        <v>1.0512781850057662E-2</v>
      </c>
    </row>
    <row r="35" spans="1:14" ht="15.75" thickBot="1" x14ac:dyDescent="0.3">
      <c r="A35" s="40" t="s">
        <v>15</v>
      </c>
      <c r="B35" s="41"/>
      <c r="C35" s="42">
        <f>(C32/$C$8)-1</f>
        <v>1.3407019839559275E-2</v>
      </c>
      <c r="D35" s="42">
        <f t="shared" ref="D35:N35" si="8">(D32/$C$8)-1</f>
        <v>2.6702107104496386E-2</v>
      </c>
      <c r="E35" s="42">
        <f t="shared" si="8"/>
        <v>3.9929026010133262E-2</v>
      </c>
      <c r="F35" s="42">
        <f t="shared" si="8"/>
        <v>5.2723979516686947E-2</v>
      </c>
      <c r="G35" s="42">
        <f t="shared" si="8"/>
        <v>6.5296573656979939E-2</v>
      </c>
      <c r="H35" s="42">
        <f t="shared" si="8"/>
        <v>7.7785551182172119E-2</v>
      </c>
      <c r="I35" s="42">
        <f t="shared" si="8"/>
        <v>9.0268301340721724E-2</v>
      </c>
      <c r="J35" s="42">
        <f t="shared" si="8"/>
        <v>0.1027255884692726</v>
      </c>
      <c r="K35" s="42">
        <f t="shared" si="8"/>
        <v>0.11494276527840386</v>
      </c>
      <c r="L35" s="42">
        <f t="shared" si="8"/>
        <v>0.12697486539369951</v>
      </c>
      <c r="M35" s="42">
        <f t="shared" si="8"/>
        <v>0.13868915345160149</v>
      </c>
      <c r="N35" s="42">
        <f t="shared" si="8"/>
        <v>0.15065994411686501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1.4480935633333678</v>
      </c>
      <c r="D41" s="47">
        <v>1.4629224654762352</v>
      </c>
      <c r="E41" s="47">
        <v>1.456192432668074</v>
      </c>
      <c r="F41" s="47">
        <v>1.4544538447117459</v>
      </c>
      <c r="G41" s="47">
        <v>1.4522595760130159</v>
      </c>
      <c r="H41" s="47">
        <v>1.4527593748273737</v>
      </c>
      <c r="I41" s="47">
        <v>1.4564775398608618</v>
      </c>
      <c r="J41" s="47">
        <v>1.46654369361647</v>
      </c>
      <c r="K41" s="47">
        <v>1.4696900748403012</v>
      </c>
      <c r="L41" s="47">
        <v>1.4735286106143437</v>
      </c>
      <c r="M41" s="47">
        <v>1.4757093874448444</v>
      </c>
      <c r="N41" s="47">
        <v>1.4858796484187342</v>
      </c>
    </row>
    <row r="43" spans="1:14" x14ac:dyDescent="0.25">
      <c r="A43" s="48" t="s">
        <v>31</v>
      </c>
      <c r="B43" s="48"/>
      <c r="C43" s="49">
        <v>97.471918447171362</v>
      </c>
      <c r="D43" s="49">
        <v>99.246394598669482</v>
      </c>
      <c r="E43" s="49">
        <v>98.315121485059535</v>
      </c>
      <c r="F43" s="49">
        <v>98.106723625777676</v>
      </c>
      <c r="G43" s="49">
        <v>97.808483567826059</v>
      </c>
      <c r="H43" s="49">
        <v>97.211755130271612</v>
      </c>
      <c r="I43" s="49">
        <v>96.672110045681819</v>
      </c>
      <c r="J43" s="49">
        <v>95.258349731565986</v>
      </c>
      <c r="K43" s="49">
        <v>94.999509331278915</v>
      </c>
      <c r="L43" s="49">
        <v>94.03460908511974</v>
      </c>
      <c r="M43" s="49">
        <v>94.736024603201031</v>
      </c>
      <c r="N43" s="49">
        <v>92.397142517381113</v>
      </c>
    </row>
    <row r="44" spans="1:14" x14ac:dyDescent="0.25">
      <c r="A44" s="19" t="s">
        <v>47</v>
      </c>
      <c r="B44" s="19"/>
      <c r="C44" s="50">
        <v>98.573018666597733</v>
      </c>
      <c r="D44" s="50">
        <v>99.246394598669468</v>
      </c>
      <c r="E44" s="50">
        <v>98.119603655715792</v>
      </c>
      <c r="F44" s="50">
        <v>97.737108065727043</v>
      </c>
      <c r="G44" s="50">
        <v>97.279504459809218</v>
      </c>
      <c r="H44" s="50">
        <v>96.522139252418327</v>
      </c>
      <c r="I44" s="50">
        <v>95.839977084853174</v>
      </c>
      <c r="J44" s="50">
        <v>94.311222100601313</v>
      </c>
      <c r="K44" s="50">
        <v>93.946166038902163</v>
      </c>
      <c r="L44" s="50">
        <v>92.901601681923779</v>
      </c>
      <c r="M44" s="50">
        <v>93.497593063364107</v>
      </c>
      <c r="N44" s="50">
        <v>91.109739881227824</v>
      </c>
    </row>
    <row r="45" spans="1:14" x14ac:dyDescent="0.25">
      <c r="A45" s="51" t="s">
        <v>48</v>
      </c>
      <c r="B45" s="51"/>
      <c r="C45" s="52">
        <v>96.348746620217085</v>
      </c>
      <c r="D45" s="52">
        <v>99.246394598669482</v>
      </c>
      <c r="E45" s="52">
        <v>98.518255239807573</v>
      </c>
      <c r="F45" s="52">
        <v>98.494211004060958</v>
      </c>
      <c r="G45" s="52">
        <v>98.367168743636583</v>
      </c>
      <c r="H45" s="52">
        <v>97.945316138902257</v>
      </c>
      <c r="I45" s="52">
        <v>97.561249642301078</v>
      </c>
      <c r="J45" s="52">
        <v>96.272385509409517</v>
      </c>
      <c r="K45" s="52">
        <v>96.132330494843501</v>
      </c>
      <c r="L45" s="52">
        <v>95.25901279684048</v>
      </c>
      <c r="M45" s="52">
        <v>96.079075198005881</v>
      </c>
      <c r="N45" s="52">
        <v>93.800920861636087</v>
      </c>
    </row>
    <row r="47" spans="1:14" x14ac:dyDescent="0.25">
      <c r="A47" s="48" t="s">
        <v>32</v>
      </c>
      <c r="B47" s="48"/>
      <c r="C47" s="49">
        <v>79.771427023751301</v>
      </c>
      <c r="D47" s="49">
        <v>79.548899677935964</v>
      </c>
      <c r="E47" s="49">
        <v>79.664921593053194</v>
      </c>
      <c r="F47" s="49">
        <v>79.688933030703197</v>
      </c>
      <c r="G47" s="49">
        <v>79.726356115069322</v>
      </c>
      <c r="H47" s="49">
        <v>79.79983686800999</v>
      </c>
      <c r="I47" s="49">
        <v>79.865923074720214</v>
      </c>
      <c r="J47" s="49">
        <v>80.04451846618197</v>
      </c>
      <c r="K47" s="49">
        <v>80.077306284769421</v>
      </c>
      <c r="L47" s="49">
        <v>80.20085022832987</v>
      </c>
      <c r="M47" s="49">
        <v>80.116611842643437</v>
      </c>
      <c r="N47" s="49">
        <v>80.41730326939701</v>
      </c>
    </row>
    <row r="48" spans="1:14" x14ac:dyDescent="0.25">
      <c r="A48" s="19" t="s">
        <v>45</v>
      </c>
      <c r="B48" s="19"/>
      <c r="C48" s="50">
        <v>77.592680524128767</v>
      </c>
      <c r="D48" s="50">
        <v>77.50698677700143</v>
      </c>
      <c r="E48" s="50">
        <v>77.655919994850919</v>
      </c>
      <c r="F48" s="50">
        <v>77.708202527447824</v>
      </c>
      <c r="G48" s="50">
        <v>77.769833097698012</v>
      </c>
      <c r="H48" s="50">
        <v>77.870744040398094</v>
      </c>
      <c r="I48" s="50">
        <v>77.963119955968594</v>
      </c>
      <c r="J48" s="50">
        <v>78.169172694058247</v>
      </c>
      <c r="K48" s="50">
        <v>78.221254510653026</v>
      </c>
      <c r="L48" s="50">
        <v>78.366977579691593</v>
      </c>
      <c r="M48" s="50">
        <v>78.292686354472039</v>
      </c>
      <c r="N48" s="50">
        <v>78.625540807343398</v>
      </c>
    </row>
    <row r="49" spans="1:14" x14ac:dyDescent="0.25">
      <c r="A49" s="51" t="s">
        <v>46</v>
      </c>
      <c r="B49" s="51"/>
      <c r="C49" s="52">
        <v>81.805734337870916</v>
      </c>
      <c r="D49" s="52">
        <v>81.4756799073038</v>
      </c>
      <c r="E49" s="52">
        <v>81.563769041020848</v>
      </c>
      <c r="F49" s="52">
        <v>81.571165137507776</v>
      </c>
      <c r="G49" s="52">
        <v>81.591168447797102</v>
      </c>
      <c r="H49" s="52">
        <v>81.644365677172232</v>
      </c>
      <c r="I49" s="52">
        <v>81.694842171936315</v>
      </c>
      <c r="J49" s="52">
        <v>81.847948830607308</v>
      </c>
      <c r="K49" s="52">
        <v>81.868630100163386</v>
      </c>
      <c r="L49" s="52">
        <v>81.974617910053126</v>
      </c>
      <c r="M49" s="52">
        <v>81.885781384087366</v>
      </c>
      <c r="N49" s="52">
        <v>82.156354704798815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77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19043</v>
      </c>
      <c r="D8" s="21">
        <v>19140.650405600005</v>
      </c>
      <c r="E8" s="21">
        <v>19233.740414610496</v>
      </c>
      <c r="F8" s="21">
        <v>19324.545063094618</v>
      </c>
      <c r="G8" s="21">
        <v>19407.083735034012</v>
      </c>
      <c r="H8" s="21">
        <v>19483.92873474909</v>
      </c>
      <c r="I8" s="21">
        <v>19559.124240597652</v>
      </c>
      <c r="J8" s="21">
        <v>19632.999087192773</v>
      </c>
      <c r="K8" s="21">
        <v>19705.894807334837</v>
      </c>
      <c r="L8" s="21">
        <v>19774.038617037138</v>
      </c>
      <c r="M8" s="21">
        <v>19837.976881313312</v>
      </c>
      <c r="N8" s="21">
        <v>19898.246326745902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169.95361707661741</v>
      </c>
      <c r="D10" s="26">
        <f t="shared" ref="D10:N10" si="0">SUM(D11:D12)</f>
        <v>171.45799296822693</v>
      </c>
      <c r="E10" s="26">
        <f t="shared" si="0"/>
        <v>170.7517990712756</v>
      </c>
      <c r="F10" s="26">
        <f t="shared" si="0"/>
        <v>170.77026763628177</v>
      </c>
      <c r="G10" s="26">
        <f t="shared" si="0"/>
        <v>170.61350433280003</v>
      </c>
      <c r="H10" s="26">
        <f t="shared" si="0"/>
        <v>170.77267724293534</v>
      </c>
      <c r="I10" s="26">
        <f t="shared" si="0"/>
        <v>171.2785694944765</v>
      </c>
      <c r="J10" s="26">
        <f t="shared" si="0"/>
        <v>172.61346061624027</v>
      </c>
      <c r="K10" s="26">
        <f t="shared" si="0"/>
        <v>173.0500745320258</v>
      </c>
      <c r="L10" s="26">
        <f t="shared" si="0"/>
        <v>173.45849645691365</v>
      </c>
      <c r="M10" s="26">
        <f t="shared" si="0"/>
        <v>173.76656245949169</v>
      </c>
      <c r="N10" s="26">
        <f t="shared" si="0"/>
        <v>174.86119252021075</v>
      </c>
    </row>
    <row r="11" spans="1:14" x14ac:dyDescent="0.25">
      <c r="A11" s="20" t="s">
        <v>34</v>
      </c>
      <c r="B11" s="18"/>
      <c r="C11" s="22">
        <v>87.029939482858438</v>
      </c>
      <c r="D11" s="22">
        <v>87.89214513377901</v>
      </c>
      <c r="E11" s="22">
        <v>87.480435366962652</v>
      </c>
      <c r="F11" s="22">
        <v>87.37612627892365</v>
      </c>
      <c r="G11" s="22">
        <v>87.41238914448995</v>
      </c>
      <c r="H11" s="22">
        <v>87.607864442840082</v>
      </c>
      <c r="I11" s="22">
        <v>87.577857105031924</v>
      </c>
      <c r="J11" s="22">
        <v>88.534369277025945</v>
      </c>
      <c r="K11" s="22">
        <v>88.814059415907423</v>
      </c>
      <c r="L11" s="22">
        <v>88.964833609097809</v>
      </c>
      <c r="M11" s="22">
        <v>89.066855758006653</v>
      </c>
      <c r="N11" s="22">
        <v>89.619240962268748</v>
      </c>
    </row>
    <row r="12" spans="1:14" x14ac:dyDescent="0.25">
      <c r="A12" s="27" t="s">
        <v>35</v>
      </c>
      <c r="B12" s="28"/>
      <c r="C12" s="29">
        <v>82.923677593758967</v>
      </c>
      <c r="D12" s="29">
        <v>83.565847834447922</v>
      </c>
      <c r="E12" s="29">
        <v>83.271363704312947</v>
      </c>
      <c r="F12" s="29">
        <v>83.394141357358123</v>
      </c>
      <c r="G12" s="29">
        <v>83.201115188310084</v>
      </c>
      <c r="H12" s="29">
        <v>83.164812800095262</v>
      </c>
      <c r="I12" s="29">
        <v>83.700712389444575</v>
      </c>
      <c r="J12" s="29">
        <v>84.07909133921433</v>
      </c>
      <c r="K12" s="29">
        <v>84.236015116118381</v>
      </c>
      <c r="L12" s="29">
        <v>84.493662847815841</v>
      </c>
      <c r="M12" s="29">
        <v>84.699706701485042</v>
      </c>
      <c r="N12" s="29">
        <v>85.241951557942002</v>
      </c>
    </row>
    <row r="13" spans="1:14" x14ac:dyDescent="0.25">
      <c r="A13" s="33" t="s">
        <v>36</v>
      </c>
      <c r="B13" s="18"/>
      <c r="C13" s="26">
        <f>SUM(C14:C15)</f>
        <v>181.5956025308908</v>
      </c>
      <c r="D13" s="26">
        <f t="shared" ref="D13:N13" si="1">SUM(D14:D15)</f>
        <v>190.57892105092265</v>
      </c>
      <c r="E13" s="26">
        <f t="shared" si="1"/>
        <v>193.19616457159131</v>
      </c>
      <c r="F13" s="26">
        <f t="shared" si="1"/>
        <v>197.57727454442994</v>
      </c>
      <c r="G13" s="26">
        <f t="shared" si="1"/>
        <v>201.84661442423257</v>
      </c>
      <c r="H13" s="26">
        <f t="shared" si="1"/>
        <v>205.40572197608967</v>
      </c>
      <c r="I13" s="26">
        <f t="shared" si="1"/>
        <v>208.99654434857152</v>
      </c>
      <c r="J13" s="26">
        <f t="shared" si="1"/>
        <v>210.88658531404707</v>
      </c>
      <c r="K13" s="26">
        <f t="shared" si="1"/>
        <v>215.33169168651068</v>
      </c>
      <c r="L13" s="26">
        <f t="shared" si="1"/>
        <v>217.75610209709487</v>
      </c>
      <c r="M13" s="26">
        <f t="shared" si="1"/>
        <v>224.23973680257097</v>
      </c>
      <c r="N13" s="26">
        <f t="shared" si="1"/>
        <v>223.55768912053628</v>
      </c>
    </row>
    <row r="14" spans="1:14" x14ac:dyDescent="0.25">
      <c r="A14" s="20" t="s">
        <v>37</v>
      </c>
      <c r="B14" s="18"/>
      <c r="C14" s="22">
        <v>94.42349055254779</v>
      </c>
      <c r="D14" s="22">
        <v>98.424832794586266</v>
      </c>
      <c r="E14" s="22">
        <v>99.887022542753613</v>
      </c>
      <c r="F14" s="22">
        <v>102.15652184622027</v>
      </c>
      <c r="G14" s="22">
        <v>104.43471586428068</v>
      </c>
      <c r="H14" s="22">
        <v>106.2221000831868</v>
      </c>
      <c r="I14" s="22">
        <v>108.01593901085529</v>
      </c>
      <c r="J14" s="22">
        <v>108.99122371275637</v>
      </c>
      <c r="K14" s="22">
        <v>111.06791794811619</v>
      </c>
      <c r="L14" s="22">
        <v>112.33653346469393</v>
      </c>
      <c r="M14" s="22">
        <v>115.75822112995461</v>
      </c>
      <c r="N14" s="22">
        <v>115.36961382714712</v>
      </c>
    </row>
    <row r="15" spans="1:14" x14ac:dyDescent="0.25">
      <c r="A15" s="10" t="s">
        <v>38</v>
      </c>
      <c r="B15" s="12"/>
      <c r="C15" s="23">
        <v>87.172111978343025</v>
      </c>
      <c r="D15" s="23">
        <v>92.154088256336394</v>
      </c>
      <c r="E15" s="23">
        <v>93.309142028837698</v>
      </c>
      <c r="F15" s="23">
        <v>95.420752698209668</v>
      </c>
      <c r="G15" s="23">
        <v>97.411898559951894</v>
      </c>
      <c r="H15" s="23">
        <v>99.183621892902863</v>
      </c>
      <c r="I15" s="23">
        <v>100.98060533771623</v>
      </c>
      <c r="J15" s="23">
        <v>101.8953616012907</v>
      </c>
      <c r="K15" s="23">
        <v>104.26377373839449</v>
      </c>
      <c r="L15" s="23">
        <v>105.41956863240094</v>
      </c>
      <c r="M15" s="23">
        <v>108.48151567261637</v>
      </c>
      <c r="N15" s="23">
        <v>108.18807529338915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-11.641985454273396</v>
      </c>
      <c r="D17" s="32">
        <f t="shared" ref="D17:N17" si="2">D10-D13</f>
        <v>-19.120928082695713</v>
      </c>
      <c r="E17" s="32">
        <f t="shared" si="2"/>
        <v>-22.444365500315712</v>
      </c>
      <c r="F17" s="32">
        <f t="shared" si="2"/>
        <v>-26.807006908148168</v>
      </c>
      <c r="G17" s="32">
        <f t="shared" si="2"/>
        <v>-31.233110091432536</v>
      </c>
      <c r="H17" s="32">
        <f t="shared" si="2"/>
        <v>-34.633044733154321</v>
      </c>
      <c r="I17" s="32">
        <f t="shared" si="2"/>
        <v>-37.717974854095019</v>
      </c>
      <c r="J17" s="32">
        <f t="shared" si="2"/>
        <v>-38.273124697806793</v>
      </c>
      <c r="K17" s="32">
        <f t="shared" si="2"/>
        <v>-42.281617154484877</v>
      </c>
      <c r="L17" s="32">
        <f t="shared" si="2"/>
        <v>-44.297605640181217</v>
      </c>
      <c r="M17" s="32">
        <f t="shared" si="2"/>
        <v>-50.473174343079279</v>
      </c>
      <c r="N17" s="32">
        <f t="shared" si="2"/>
        <v>-48.696496600325531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805.57884411673922</v>
      </c>
      <c r="D19" s="26">
        <f t="shared" ref="D19:N19" si="3">SUM(D20:D21)</f>
        <v>807.08692341630024</v>
      </c>
      <c r="E19" s="26">
        <f t="shared" si="3"/>
        <v>807.39252572322221</v>
      </c>
      <c r="F19" s="26">
        <f t="shared" si="3"/>
        <v>805.09542045712533</v>
      </c>
      <c r="G19" s="26">
        <f t="shared" si="3"/>
        <v>805.17542687864193</v>
      </c>
      <c r="H19" s="26">
        <f t="shared" si="3"/>
        <v>806.1478456879239</v>
      </c>
      <c r="I19" s="26">
        <f t="shared" si="3"/>
        <v>807.49509764875006</v>
      </c>
      <c r="J19" s="26">
        <f t="shared" si="3"/>
        <v>807.20375174826199</v>
      </c>
      <c r="K19" s="26">
        <f t="shared" si="3"/>
        <v>806.74870392536991</v>
      </c>
      <c r="L19" s="26">
        <f t="shared" si="3"/>
        <v>805.61114668057348</v>
      </c>
      <c r="M19" s="26">
        <f t="shared" si="3"/>
        <v>807.01571602387367</v>
      </c>
      <c r="N19" s="26">
        <f t="shared" si="3"/>
        <v>807.08555452922337</v>
      </c>
    </row>
    <row r="20" spans="1:14" x14ac:dyDescent="0.25">
      <c r="A20" s="64" t="s">
        <v>40</v>
      </c>
      <c r="B20" s="64"/>
      <c r="C20" s="22">
        <v>405.31641412390081</v>
      </c>
      <c r="D20" s="22">
        <v>405.9073948097564</v>
      </c>
      <c r="E20" s="22">
        <v>406.79213897758484</v>
      </c>
      <c r="F20" s="22">
        <v>405.19246009830528</v>
      </c>
      <c r="G20" s="22">
        <v>405.05047072847339</v>
      </c>
      <c r="H20" s="22">
        <v>405.39582223765882</v>
      </c>
      <c r="I20" s="22">
        <v>405.6816134229723</v>
      </c>
      <c r="J20" s="22">
        <v>405.92738514570266</v>
      </c>
      <c r="K20" s="22">
        <v>406.19391557255244</v>
      </c>
      <c r="L20" s="22">
        <v>405.76222068225098</v>
      </c>
      <c r="M20" s="22">
        <v>406.42092302296771</v>
      </c>
      <c r="N20" s="22">
        <v>406.43665413123421</v>
      </c>
    </row>
    <row r="21" spans="1:14" x14ac:dyDescent="0.25">
      <c r="A21" s="27" t="s">
        <v>41</v>
      </c>
      <c r="B21" s="27"/>
      <c r="C21" s="29">
        <v>400.26242999283841</v>
      </c>
      <c r="D21" s="29">
        <v>401.17952860654384</v>
      </c>
      <c r="E21" s="29">
        <v>400.60038674563737</v>
      </c>
      <c r="F21" s="29">
        <v>399.90296035882011</v>
      </c>
      <c r="G21" s="29">
        <v>400.1249561501686</v>
      </c>
      <c r="H21" s="29">
        <v>400.75202345026509</v>
      </c>
      <c r="I21" s="29">
        <v>401.81348422577776</v>
      </c>
      <c r="J21" s="29">
        <v>401.27636660255928</v>
      </c>
      <c r="K21" s="29">
        <v>400.55478835281741</v>
      </c>
      <c r="L21" s="29">
        <v>399.8489259983225</v>
      </c>
      <c r="M21" s="29">
        <v>400.59479300090601</v>
      </c>
      <c r="N21" s="29">
        <v>400.64890039798922</v>
      </c>
    </row>
    <row r="22" spans="1:14" x14ac:dyDescent="0.25">
      <c r="A22" s="67" t="s">
        <v>44</v>
      </c>
      <c r="B22" s="67"/>
      <c r="C22" s="26">
        <f>SUM(C23:C24)</f>
        <v>696.28645306245767</v>
      </c>
      <c r="D22" s="26">
        <f t="shared" ref="D22:N22" si="4">SUM(D23:D24)</f>
        <v>694.87598632311938</v>
      </c>
      <c r="E22" s="26">
        <f t="shared" si="4"/>
        <v>694.14351173877844</v>
      </c>
      <c r="F22" s="26">
        <f t="shared" si="4"/>
        <v>695.74974160958755</v>
      </c>
      <c r="G22" s="26">
        <f t="shared" si="4"/>
        <v>697.09731707213018</v>
      </c>
      <c r="H22" s="26">
        <f t="shared" si="4"/>
        <v>696.31929510620625</v>
      </c>
      <c r="I22" s="26">
        <f t="shared" si="4"/>
        <v>695.90227619953566</v>
      </c>
      <c r="J22" s="26">
        <f t="shared" si="4"/>
        <v>696.03490690839078</v>
      </c>
      <c r="K22" s="26">
        <f t="shared" si="4"/>
        <v>696.32327706858496</v>
      </c>
      <c r="L22" s="26">
        <f t="shared" si="4"/>
        <v>697.37527676421848</v>
      </c>
      <c r="M22" s="26">
        <f t="shared" si="4"/>
        <v>696.27309624820259</v>
      </c>
      <c r="N22" s="26">
        <f t="shared" si="4"/>
        <v>696.10785091957928</v>
      </c>
    </row>
    <row r="23" spans="1:14" x14ac:dyDescent="0.25">
      <c r="A23" s="64" t="s">
        <v>42</v>
      </c>
      <c r="B23" s="64"/>
      <c r="C23" s="23">
        <v>346.16923436794843</v>
      </c>
      <c r="D23" s="22">
        <v>345.96810222131751</v>
      </c>
      <c r="E23" s="22">
        <v>344.7891277153953</v>
      </c>
      <c r="F23" s="22">
        <v>346.08066001925465</v>
      </c>
      <c r="G23" s="22">
        <v>347.20833715576606</v>
      </c>
      <c r="H23" s="22">
        <v>347.16878338877189</v>
      </c>
      <c r="I23" s="22">
        <v>346.82660567267521</v>
      </c>
      <c r="J23" s="22">
        <v>346.50861676878822</v>
      </c>
      <c r="K23" s="22">
        <v>346.35963367800696</v>
      </c>
      <c r="L23" s="22">
        <v>346.41083469348234</v>
      </c>
      <c r="M23" s="22">
        <v>345.96126722720595</v>
      </c>
      <c r="N23" s="22">
        <v>346.25353389537059</v>
      </c>
    </row>
    <row r="24" spans="1:14" x14ac:dyDescent="0.25">
      <c r="A24" s="10" t="s">
        <v>43</v>
      </c>
      <c r="B24" s="10"/>
      <c r="C24" s="23">
        <v>350.11721869450923</v>
      </c>
      <c r="D24" s="23">
        <v>348.90788410180187</v>
      </c>
      <c r="E24" s="23">
        <v>349.35438402338309</v>
      </c>
      <c r="F24" s="23">
        <v>349.66908159033289</v>
      </c>
      <c r="G24" s="23">
        <v>349.88897991636418</v>
      </c>
      <c r="H24" s="23">
        <v>349.15051171743431</v>
      </c>
      <c r="I24" s="23">
        <v>349.07567052686039</v>
      </c>
      <c r="J24" s="23">
        <v>349.52629013960257</v>
      </c>
      <c r="K24" s="23">
        <v>349.96364339057806</v>
      </c>
      <c r="L24" s="23">
        <v>350.96444207073614</v>
      </c>
      <c r="M24" s="23">
        <v>350.31182902099658</v>
      </c>
      <c r="N24" s="23">
        <v>349.85431702420863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109.29239105428155</v>
      </c>
      <c r="D26" s="32">
        <f t="shared" ref="D26:N26" si="5">D19-D22</f>
        <v>112.21093709318086</v>
      </c>
      <c r="E26" s="32">
        <f t="shared" si="5"/>
        <v>113.24901398444376</v>
      </c>
      <c r="F26" s="32">
        <f t="shared" si="5"/>
        <v>109.34567884753778</v>
      </c>
      <c r="G26" s="32">
        <f t="shared" si="5"/>
        <v>108.07810980651175</v>
      </c>
      <c r="H26" s="32">
        <f t="shared" si="5"/>
        <v>109.82855058171765</v>
      </c>
      <c r="I26" s="32">
        <f t="shared" si="5"/>
        <v>111.5928214492144</v>
      </c>
      <c r="J26" s="32">
        <f t="shared" si="5"/>
        <v>111.16884483987121</v>
      </c>
      <c r="K26" s="32">
        <f t="shared" si="5"/>
        <v>110.42542685678495</v>
      </c>
      <c r="L26" s="32">
        <f t="shared" si="5"/>
        <v>108.235869916355</v>
      </c>
      <c r="M26" s="32">
        <f t="shared" si="5"/>
        <v>110.74261977567107</v>
      </c>
      <c r="N26" s="32">
        <f t="shared" si="5"/>
        <v>110.9777036096441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97.650405600008156</v>
      </c>
      <c r="D30" s="32">
        <f t="shared" ref="D30:N30" si="6">D17+D26+D28</f>
        <v>93.090009010485147</v>
      </c>
      <c r="E30" s="32">
        <f t="shared" si="6"/>
        <v>90.804648484128052</v>
      </c>
      <c r="F30" s="32">
        <f t="shared" si="6"/>
        <v>82.538671939389616</v>
      </c>
      <c r="G30" s="32">
        <f t="shared" si="6"/>
        <v>76.844999715079211</v>
      </c>
      <c r="H30" s="32">
        <f t="shared" si="6"/>
        <v>75.195505848563329</v>
      </c>
      <c r="I30" s="32">
        <f t="shared" si="6"/>
        <v>73.874846595119379</v>
      </c>
      <c r="J30" s="32">
        <f t="shared" si="6"/>
        <v>72.89572014206442</v>
      </c>
      <c r="K30" s="32">
        <f t="shared" si="6"/>
        <v>68.143809702300075</v>
      </c>
      <c r="L30" s="32">
        <f t="shared" si="6"/>
        <v>63.938264276173783</v>
      </c>
      <c r="M30" s="32">
        <f t="shared" si="6"/>
        <v>60.269445432591795</v>
      </c>
      <c r="N30" s="32">
        <f t="shared" si="6"/>
        <v>62.281207009318564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19140.650405600005</v>
      </c>
      <c r="D32" s="21">
        <v>19233.740414610496</v>
      </c>
      <c r="E32" s="21">
        <v>19324.545063094618</v>
      </c>
      <c r="F32" s="21">
        <v>19407.083735034012</v>
      </c>
      <c r="G32" s="21">
        <v>19483.92873474909</v>
      </c>
      <c r="H32" s="21">
        <v>19559.124240597652</v>
      </c>
      <c r="I32" s="21">
        <v>19632.999087192773</v>
      </c>
      <c r="J32" s="21">
        <v>19705.894807334837</v>
      </c>
      <c r="K32" s="21">
        <v>19774.038617037138</v>
      </c>
      <c r="L32" s="21">
        <v>19837.976881313312</v>
      </c>
      <c r="M32" s="21">
        <v>19898.246326745902</v>
      </c>
      <c r="N32" s="21">
        <v>19960.527533755223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5.1278898072786294E-3</v>
      </c>
      <c r="D34" s="39">
        <f t="shared" ref="D34:N34" si="7">(D32/D8)-1</f>
        <v>4.8634715664237493E-3</v>
      </c>
      <c r="E34" s="39">
        <f t="shared" si="7"/>
        <v>4.7211123019599288E-3</v>
      </c>
      <c r="F34" s="39">
        <f t="shared" si="7"/>
        <v>4.271183185420746E-3</v>
      </c>
      <c r="G34" s="39">
        <f t="shared" si="7"/>
        <v>3.9596366339347266E-3</v>
      </c>
      <c r="H34" s="39">
        <f t="shared" si="7"/>
        <v>3.859360546441204E-3</v>
      </c>
      <c r="I34" s="39">
        <f t="shared" si="7"/>
        <v>3.777001755619791E-3</v>
      </c>
      <c r="J34" s="39">
        <f t="shared" si="7"/>
        <v>3.7129182260093874E-3</v>
      </c>
      <c r="K34" s="39">
        <f t="shared" si="7"/>
        <v>3.4580418889142983E-3</v>
      </c>
      <c r="L34" s="39">
        <f t="shared" si="7"/>
        <v>3.2334448978512675E-3</v>
      </c>
      <c r="M34" s="39">
        <f t="shared" si="7"/>
        <v>3.0380842660100438E-3</v>
      </c>
      <c r="N34" s="39">
        <f t="shared" si="7"/>
        <v>3.1299847226038402E-3</v>
      </c>
    </row>
    <row r="35" spans="1:14" ht="15.75" thickBot="1" x14ac:dyDescent="0.3">
      <c r="A35" s="40" t="s">
        <v>15</v>
      </c>
      <c r="B35" s="41"/>
      <c r="C35" s="42">
        <f>(C32/$C$8)-1</f>
        <v>5.1278898072786294E-3</v>
      </c>
      <c r="D35" s="42">
        <f t="shared" ref="D35:N35" si="8">(D32/$C$8)-1</f>
        <v>1.0016300719975613E-2</v>
      </c>
      <c r="E35" s="42">
        <f t="shared" si="8"/>
        <v>1.4784701102484865E-2</v>
      </c>
      <c r="F35" s="42">
        <f t="shared" si="8"/>
        <v>1.911903245465596E-2</v>
      </c>
      <c r="G35" s="42">
        <f t="shared" si="8"/>
        <v>2.3154373509903348E-2</v>
      </c>
      <c r="H35" s="42">
        <f t="shared" si="8"/>
        <v>2.7103095131946198E-2</v>
      </c>
      <c r="I35" s="42">
        <f t="shared" si="8"/>
        <v>3.0982465325462005E-2</v>
      </c>
      <c r="J35" s="42">
        <f t="shared" si="8"/>
        <v>3.481041891166492E-2</v>
      </c>
      <c r="K35" s="42">
        <f t="shared" si="8"/>
        <v>3.8388836687346384E-2</v>
      </c>
      <c r="L35" s="42">
        <f t="shared" si="8"/>
        <v>4.1746409773318893E-2</v>
      </c>
      <c r="M35" s="42">
        <f t="shared" si="8"/>
        <v>4.4911323150023774E-2</v>
      </c>
      <c r="N35" s="42">
        <f t="shared" si="8"/>
        <v>4.8181879627958946E-2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1.4911270732078736</v>
      </c>
      <c r="D41" s="47">
        <v>1.506282314782835</v>
      </c>
      <c r="E41" s="47">
        <v>1.4991735736215137</v>
      </c>
      <c r="F41" s="47">
        <v>1.4977695962441258</v>
      </c>
      <c r="G41" s="47">
        <v>1.4948957900969078</v>
      </c>
      <c r="H41" s="47">
        <v>1.4955978084551758</v>
      </c>
      <c r="I41" s="47">
        <v>1.4990440809727543</v>
      </c>
      <c r="J41" s="47">
        <v>1.5094471914308623</v>
      </c>
      <c r="K41" s="47">
        <v>1.5129939950146514</v>
      </c>
      <c r="L41" s="47">
        <v>1.516482166178404</v>
      </c>
      <c r="M41" s="47">
        <v>1.5188139802239708</v>
      </c>
      <c r="N41" s="47">
        <v>1.5288741895107709</v>
      </c>
    </row>
    <row r="43" spans="1:14" x14ac:dyDescent="0.25">
      <c r="A43" s="48" t="s">
        <v>31</v>
      </c>
      <c r="B43" s="48"/>
      <c r="C43" s="49">
        <v>99.484101524123218</v>
      </c>
      <c r="D43" s="49">
        <v>101.25137226732946</v>
      </c>
      <c r="E43" s="49">
        <v>100.28314387391377</v>
      </c>
      <c r="F43" s="49">
        <v>100.05966046821473</v>
      </c>
      <c r="G43" s="49">
        <v>99.740717307856897</v>
      </c>
      <c r="H43" s="49">
        <v>99.122491557634262</v>
      </c>
      <c r="I43" s="49">
        <v>98.549845683146074</v>
      </c>
      <c r="J43" s="49">
        <v>97.094793871690797</v>
      </c>
      <c r="K43" s="49">
        <v>96.821679061711649</v>
      </c>
      <c r="L43" s="49">
        <v>95.82198478032079</v>
      </c>
      <c r="M43" s="49">
        <v>96.527379924584622</v>
      </c>
      <c r="N43" s="49">
        <v>94.111816141848763</v>
      </c>
    </row>
    <row r="44" spans="1:14" x14ac:dyDescent="0.25">
      <c r="A44" s="19" t="s">
        <v>47</v>
      </c>
      <c r="B44" s="19"/>
      <c r="C44" s="50">
        <v>100.57980055749648</v>
      </c>
      <c r="D44" s="50">
        <v>101.2513722673295</v>
      </c>
      <c r="E44" s="50">
        <v>100.09188046024349</v>
      </c>
      <c r="F44" s="50">
        <v>99.689417403673175</v>
      </c>
      <c r="G44" s="50">
        <v>99.21072473521528</v>
      </c>
      <c r="H44" s="50">
        <v>98.432594453083937</v>
      </c>
      <c r="I44" s="50">
        <v>97.716182569941992</v>
      </c>
      <c r="J44" s="50">
        <v>96.146349391682563</v>
      </c>
      <c r="K44" s="50">
        <v>95.743698137347408</v>
      </c>
      <c r="L44" s="50">
        <v>94.644550574210058</v>
      </c>
      <c r="M44" s="50">
        <v>95.255934033975464</v>
      </c>
      <c r="N44" s="50">
        <v>92.781048011854452</v>
      </c>
    </row>
    <row r="45" spans="1:14" x14ac:dyDescent="0.25">
      <c r="A45" s="51" t="s">
        <v>48</v>
      </c>
      <c r="B45" s="51"/>
      <c r="C45" s="52">
        <v>98.323877145075798</v>
      </c>
      <c r="D45" s="52">
        <v>101.25137226732946</v>
      </c>
      <c r="E45" s="52">
        <v>100.48870224306553</v>
      </c>
      <c r="F45" s="52">
        <v>100.45909942105546</v>
      </c>
      <c r="G45" s="52">
        <v>100.31524501943109</v>
      </c>
      <c r="H45" s="52">
        <v>99.872152214221515</v>
      </c>
      <c r="I45" s="52">
        <v>99.457481081000765</v>
      </c>
      <c r="J45" s="52">
        <v>98.130219712425742</v>
      </c>
      <c r="K45" s="52">
        <v>97.997033900170905</v>
      </c>
      <c r="L45" s="52">
        <v>97.109350282212972</v>
      </c>
      <c r="M45" s="52">
        <v>97.922085694814371</v>
      </c>
      <c r="N45" s="52">
        <v>95.573633995016522</v>
      </c>
    </row>
    <row r="47" spans="1:14" x14ac:dyDescent="0.25">
      <c r="A47" s="48" t="s">
        <v>32</v>
      </c>
      <c r="B47" s="48"/>
      <c r="C47" s="49">
        <v>79.526200478901004</v>
      </c>
      <c r="D47" s="49">
        <v>79.290061643799163</v>
      </c>
      <c r="E47" s="49">
        <v>79.406049441198917</v>
      </c>
      <c r="F47" s="49">
        <v>79.434075226271133</v>
      </c>
      <c r="G47" s="49">
        <v>79.471341448657398</v>
      </c>
      <c r="H47" s="49">
        <v>79.548290265893229</v>
      </c>
      <c r="I47" s="49">
        <v>79.618122940228659</v>
      </c>
      <c r="J47" s="49">
        <v>79.795115886037337</v>
      </c>
      <c r="K47" s="49">
        <v>79.832090547181764</v>
      </c>
      <c r="L47" s="49">
        <v>79.958075502747676</v>
      </c>
      <c r="M47" s="49">
        <v>79.873227404513187</v>
      </c>
      <c r="N47" s="49">
        <v>80.174978559771475</v>
      </c>
    </row>
    <row r="48" spans="1:14" x14ac:dyDescent="0.25">
      <c r="A48" s="19" t="s">
        <v>45</v>
      </c>
      <c r="B48" s="19"/>
      <c r="C48" s="50">
        <v>77.334295540607826</v>
      </c>
      <c r="D48" s="50">
        <v>77.249059999529209</v>
      </c>
      <c r="E48" s="50">
        <v>77.39866691960377</v>
      </c>
      <c r="F48" s="50">
        <v>77.451494228100401</v>
      </c>
      <c r="G48" s="50">
        <v>77.513699894812063</v>
      </c>
      <c r="H48" s="50">
        <v>77.615276334156803</v>
      </c>
      <c r="I48" s="50">
        <v>77.708284805640346</v>
      </c>
      <c r="J48" s="50">
        <v>77.915049266626752</v>
      </c>
      <c r="K48" s="50">
        <v>77.967671701675485</v>
      </c>
      <c r="L48" s="50">
        <v>78.114033519835047</v>
      </c>
      <c r="M48" s="50">
        <v>78.040129083809347</v>
      </c>
      <c r="N48" s="50">
        <v>78.373802871271465</v>
      </c>
    </row>
    <row r="49" spans="1:14" x14ac:dyDescent="0.25">
      <c r="A49" s="51" t="s">
        <v>46</v>
      </c>
      <c r="B49" s="51"/>
      <c r="C49" s="52">
        <v>81.579076974117996</v>
      </c>
      <c r="D49" s="52">
        <v>81.249560233140002</v>
      </c>
      <c r="E49" s="52">
        <v>81.33836407112598</v>
      </c>
      <c r="F49" s="52">
        <v>81.346332706865994</v>
      </c>
      <c r="G49" s="52">
        <v>81.366913446222654</v>
      </c>
      <c r="H49" s="52">
        <v>81.420821999526837</v>
      </c>
      <c r="I49" s="52">
        <v>81.471939430610988</v>
      </c>
      <c r="J49" s="52">
        <v>81.625725818122717</v>
      </c>
      <c r="K49" s="52">
        <v>81.64695363544331</v>
      </c>
      <c r="L49" s="52">
        <v>81.753559614332175</v>
      </c>
      <c r="M49" s="52">
        <v>81.6652230093285</v>
      </c>
      <c r="N49" s="52">
        <v>81.936612876068367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78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22304</v>
      </c>
      <c r="D8" s="21">
        <v>22356.395802073035</v>
      </c>
      <c r="E8" s="21">
        <v>22410.773032060981</v>
      </c>
      <c r="F8" s="21">
        <v>22464.823396161362</v>
      </c>
      <c r="G8" s="21">
        <v>22511.219187843853</v>
      </c>
      <c r="H8" s="21">
        <v>22555.42855284824</v>
      </c>
      <c r="I8" s="21">
        <v>22598.410933911215</v>
      </c>
      <c r="J8" s="21">
        <v>22642.394884726749</v>
      </c>
      <c r="K8" s="21">
        <v>22687.157524558039</v>
      </c>
      <c r="L8" s="21">
        <v>22726.349762646834</v>
      </c>
      <c r="M8" s="21">
        <v>22761.071301444041</v>
      </c>
      <c r="N8" s="21">
        <v>22788.321197158402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233.84658957899833</v>
      </c>
      <c r="D10" s="26">
        <f t="shared" ref="D10:N10" si="0">SUM(D11:D12)</f>
        <v>237.53552314698982</v>
      </c>
      <c r="E10" s="26">
        <f t="shared" si="0"/>
        <v>237.60398085131462</v>
      </c>
      <c r="F10" s="26">
        <f t="shared" si="0"/>
        <v>238.24007556700525</v>
      </c>
      <c r="G10" s="26">
        <f t="shared" si="0"/>
        <v>238.29303353113386</v>
      </c>
      <c r="H10" s="26">
        <f t="shared" si="0"/>
        <v>238.35095599265455</v>
      </c>
      <c r="I10" s="26">
        <f t="shared" si="0"/>
        <v>238.66443120117648</v>
      </c>
      <c r="J10" s="26">
        <f t="shared" si="0"/>
        <v>239.46681437053897</v>
      </c>
      <c r="K10" s="26">
        <f t="shared" si="0"/>
        <v>238.77728023220067</v>
      </c>
      <c r="L10" s="26">
        <f t="shared" si="0"/>
        <v>237.84897196111393</v>
      </c>
      <c r="M10" s="26">
        <f t="shared" si="0"/>
        <v>236.21396328989687</v>
      </c>
      <c r="N10" s="26">
        <f t="shared" si="0"/>
        <v>235.59151548201422</v>
      </c>
    </row>
    <row r="11" spans="1:14" x14ac:dyDescent="0.25">
      <c r="A11" s="20" t="s">
        <v>34</v>
      </c>
      <c r="B11" s="18"/>
      <c r="C11" s="22">
        <v>119.74828714682936</v>
      </c>
      <c r="D11" s="22">
        <v>121.76455768225507</v>
      </c>
      <c r="E11" s="22">
        <v>121.7304871916462</v>
      </c>
      <c r="F11" s="22">
        <v>121.89765358791475</v>
      </c>
      <c r="G11" s="22">
        <v>122.08742478446352</v>
      </c>
      <c r="H11" s="22">
        <v>122.2761075105746</v>
      </c>
      <c r="I11" s="22">
        <v>122.03347747170675</v>
      </c>
      <c r="J11" s="22">
        <v>122.82381279759608</v>
      </c>
      <c r="K11" s="22">
        <v>122.54706974880141</v>
      </c>
      <c r="L11" s="22">
        <v>121.98995521601084</v>
      </c>
      <c r="M11" s="22">
        <v>121.07527880269184</v>
      </c>
      <c r="N11" s="22">
        <v>120.74453165020228</v>
      </c>
    </row>
    <row r="12" spans="1:14" x14ac:dyDescent="0.25">
      <c r="A12" s="27" t="s">
        <v>35</v>
      </c>
      <c r="B12" s="28"/>
      <c r="C12" s="29">
        <v>114.09830243216898</v>
      </c>
      <c r="D12" s="29">
        <v>115.77096546473474</v>
      </c>
      <c r="E12" s="29">
        <v>115.87349365966841</v>
      </c>
      <c r="F12" s="29">
        <v>116.3424219790905</v>
      </c>
      <c r="G12" s="29">
        <v>116.20560874667034</v>
      </c>
      <c r="H12" s="29">
        <v>116.07484848207994</v>
      </c>
      <c r="I12" s="29">
        <v>116.63095372946974</v>
      </c>
      <c r="J12" s="29">
        <v>116.64300157294289</v>
      </c>
      <c r="K12" s="29">
        <v>116.23021048339926</v>
      </c>
      <c r="L12" s="29">
        <v>115.85901674510309</v>
      </c>
      <c r="M12" s="29">
        <v>115.13868448720503</v>
      </c>
      <c r="N12" s="29">
        <v>114.84698383181194</v>
      </c>
    </row>
    <row r="13" spans="1:14" x14ac:dyDescent="0.25">
      <c r="A13" s="33" t="s">
        <v>36</v>
      </c>
      <c r="B13" s="18"/>
      <c r="C13" s="26">
        <f>SUM(C14:C15)</f>
        <v>262.94130621870829</v>
      </c>
      <c r="D13" s="26">
        <f t="shared" ref="D13:N13" si="1">SUM(D14:D15)</f>
        <v>269.55534646042156</v>
      </c>
      <c r="E13" s="26">
        <f t="shared" si="1"/>
        <v>269.42290940201144</v>
      </c>
      <c r="F13" s="26">
        <f t="shared" si="1"/>
        <v>272.24353956356958</v>
      </c>
      <c r="G13" s="26">
        <f t="shared" si="1"/>
        <v>274.05135988037063</v>
      </c>
      <c r="H13" s="26">
        <f t="shared" si="1"/>
        <v>275.64981424099369</v>
      </c>
      <c r="I13" s="26">
        <f t="shared" si="1"/>
        <v>277.3569306364584</v>
      </c>
      <c r="J13" s="26">
        <f t="shared" si="1"/>
        <v>276.9745510877496</v>
      </c>
      <c r="K13" s="26">
        <f t="shared" si="1"/>
        <v>280.0368836270373</v>
      </c>
      <c r="L13" s="26">
        <f t="shared" si="1"/>
        <v>281.09502111486711</v>
      </c>
      <c r="M13" s="26">
        <f t="shared" si="1"/>
        <v>287.57260814133485</v>
      </c>
      <c r="N13" s="26">
        <f t="shared" si="1"/>
        <v>284.31276157982592</v>
      </c>
    </row>
    <row r="14" spans="1:14" x14ac:dyDescent="0.25">
      <c r="A14" s="20" t="s">
        <v>37</v>
      </c>
      <c r="B14" s="18"/>
      <c r="C14" s="22">
        <v>129.59347530455102</v>
      </c>
      <c r="D14" s="22">
        <v>132.85350435155635</v>
      </c>
      <c r="E14" s="22">
        <v>134.07729697295906</v>
      </c>
      <c r="F14" s="22">
        <v>136.12835441743448</v>
      </c>
      <c r="G14" s="22">
        <v>138.0486069928663</v>
      </c>
      <c r="H14" s="22">
        <v>139.67371157808648</v>
      </c>
      <c r="I14" s="22">
        <v>141.10114439400567</v>
      </c>
      <c r="J14" s="22">
        <v>141.74226570827335</v>
      </c>
      <c r="K14" s="22">
        <v>144.20675921935467</v>
      </c>
      <c r="L14" s="22">
        <v>145.52556042386138</v>
      </c>
      <c r="M14" s="22">
        <v>149.83038550221391</v>
      </c>
      <c r="N14" s="22">
        <v>149.07207661453256</v>
      </c>
    </row>
    <row r="15" spans="1:14" x14ac:dyDescent="0.25">
      <c r="A15" s="10" t="s">
        <v>38</v>
      </c>
      <c r="B15" s="12"/>
      <c r="C15" s="23">
        <v>133.34783091415724</v>
      </c>
      <c r="D15" s="23">
        <v>136.70184210886521</v>
      </c>
      <c r="E15" s="23">
        <v>135.34561242905238</v>
      </c>
      <c r="F15" s="23">
        <v>136.11518514613508</v>
      </c>
      <c r="G15" s="23">
        <v>136.00275288750433</v>
      </c>
      <c r="H15" s="23">
        <v>135.97610266290721</v>
      </c>
      <c r="I15" s="23">
        <v>136.25578624245273</v>
      </c>
      <c r="J15" s="23">
        <v>135.23228537947625</v>
      </c>
      <c r="K15" s="23">
        <v>135.83012440768263</v>
      </c>
      <c r="L15" s="23">
        <v>135.56946069100573</v>
      </c>
      <c r="M15" s="23">
        <v>137.74222263912094</v>
      </c>
      <c r="N15" s="23">
        <v>135.24068496529335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-29.094716639709958</v>
      </c>
      <c r="D17" s="32">
        <f t="shared" ref="D17:N17" si="2">D10-D13</f>
        <v>-32.019823313431743</v>
      </c>
      <c r="E17" s="32">
        <f t="shared" si="2"/>
        <v>-31.818928550696825</v>
      </c>
      <c r="F17" s="32">
        <f t="shared" si="2"/>
        <v>-34.003463996564335</v>
      </c>
      <c r="G17" s="32">
        <f t="shared" si="2"/>
        <v>-35.758326349236768</v>
      </c>
      <c r="H17" s="32">
        <f t="shared" si="2"/>
        <v>-37.298858248339144</v>
      </c>
      <c r="I17" s="32">
        <f t="shared" si="2"/>
        <v>-38.692499435281917</v>
      </c>
      <c r="J17" s="32">
        <f t="shared" si="2"/>
        <v>-37.507736717210634</v>
      </c>
      <c r="K17" s="32">
        <f t="shared" si="2"/>
        <v>-41.259603394836631</v>
      </c>
      <c r="L17" s="32">
        <f t="shared" si="2"/>
        <v>-43.246049153753177</v>
      </c>
      <c r="M17" s="32">
        <f t="shared" si="2"/>
        <v>-51.358644851437987</v>
      </c>
      <c r="N17" s="32">
        <f t="shared" si="2"/>
        <v>-48.721246097811701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1021.583044959249</v>
      </c>
      <c r="D19" s="26">
        <f t="shared" ref="D19:N19" si="3">SUM(D20:D21)</f>
        <v>1024.2710230061173</v>
      </c>
      <c r="E19" s="26">
        <f t="shared" si="3"/>
        <v>1025.0429233645928</v>
      </c>
      <c r="F19" s="26">
        <f t="shared" si="3"/>
        <v>1021.9248203520971</v>
      </c>
      <c r="G19" s="26">
        <f t="shared" si="3"/>
        <v>1021.178387829897</v>
      </c>
      <c r="H19" s="26">
        <f t="shared" si="3"/>
        <v>1020.950225023552</v>
      </c>
      <c r="I19" s="26">
        <f t="shared" si="3"/>
        <v>1021.3730921176444</v>
      </c>
      <c r="J19" s="26">
        <f t="shared" si="3"/>
        <v>1021.5766673281737</v>
      </c>
      <c r="K19" s="26">
        <f t="shared" si="3"/>
        <v>1020.2568975177969</v>
      </c>
      <c r="L19" s="26">
        <f t="shared" si="3"/>
        <v>1019.3303169041938</v>
      </c>
      <c r="M19" s="26">
        <f t="shared" si="3"/>
        <v>1020.7681806327273</v>
      </c>
      <c r="N19" s="26">
        <f t="shared" si="3"/>
        <v>1021.1808047324816</v>
      </c>
    </row>
    <row r="20" spans="1:14" x14ac:dyDescent="0.25">
      <c r="A20" s="64" t="s">
        <v>40</v>
      </c>
      <c r="B20" s="64"/>
      <c r="C20" s="22">
        <v>513.44947720197536</v>
      </c>
      <c r="D20" s="22">
        <v>514.07042173653031</v>
      </c>
      <c r="E20" s="22">
        <v>515.32117063104965</v>
      </c>
      <c r="F20" s="22">
        <v>513.20269055721121</v>
      </c>
      <c r="G20" s="22">
        <v>512.8659961312884</v>
      </c>
      <c r="H20" s="22">
        <v>511.74130408402556</v>
      </c>
      <c r="I20" s="22">
        <v>512.23560973207941</v>
      </c>
      <c r="J20" s="22">
        <v>513.32891797841637</v>
      </c>
      <c r="K20" s="22">
        <v>513.59706689959148</v>
      </c>
      <c r="L20" s="22">
        <v>513.53700521810686</v>
      </c>
      <c r="M20" s="22">
        <v>513.92300341122939</v>
      </c>
      <c r="N20" s="22">
        <v>514.09617301857793</v>
      </c>
    </row>
    <row r="21" spans="1:14" x14ac:dyDescent="0.25">
      <c r="A21" s="27" t="s">
        <v>41</v>
      </c>
      <c r="B21" s="27"/>
      <c r="C21" s="29">
        <v>508.13356775727368</v>
      </c>
      <c r="D21" s="29">
        <v>510.20060126958697</v>
      </c>
      <c r="E21" s="29">
        <v>509.72175273354316</v>
      </c>
      <c r="F21" s="29">
        <v>508.72212979488586</v>
      </c>
      <c r="G21" s="29">
        <v>508.31239169860868</v>
      </c>
      <c r="H21" s="29">
        <v>509.20892093952642</v>
      </c>
      <c r="I21" s="29">
        <v>509.13748238556502</v>
      </c>
      <c r="J21" s="29">
        <v>508.24774934975738</v>
      </c>
      <c r="K21" s="29">
        <v>506.65983061820549</v>
      </c>
      <c r="L21" s="29">
        <v>505.79331168608689</v>
      </c>
      <c r="M21" s="29">
        <v>506.84517722149798</v>
      </c>
      <c r="N21" s="29">
        <v>507.08463171390372</v>
      </c>
    </row>
    <row r="22" spans="1:14" x14ac:dyDescent="0.25">
      <c r="A22" s="67" t="s">
        <v>44</v>
      </c>
      <c r="B22" s="67"/>
      <c r="C22" s="26">
        <f>SUM(C23:C24)</f>
        <v>940.0925262465048</v>
      </c>
      <c r="D22" s="26">
        <f t="shared" ref="D22:N22" si="4">SUM(D23:D24)</f>
        <v>937.87396970474333</v>
      </c>
      <c r="E22" s="26">
        <f t="shared" si="4"/>
        <v>939.17363071350758</v>
      </c>
      <c r="F22" s="26">
        <f t="shared" si="4"/>
        <v>941.52556467304692</v>
      </c>
      <c r="G22" s="26">
        <f t="shared" si="4"/>
        <v>941.21069647627746</v>
      </c>
      <c r="H22" s="26">
        <f t="shared" si="4"/>
        <v>940.66898571222941</v>
      </c>
      <c r="I22" s="26">
        <f t="shared" si="4"/>
        <v>938.69664186682758</v>
      </c>
      <c r="J22" s="26">
        <f t="shared" si="4"/>
        <v>939.30629077967797</v>
      </c>
      <c r="K22" s="26">
        <f t="shared" si="4"/>
        <v>939.80505603416304</v>
      </c>
      <c r="L22" s="26">
        <f t="shared" si="4"/>
        <v>941.36272895323827</v>
      </c>
      <c r="M22" s="26">
        <f t="shared" si="4"/>
        <v>942.15964006692025</v>
      </c>
      <c r="N22" s="26">
        <f t="shared" si="4"/>
        <v>940.80923943394998</v>
      </c>
    </row>
    <row r="23" spans="1:14" x14ac:dyDescent="0.25">
      <c r="A23" s="64" t="s">
        <v>42</v>
      </c>
      <c r="B23" s="64"/>
      <c r="C23" s="23">
        <v>467.27996380811663</v>
      </c>
      <c r="D23" s="22">
        <v>466.22650544592153</v>
      </c>
      <c r="E23" s="22">
        <v>466.10698001579169</v>
      </c>
      <c r="F23" s="22">
        <v>468.52174699543417</v>
      </c>
      <c r="G23" s="22">
        <v>468.73387816268576</v>
      </c>
      <c r="H23" s="22">
        <v>467.94889038778666</v>
      </c>
      <c r="I23" s="22">
        <v>467.58091573432949</v>
      </c>
      <c r="J23" s="22">
        <v>467.20485797719732</v>
      </c>
      <c r="K23" s="22">
        <v>467.43895114552527</v>
      </c>
      <c r="L23" s="22">
        <v>467.97915203507142</v>
      </c>
      <c r="M23" s="22">
        <v>467.25205283493273</v>
      </c>
      <c r="N23" s="22">
        <v>467.64235730176847</v>
      </c>
    </row>
    <row r="24" spans="1:14" x14ac:dyDescent="0.25">
      <c r="A24" s="10" t="s">
        <v>43</v>
      </c>
      <c r="B24" s="10"/>
      <c r="C24" s="23">
        <v>472.81256243838811</v>
      </c>
      <c r="D24" s="23">
        <v>471.64746425882174</v>
      </c>
      <c r="E24" s="23">
        <v>473.06665069771589</v>
      </c>
      <c r="F24" s="23">
        <v>473.00381767761274</v>
      </c>
      <c r="G24" s="23">
        <v>472.47681831359171</v>
      </c>
      <c r="H24" s="23">
        <v>472.72009532444281</v>
      </c>
      <c r="I24" s="23">
        <v>471.11572613249803</v>
      </c>
      <c r="J24" s="23">
        <v>472.10143280248059</v>
      </c>
      <c r="K24" s="23">
        <v>472.36610488863778</v>
      </c>
      <c r="L24" s="23">
        <v>473.3835769181668</v>
      </c>
      <c r="M24" s="23">
        <v>474.90758723198746</v>
      </c>
      <c r="N24" s="23">
        <v>473.16688213218151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81.490518712744233</v>
      </c>
      <c r="D26" s="32">
        <f t="shared" ref="D26:N26" si="5">D19-D22</f>
        <v>86.397053301373944</v>
      </c>
      <c r="E26" s="32">
        <f t="shared" si="5"/>
        <v>85.869292651085175</v>
      </c>
      <c r="F26" s="32">
        <f t="shared" si="5"/>
        <v>80.399255679050157</v>
      </c>
      <c r="G26" s="32">
        <f t="shared" si="5"/>
        <v>79.967691353619557</v>
      </c>
      <c r="H26" s="32">
        <f t="shared" si="5"/>
        <v>80.281239311322565</v>
      </c>
      <c r="I26" s="32">
        <f t="shared" si="5"/>
        <v>82.676450250816856</v>
      </c>
      <c r="J26" s="32">
        <f t="shared" si="5"/>
        <v>82.270376548495733</v>
      </c>
      <c r="K26" s="32">
        <f t="shared" si="5"/>
        <v>80.451841483633871</v>
      </c>
      <c r="L26" s="32">
        <f t="shared" si="5"/>
        <v>77.967587950955476</v>
      </c>
      <c r="M26" s="32">
        <f t="shared" si="5"/>
        <v>78.608540565807061</v>
      </c>
      <c r="N26" s="32">
        <f t="shared" si="5"/>
        <v>80.371565298531664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52.395802073034275</v>
      </c>
      <c r="D30" s="32">
        <f t="shared" ref="D30:N30" si="6">D17+D26+D28</f>
        <v>54.377229987942201</v>
      </c>
      <c r="E30" s="32">
        <f t="shared" si="6"/>
        <v>54.05036410038835</v>
      </c>
      <c r="F30" s="32">
        <f t="shared" si="6"/>
        <v>46.395791682485822</v>
      </c>
      <c r="G30" s="32">
        <f t="shared" si="6"/>
        <v>44.209365004382789</v>
      </c>
      <c r="H30" s="32">
        <f t="shared" si="6"/>
        <v>42.982381062983421</v>
      </c>
      <c r="I30" s="32">
        <f t="shared" si="6"/>
        <v>43.983950815534939</v>
      </c>
      <c r="J30" s="32">
        <f t="shared" si="6"/>
        <v>44.762639831285099</v>
      </c>
      <c r="K30" s="32">
        <f t="shared" si="6"/>
        <v>39.192238088797239</v>
      </c>
      <c r="L30" s="32">
        <f t="shared" si="6"/>
        <v>34.7215387972023</v>
      </c>
      <c r="M30" s="32">
        <f t="shared" si="6"/>
        <v>27.249895714369075</v>
      </c>
      <c r="N30" s="32">
        <f t="shared" si="6"/>
        <v>31.650319200719963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22356.395802073035</v>
      </c>
      <c r="D32" s="21">
        <v>22410.773032060981</v>
      </c>
      <c r="E32" s="21">
        <v>22464.823396161362</v>
      </c>
      <c r="F32" s="21">
        <v>22511.219187843853</v>
      </c>
      <c r="G32" s="21">
        <v>22555.42855284824</v>
      </c>
      <c r="H32" s="21">
        <v>22598.410933911215</v>
      </c>
      <c r="I32" s="21">
        <v>22642.394884726749</v>
      </c>
      <c r="J32" s="21">
        <v>22687.157524558039</v>
      </c>
      <c r="K32" s="21">
        <v>22726.349762646834</v>
      </c>
      <c r="L32" s="21">
        <v>22761.071301444041</v>
      </c>
      <c r="M32" s="21">
        <v>22788.321197158402</v>
      </c>
      <c r="N32" s="21">
        <v>22819.971516359128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2.3491661618111337E-3</v>
      </c>
      <c r="D34" s="39">
        <f t="shared" ref="D34:N34" si="7">(D32/D8)-1</f>
        <v>2.4322896440625019E-3</v>
      </c>
      <c r="E34" s="39">
        <f t="shared" si="7"/>
        <v>2.4118027532140651E-3</v>
      </c>
      <c r="F34" s="39">
        <f t="shared" si="7"/>
        <v>2.065264029203151E-3</v>
      </c>
      <c r="G34" s="39">
        <f t="shared" si="7"/>
        <v>1.9638814155502615E-3</v>
      </c>
      <c r="H34" s="39">
        <f t="shared" si="7"/>
        <v>1.9056335357257037E-3</v>
      </c>
      <c r="I34" s="39">
        <f t="shared" si="7"/>
        <v>1.946329365554389E-3</v>
      </c>
      <c r="J34" s="39">
        <f t="shared" si="7"/>
        <v>1.9769392795760954E-3</v>
      </c>
      <c r="K34" s="39">
        <f t="shared" si="7"/>
        <v>1.7275076459610794E-3</v>
      </c>
      <c r="L34" s="39">
        <f t="shared" si="7"/>
        <v>1.5278097521087552E-3</v>
      </c>
      <c r="M34" s="39">
        <f t="shared" si="7"/>
        <v>1.197214988410078E-3</v>
      </c>
      <c r="N34" s="39">
        <f t="shared" si="7"/>
        <v>1.3888833199644512E-3</v>
      </c>
    </row>
    <row r="35" spans="1:14" ht="15.75" thickBot="1" x14ac:dyDescent="0.3">
      <c r="A35" s="40" t="s">
        <v>15</v>
      </c>
      <c r="B35" s="41"/>
      <c r="C35" s="42">
        <f>(C32/$C$8)-1</f>
        <v>2.3491661618111337E-3</v>
      </c>
      <c r="D35" s="42">
        <f t="shared" ref="D35:N35" si="8">(D32/$C$8)-1</f>
        <v>4.7871696584012025E-3</v>
      </c>
      <c r="E35" s="42">
        <f t="shared" si="8"/>
        <v>7.2105181205774915E-3</v>
      </c>
      <c r="F35" s="42">
        <f t="shared" si="8"/>
        <v>9.2906737734870237E-3</v>
      </c>
      <c r="G35" s="42">
        <f t="shared" si="8"/>
        <v>1.1272800970598906E-2</v>
      </c>
      <c r="H35" s="42">
        <f t="shared" si="8"/>
        <v>1.3199916333895834E-2</v>
      </c>
      <c r="I35" s="42">
        <f t="shared" si="8"/>
        <v>1.5171937084233811E-2</v>
      </c>
      <c r="J35" s="42">
        <f t="shared" si="8"/>
        <v>1.7178870362178911E-2</v>
      </c>
      <c r="K35" s="42">
        <f t="shared" si="8"/>
        <v>1.893605463803949E-2</v>
      </c>
      <c r="L35" s="42">
        <f t="shared" si="8"/>
        <v>2.0492795079090742E-2</v>
      </c>
      <c r="M35" s="42">
        <f t="shared" si="8"/>
        <v>2.171454434892417E-2</v>
      </c>
      <c r="N35" s="42">
        <f t="shared" si="8"/>
        <v>2.3133586637335446E-2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1.5319547010131296</v>
      </c>
      <c r="D41" s="47">
        <v>1.5483326824721075</v>
      </c>
      <c r="E41" s="47">
        <v>1.5411098219517685</v>
      </c>
      <c r="F41" s="47">
        <v>1.5393222937211974</v>
      </c>
      <c r="G41" s="47">
        <v>1.5366467733794691</v>
      </c>
      <c r="H41" s="47">
        <v>1.5369881568121868</v>
      </c>
      <c r="I41" s="47">
        <v>1.541265293737865</v>
      </c>
      <c r="J41" s="47">
        <v>1.5514552646993487</v>
      </c>
      <c r="K41" s="47">
        <v>1.5547231194319759</v>
      </c>
      <c r="L41" s="47">
        <v>1.5587900335554845</v>
      </c>
      <c r="M41" s="47">
        <v>1.5608508220667674</v>
      </c>
      <c r="N41" s="47">
        <v>1.5715665930804703</v>
      </c>
    </row>
    <row r="43" spans="1:14" x14ac:dyDescent="0.25">
      <c r="A43" s="48" t="s">
        <v>31</v>
      </c>
      <c r="B43" s="48"/>
      <c r="C43" s="49">
        <v>122.97355679463278</v>
      </c>
      <c r="D43" s="49">
        <v>125.31110429124936</v>
      </c>
      <c r="E43" s="49">
        <v>124.17114041117952</v>
      </c>
      <c r="F43" s="49">
        <v>123.92935401353544</v>
      </c>
      <c r="G43" s="49">
        <v>123.55689098193096</v>
      </c>
      <c r="H43" s="49">
        <v>122.80788578747872</v>
      </c>
      <c r="I43" s="49">
        <v>122.11465198665684</v>
      </c>
      <c r="J43" s="49">
        <v>120.29022428398213</v>
      </c>
      <c r="K43" s="49">
        <v>119.91380222475047</v>
      </c>
      <c r="L43" s="49">
        <v>118.62857015746596</v>
      </c>
      <c r="M43" s="49">
        <v>119.43963106196703</v>
      </c>
      <c r="N43" s="49">
        <v>116.41692801808149</v>
      </c>
    </row>
    <row r="44" spans="1:14" x14ac:dyDescent="0.25">
      <c r="A44" s="19" t="s">
        <v>47</v>
      </c>
      <c r="B44" s="19"/>
      <c r="C44" s="50">
        <v>124.44087840958208</v>
      </c>
      <c r="D44" s="50">
        <v>125.31110429124936</v>
      </c>
      <c r="E44" s="50">
        <v>123.90118647896028</v>
      </c>
      <c r="F44" s="50">
        <v>123.41672263219631</v>
      </c>
      <c r="G44" s="50">
        <v>122.82760351127831</v>
      </c>
      <c r="H44" s="50">
        <v>121.86001146456375</v>
      </c>
      <c r="I44" s="50">
        <v>120.97925566801517</v>
      </c>
      <c r="J44" s="50">
        <v>119.02240894380324</v>
      </c>
      <c r="K44" s="50">
        <v>118.51378862061009</v>
      </c>
      <c r="L44" s="50">
        <v>117.14692585128235</v>
      </c>
      <c r="M44" s="50">
        <v>117.85517803539926</v>
      </c>
      <c r="N44" s="50">
        <v>114.78923765275061</v>
      </c>
    </row>
    <row r="45" spans="1:14" x14ac:dyDescent="0.25">
      <c r="A45" s="51" t="s">
        <v>48</v>
      </c>
      <c r="B45" s="51"/>
      <c r="C45" s="52">
        <v>121.58032705842545</v>
      </c>
      <c r="D45" s="52">
        <v>125.31110429124939</v>
      </c>
      <c r="E45" s="52">
        <v>124.43972698958275</v>
      </c>
      <c r="F45" s="52">
        <v>124.44631197257355</v>
      </c>
      <c r="G45" s="52">
        <v>124.30605929866425</v>
      </c>
      <c r="H45" s="52">
        <v>123.79701218403356</v>
      </c>
      <c r="I45" s="52">
        <v>123.31310605115297</v>
      </c>
      <c r="J45" s="52">
        <v>121.64838953029178</v>
      </c>
      <c r="K45" s="52">
        <v>121.4368139859685</v>
      </c>
      <c r="L45" s="52">
        <v>120.26130775782293</v>
      </c>
      <c r="M45" s="52">
        <v>121.21222779206914</v>
      </c>
      <c r="N45" s="52">
        <v>118.26541899758406</v>
      </c>
    </row>
    <row r="47" spans="1:14" x14ac:dyDescent="0.25">
      <c r="A47" s="48" t="s">
        <v>32</v>
      </c>
      <c r="B47" s="48"/>
      <c r="C47" s="49">
        <v>76.873133070758641</v>
      </c>
      <c r="D47" s="49">
        <v>76.654044159025446</v>
      </c>
      <c r="E47" s="49">
        <v>76.770158561875164</v>
      </c>
      <c r="F47" s="49">
        <v>76.801954691399715</v>
      </c>
      <c r="G47" s="49">
        <v>76.843793800269111</v>
      </c>
      <c r="H47" s="49">
        <v>76.924826886289182</v>
      </c>
      <c r="I47" s="49">
        <v>77.001247212936661</v>
      </c>
      <c r="J47" s="49">
        <v>77.186138615222674</v>
      </c>
      <c r="K47" s="49">
        <v>77.224195523891467</v>
      </c>
      <c r="L47" s="49">
        <v>77.357405717194979</v>
      </c>
      <c r="M47" s="49">
        <v>77.275819080861851</v>
      </c>
      <c r="N47" s="49">
        <v>77.587180425556866</v>
      </c>
    </row>
    <row r="48" spans="1:14" x14ac:dyDescent="0.25">
      <c r="A48" s="19" t="s">
        <v>45</v>
      </c>
      <c r="B48" s="19"/>
      <c r="C48" s="50">
        <v>74.563584334502096</v>
      </c>
      <c r="D48" s="50">
        <v>74.482964749582109</v>
      </c>
      <c r="E48" s="50">
        <v>74.639710779825649</v>
      </c>
      <c r="F48" s="50">
        <v>74.698217391140986</v>
      </c>
      <c r="G48" s="50">
        <v>74.766397000907119</v>
      </c>
      <c r="H48" s="50">
        <v>74.874898225238837</v>
      </c>
      <c r="I48" s="50">
        <v>74.97447244930089</v>
      </c>
      <c r="J48" s="50">
        <v>75.188838785305748</v>
      </c>
      <c r="K48" s="50">
        <v>75.247025473810041</v>
      </c>
      <c r="L48" s="50">
        <v>75.400122989696044</v>
      </c>
      <c r="M48" s="50">
        <v>75.329916696194033</v>
      </c>
      <c r="N48" s="50">
        <v>75.672608846755324</v>
      </c>
    </row>
    <row r="49" spans="1:14" x14ac:dyDescent="0.25">
      <c r="A49" s="51" t="s">
        <v>46</v>
      </c>
      <c r="B49" s="51"/>
      <c r="C49" s="52">
        <v>79.147836788356798</v>
      </c>
      <c r="D49" s="52">
        <v>78.822139008943324</v>
      </c>
      <c r="E49" s="52">
        <v>78.918723472341696</v>
      </c>
      <c r="F49" s="52">
        <v>78.93263274305491</v>
      </c>
      <c r="G49" s="52">
        <v>78.959260742190637</v>
      </c>
      <c r="H49" s="52">
        <v>79.020728657566636</v>
      </c>
      <c r="I49" s="52">
        <v>79.078671285203171</v>
      </c>
      <c r="J49" s="52">
        <v>79.240216326502903</v>
      </c>
      <c r="K49" s="52">
        <v>79.267127273974708</v>
      </c>
      <c r="L49" s="52">
        <v>79.38058038444602</v>
      </c>
      <c r="M49" s="52">
        <v>79.296788859828467</v>
      </c>
      <c r="N49" s="52">
        <v>79.577964733352928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79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16701</v>
      </c>
      <c r="D8" s="21">
        <v>16671.99659170313</v>
      </c>
      <c r="E8" s="21">
        <v>16638.194700716347</v>
      </c>
      <c r="F8" s="21">
        <v>16602.288295801598</v>
      </c>
      <c r="G8" s="21">
        <v>16558.413653003863</v>
      </c>
      <c r="H8" s="21">
        <v>16509.503914352466</v>
      </c>
      <c r="I8" s="21">
        <v>16458.002981665213</v>
      </c>
      <c r="J8" s="21">
        <v>16407.326231088464</v>
      </c>
      <c r="K8" s="21">
        <v>16356.492568804482</v>
      </c>
      <c r="L8" s="21">
        <v>16303.083178186544</v>
      </c>
      <c r="M8" s="21">
        <v>16246.712127734116</v>
      </c>
      <c r="N8" s="21">
        <v>16186.26679633095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127.69126552167961</v>
      </c>
      <c r="D10" s="26">
        <f t="shared" ref="D10:N10" si="0">SUM(D11:D12)</f>
        <v>127.99439045794308</v>
      </c>
      <c r="E10" s="26">
        <f t="shared" si="0"/>
        <v>126.71509576673056</v>
      </c>
      <c r="F10" s="26">
        <f t="shared" si="0"/>
        <v>125.8579728017928</v>
      </c>
      <c r="G10" s="26">
        <f t="shared" si="0"/>
        <v>124.9021892403803</v>
      </c>
      <c r="H10" s="26">
        <f t="shared" si="0"/>
        <v>124.27378635602177</v>
      </c>
      <c r="I10" s="26">
        <f t="shared" si="0"/>
        <v>123.93228500591448</v>
      </c>
      <c r="J10" s="26">
        <f t="shared" si="0"/>
        <v>124.23985258166687</v>
      </c>
      <c r="K10" s="26">
        <f t="shared" si="0"/>
        <v>123.95306932522121</v>
      </c>
      <c r="L10" s="26">
        <f t="shared" si="0"/>
        <v>123.75744379940028</v>
      </c>
      <c r="M10" s="26">
        <f t="shared" si="0"/>
        <v>123.45959065831228</v>
      </c>
      <c r="N10" s="26">
        <f t="shared" si="0"/>
        <v>123.72188666793838</v>
      </c>
    </row>
    <row r="11" spans="1:14" x14ac:dyDescent="0.25">
      <c r="A11" s="20" t="s">
        <v>34</v>
      </c>
      <c r="B11" s="18"/>
      <c r="C11" s="22">
        <v>65.388211807410428</v>
      </c>
      <c r="D11" s="22">
        <v>65.611998295838021</v>
      </c>
      <c r="E11" s="22">
        <v>64.919326212269027</v>
      </c>
      <c r="F11" s="22">
        <v>64.396351173735425</v>
      </c>
      <c r="G11" s="22">
        <v>63.992582612816591</v>
      </c>
      <c r="H11" s="22">
        <v>63.753530158626241</v>
      </c>
      <c r="I11" s="22">
        <v>63.368838138843088</v>
      </c>
      <c r="J11" s="22">
        <v>63.723286400259305</v>
      </c>
      <c r="K11" s="22">
        <v>63.616125526700834</v>
      </c>
      <c r="L11" s="22">
        <v>63.473745134391685</v>
      </c>
      <c r="M11" s="22">
        <v>63.28120552922752</v>
      </c>
      <c r="N11" s="22">
        <v>63.409504497797137</v>
      </c>
    </row>
    <row r="12" spans="1:14" x14ac:dyDescent="0.25">
      <c r="A12" s="27" t="s">
        <v>35</v>
      </c>
      <c r="B12" s="28"/>
      <c r="C12" s="29">
        <v>62.303053714269183</v>
      </c>
      <c r="D12" s="29">
        <v>62.382392162105063</v>
      </c>
      <c r="E12" s="29">
        <v>61.795769554461529</v>
      </c>
      <c r="F12" s="29">
        <v>61.461621628057372</v>
      </c>
      <c r="G12" s="29">
        <v>60.909606627563704</v>
      </c>
      <c r="H12" s="29">
        <v>60.520256197395533</v>
      </c>
      <c r="I12" s="29">
        <v>60.563446867071391</v>
      </c>
      <c r="J12" s="29">
        <v>60.516566181407562</v>
      </c>
      <c r="K12" s="29">
        <v>60.336943798520373</v>
      </c>
      <c r="L12" s="29">
        <v>60.283698665008593</v>
      </c>
      <c r="M12" s="29">
        <v>60.178385129084759</v>
      </c>
      <c r="N12" s="29">
        <v>60.312382170141241</v>
      </c>
    </row>
    <row r="13" spans="1:14" x14ac:dyDescent="0.25">
      <c r="A13" s="33" t="s">
        <v>36</v>
      </c>
      <c r="B13" s="18"/>
      <c r="C13" s="26">
        <f>SUM(C14:C15)</f>
        <v>205.96801890769254</v>
      </c>
      <c r="D13" s="26">
        <f t="shared" ref="D13:N13" si="1">SUM(D14:D15)</f>
        <v>214.41700976649776</v>
      </c>
      <c r="E13" s="26">
        <f t="shared" si="1"/>
        <v>215.81296807867864</v>
      </c>
      <c r="F13" s="26">
        <f t="shared" si="1"/>
        <v>219.00096440193911</v>
      </c>
      <c r="G13" s="26">
        <f t="shared" si="1"/>
        <v>222.2813584042471</v>
      </c>
      <c r="H13" s="26">
        <f t="shared" si="1"/>
        <v>223.77004043976376</v>
      </c>
      <c r="I13" s="26">
        <f t="shared" si="1"/>
        <v>225.14528889212136</v>
      </c>
      <c r="J13" s="26">
        <f t="shared" si="1"/>
        <v>224.57583674776367</v>
      </c>
      <c r="K13" s="26">
        <f t="shared" si="1"/>
        <v>226.43964924253078</v>
      </c>
      <c r="L13" s="26">
        <f t="shared" si="1"/>
        <v>226.95922478709031</v>
      </c>
      <c r="M13" s="26">
        <f t="shared" si="1"/>
        <v>231.443073811625</v>
      </c>
      <c r="N13" s="26">
        <f t="shared" si="1"/>
        <v>227.99860700679207</v>
      </c>
    </row>
    <row r="14" spans="1:14" x14ac:dyDescent="0.25">
      <c r="A14" s="20" t="s">
        <v>37</v>
      </c>
      <c r="B14" s="18"/>
      <c r="C14" s="22">
        <v>102.3024087413159</v>
      </c>
      <c r="D14" s="22">
        <v>105.09036558907457</v>
      </c>
      <c r="E14" s="22">
        <v>105.76049636159475</v>
      </c>
      <c r="F14" s="22">
        <v>107.47327805186688</v>
      </c>
      <c r="G14" s="22">
        <v>109.02782556817509</v>
      </c>
      <c r="H14" s="22">
        <v>110.13719783610129</v>
      </c>
      <c r="I14" s="22">
        <v>111.00960551912756</v>
      </c>
      <c r="J14" s="22">
        <v>111.03326517519285</v>
      </c>
      <c r="K14" s="22">
        <v>112.20653993195538</v>
      </c>
      <c r="L14" s="22">
        <v>113.21465159724187</v>
      </c>
      <c r="M14" s="22">
        <v>115.99613884232818</v>
      </c>
      <c r="N14" s="22">
        <v>114.68639979346202</v>
      </c>
    </row>
    <row r="15" spans="1:14" x14ac:dyDescent="0.25">
      <c r="A15" s="10" t="s">
        <v>38</v>
      </c>
      <c r="B15" s="12"/>
      <c r="C15" s="23">
        <v>103.66561016637664</v>
      </c>
      <c r="D15" s="23">
        <v>109.32664417742319</v>
      </c>
      <c r="E15" s="23">
        <v>110.0524717170839</v>
      </c>
      <c r="F15" s="23">
        <v>111.52768635007223</v>
      </c>
      <c r="G15" s="23">
        <v>113.253532836072</v>
      </c>
      <c r="H15" s="23">
        <v>113.63284260366248</v>
      </c>
      <c r="I15" s="23">
        <v>114.1356833729938</v>
      </c>
      <c r="J15" s="23">
        <v>113.54257157257082</v>
      </c>
      <c r="K15" s="23">
        <v>114.23310931057539</v>
      </c>
      <c r="L15" s="23">
        <v>113.74457318984842</v>
      </c>
      <c r="M15" s="23">
        <v>115.44693496929682</v>
      </c>
      <c r="N15" s="23">
        <v>113.31220721333005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-78.276753386012928</v>
      </c>
      <c r="D17" s="32">
        <f t="shared" ref="D17:N17" si="2">D10-D13</f>
        <v>-86.422619308554673</v>
      </c>
      <c r="E17" s="32">
        <f t="shared" si="2"/>
        <v>-89.09787231194808</v>
      </c>
      <c r="F17" s="32">
        <f t="shared" si="2"/>
        <v>-93.142991600146317</v>
      </c>
      <c r="G17" s="32">
        <f t="shared" si="2"/>
        <v>-97.379169163866806</v>
      </c>
      <c r="H17" s="32">
        <f t="shared" si="2"/>
        <v>-99.496254083741988</v>
      </c>
      <c r="I17" s="32">
        <f t="shared" si="2"/>
        <v>-101.21300388620688</v>
      </c>
      <c r="J17" s="32">
        <f t="shared" si="2"/>
        <v>-100.33598416609681</v>
      </c>
      <c r="K17" s="32">
        <f t="shared" si="2"/>
        <v>-102.48657991730957</v>
      </c>
      <c r="L17" s="32">
        <f t="shared" si="2"/>
        <v>-103.20178098769003</v>
      </c>
      <c r="M17" s="32">
        <f t="shared" si="2"/>
        <v>-107.98348315331272</v>
      </c>
      <c r="N17" s="32">
        <f t="shared" si="2"/>
        <v>-104.27672033885369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668.17389178690928</v>
      </c>
      <c r="D19" s="26">
        <f t="shared" ref="D19:N19" si="3">SUM(D20:D21)</f>
        <v>669.61796754572651</v>
      </c>
      <c r="E19" s="26">
        <f t="shared" si="3"/>
        <v>669.76818072406513</v>
      </c>
      <c r="F19" s="26">
        <f t="shared" si="3"/>
        <v>668.46451049035147</v>
      </c>
      <c r="G19" s="26">
        <f t="shared" si="3"/>
        <v>668.39677541025389</v>
      </c>
      <c r="H19" s="26">
        <f t="shared" si="3"/>
        <v>668.61650200854478</v>
      </c>
      <c r="I19" s="26">
        <f t="shared" si="3"/>
        <v>669.81107246570309</v>
      </c>
      <c r="J19" s="26">
        <f t="shared" si="3"/>
        <v>669.58493364291064</v>
      </c>
      <c r="K19" s="26">
        <f t="shared" si="3"/>
        <v>669.8457440983575</v>
      </c>
      <c r="L19" s="26">
        <f t="shared" si="3"/>
        <v>668.44817525988447</v>
      </c>
      <c r="M19" s="26">
        <f t="shared" si="3"/>
        <v>669.68797690857491</v>
      </c>
      <c r="N19" s="26">
        <f t="shared" si="3"/>
        <v>669.84272662653416</v>
      </c>
    </row>
    <row r="20" spans="1:14" x14ac:dyDescent="0.25">
      <c r="A20" s="64" t="s">
        <v>40</v>
      </c>
      <c r="B20" s="64"/>
      <c r="C20" s="22">
        <v>336.23689271604951</v>
      </c>
      <c r="D20" s="22">
        <v>336.88386732813302</v>
      </c>
      <c r="E20" s="22">
        <v>337.63603734870054</v>
      </c>
      <c r="F20" s="22">
        <v>336.58313958254843</v>
      </c>
      <c r="G20" s="22">
        <v>336.10657368087715</v>
      </c>
      <c r="H20" s="22">
        <v>336.15659366191852</v>
      </c>
      <c r="I20" s="22">
        <v>336.5281470351681</v>
      </c>
      <c r="J20" s="22">
        <v>336.71354504565835</v>
      </c>
      <c r="K20" s="22">
        <v>337.23474959555324</v>
      </c>
      <c r="L20" s="22">
        <v>336.78122709432199</v>
      </c>
      <c r="M20" s="22">
        <v>337.30212240178133</v>
      </c>
      <c r="N20" s="22">
        <v>337.09649091743398</v>
      </c>
    </row>
    <row r="21" spans="1:14" x14ac:dyDescent="0.25">
      <c r="A21" s="27" t="s">
        <v>41</v>
      </c>
      <c r="B21" s="27"/>
      <c r="C21" s="29">
        <v>331.93699907085977</v>
      </c>
      <c r="D21" s="29">
        <v>332.73410021759344</v>
      </c>
      <c r="E21" s="29">
        <v>332.13214337536459</v>
      </c>
      <c r="F21" s="29">
        <v>331.88137090780305</v>
      </c>
      <c r="G21" s="29">
        <v>332.29020172937675</v>
      </c>
      <c r="H21" s="29">
        <v>332.45990834662632</v>
      </c>
      <c r="I21" s="29">
        <v>333.28292543053493</v>
      </c>
      <c r="J21" s="29">
        <v>332.87138859725229</v>
      </c>
      <c r="K21" s="29">
        <v>332.61099450280432</v>
      </c>
      <c r="L21" s="29">
        <v>331.66694816556247</v>
      </c>
      <c r="M21" s="29">
        <v>332.38585450679358</v>
      </c>
      <c r="N21" s="29">
        <v>332.74623570910012</v>
      </c>
    </row>
    <row r="22" spans="1:14" x14ac:dyDescent="0.25">
      <c r="A22" s="67" t="s">
        <v>44</v>
      </c>
      <c r="B22" s="67"/>
      <c r="C22" s="26">
        <f>SUM(C23:C24)</f>
        <v>618.90054669776555</v>
      </c>
      <c r="D22" s="26">
        <f t="shared" ref="D22:N22" si="4">SUM(D23:D24)</f>
        <v>616.99723922395492</v>
      </c>
      <c r="E22" s="26">
        <f t="shared" si="4"/>
        <v>616.57671332686527</v>
      </c>
      <c r="F22" s="26">
        <f t="shared" si="4"/>
        <v>619.19616168794141</v>
      </c>
      <c r="G22" s="26">
        <f t="shared" si="4"/>
        <v>619.92734489778445</v>
      </c>
      <c r="H22" s="26">
        <f t="shared" si="4"/>
        <v>620.62118061205274</v>
      </c>
      <c r="I22" s="26">
        <f t="shared" si="4"/>
        <v>619.27481915624617</v>
      </c>
      <c r="J22" s="26">
        <f t="shared" si="4"/>
        <v>620.08261176079441</v>
      </c>
      <c r="K22" s="26">
        <f t="shared" si="4"/>
        <v>620.76855479899177</v>
      </c>
      <c r="L22" s="26">
        <f t="shared" si="4"/>
        <v>621.61744472462158</v>
      </c>
      <c r="M22" s="26">
        <f t="shared" si="4"/>
        <v>622.14982515842553</v>
      </c>
      <c r="N22" s="26">
        <f t="shared" si="4"/>
        <v>620.92085888553891</v>
      </c>
    </row>
    <row r="23" spans="1:14" x14ac:dyDescent="0.25">
      <c r="A23" s="64" t="s">
        <v>42</v>
      </c>
      <c r="B23" s="64"/>
      <c r="C23" s="23">
        <v>307.00693071686533</v>
      </c>
      <c r="D23" s="22">
        <v>306.06621348705318</v>
      </c>
      <c r="E23" s="22">
        <v>306.09549137237542</v>
      </c>
      <c r="F23" s="22">
        <v>306.23738051832305</v>
      </c>
      <c r="G23" s="22">
        <v>306.82537251550144</v>
      </c>
      <c r="H23" s="22">
        <v>308.84384852593638</v>
      </c>
      <c r="I23" s="22">
        <v>306.88250068921593</v>
      </c>
      <c r="J23" s="22">
        <v>306.83923583152296</v>
      </c>
      <c r="K23" s="22">
        <v>306.16209077347605</v>
      </c>
      <c r="L23" s="22">
        <v>306.57246955161435</v>
      </c>
      <c r="M23" s="22">
        <v>306.24584285389705</v>
      </c>
      <c r="N23" s="22">
        <v>306.17806579682383</v>
      </c>
    </row>
    <row r="24" spans="1:14" x14ac:dyDescent="0.25">
      <c r="A24" s="10" t="s">
        <v>43</v>
      </c>
      <c r="B24" s="10"/>
      <c r="C24" s="23">
        <v>311.89361598090017</v>
      </c>
      <c r="D24" s="23">
        <v>310.93102573690174</v>
      </c>
      <c r="E24" s="23">
        <v>310.48122195448991</v>
      </c>
      <c r="F24" s="23">
        <v>312.95878116961836</v>
      </c>
      <c r="G24" s="23">
        <v>313.10197238228301</v>
      </c>
      <c r="H24" s="23">
        <v>311.77733208611642</v>
      </c>
      <c r="I24" s="23">
        <v>312.39231846703029</v>
      </c>
      <c r="J24" s="23">
        <v>313.24337592927145</v>
      </c>
      <c r="K24" s="23">
        <v>314.60646402551566</v>
      </c>
      <c r="L24" s="23">
        <v>315.04497517300723</v>
      </c>
      <c r="M24" s="23">
        <v>315.90398230452848</v>
      </c>
      <c r="N24" s="23">
        <v>314.74279308871508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49.273345089143731</v>
      </c>
      <c r="D26" s="32">
        <f t="shared" ref="D26:N26" si="5">D19-D22</f>
        <v>52.620728321771594</v>
      </c>
      <c r="E26" s="32">
        <f t="shared" si="5"/>
        <v>53.191467397199858</v>
      </c>
      <c r="F26" s="32">
        <f t="shared" si="5"/>
        <v>49.26834880241006</v>
      </c>
      <c r="G26" s="32">
        <f t="shared" si="5"/>
        <v>48.469430512469444</v>
      </c>
      <c r="H26" s="32">
        <f t="shared" si="5"/>
        <v>47.995321396492045</v>
      </c>
      <c r="I26" s="32">
        <f t="shared" si="5"/>
        <v>50.536253309456924</v>
      </c>
      <c r="J26" s="32">
        <f t="shared" si="5"/>
        <v>49.502321882116235</v>
      </c>
      <c r="K26" s="32">
        <f t="shared" si="5"/>
        <v>49.077189299365727</v>
      </c>
      <c r="L26" s="32">
        <f t="shared" si="5"/>
        <v>46.830730535262887</v>
      </c>
      <c r="M26" s="32">
        <f t="shared" si="5"/>
        <v>47.538151750149382</v>
      </c>
      <c r="N26" s="32">
        <f t="shared" si="5"/>
        <v>48.921867740995253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-29.003408296869196</v>
      </c>
      <c r="D30" s="32">
        <f t="shared" ref="D30:N30" si="6">D17+D26+D28</f>
        <v>-33.801890986783079</v>
      </c>
      <c r="E30" s="32">
        <f t="shared" si="6"/>
        <v>-35.906404914748222</v>
      </c>
      <c r="F30" s="32">
        <f t="shared" si="6"/>
        <v>-43.874642797736257</v>
      </c>
      <c r="G30" s="32">
        <f t="shared" si="6"/>
        <v>-48.909738651397362</v>
      </c>
      <c r="H30" s="32">
        <f t="shared" si="6"/>
        <v>-51.500932687249943</v>
      </c>
      <c r="I30" s="32">
        <f t="shared" si="6"/>
        <v>-50.676750576749953</v>
      </c>
      <c r="J30" s="32">
        <f t="shared" si="6"/>
        <v>-50.833662283980573</v>
      </c>
      <c r="K30" s="32">
        <f t="shared" si="6"/>
        <v>-53.409390617943842</v>
      </c>
      <c r="L30" s="32">
        <f t="shared" si="6"/>
        <v>-56.371050452427141</v>
      </c>
      <c r="M30" s="32">
        <f t="shared" si="6"/>
        <v>-60.445331403163337</v>
      </c>
      <c r="N30" s="32">
        <f t="shared" si="6"/>
        <v>-55.354852597858439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16671.99659170313</v>
      </c>
      <c r="D32" s="21">
        <v>16638.194700716347</v>
      </c>
      <c r="E32" s="21">
        <v>16602.288295801598</v>
      </c>
      <c r="F32" s="21">
        <v>16558.413653003863</v>
      </c>
      <c r="G32" s="21">
        <v>16509.503914352466</v>
      </c>
      <c r="H32" s="21">
        <v>16458.002981665213</v>
      </c>
      <c r="I32" s="21">
        <v>16407.326231088464</v>
      </c>
      <c r="J32" s="21">
        <v>16356.492568804482</v>
      </c>
      <c r="K32" s="21">
        <v>16303.083178186544</v>
      </c>
      <c r="L32" s="21">
        <v>16246.712127734116</v>
      </c>
      <c r="M32" s="21">
        <v>16186.26679633095</v>
      </c>
      <c r="N32" s="21">
        <v>16130.911943733094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-1.7366270460972277E-3</v>
      </c>
      <c r="D34" s="39">
        <f t="shared" ref="D34:N34" si="7">(D32/D8)-1</f>
        <v>-2.027465084991964E-3</v>
      </c>
      <c r="E34" s="39">
        <f t="shared" si="7"/>
        <v>-2.1580709662691877E-3</v>
      </c>
      <c r="F34" s="39">
        <f t="shared" si="7"/>
        <v>-2.6426864788771098E-3</v>
      </c>
      <c r="G34" s="39">
        <f t="shared" si="7"/>
        <v>-2.9537695866490576E-3</v>
      </c>
      <c r="H34" s="39">
        <f t="shared" si="7"/>
        <v>-3.1194718481202255E-3</v>
      </c>
      <c r="I34" s="39">
        <f t="shared" si="7"/>
        <v>-3.0791555107387847E-3</v>
      </c>
      <c r="J34" s="39">
        <f t="shared" si="7"/>
        <v>-3.0982295084535094E-3</v>
      </c>
      <c r="K34" s="39">
        <f t="shared" si="7"/>
        <v>-3.2653327351979122E-3</v>
      </c>
      <c r="L34" s="39">
        <f t="shared" si="7"/>
        <v>-3.4576926239235917E-3</v>
      </c>
      <c r="M34" s="39">
        <f t="shared" si="7"/>
        <v>-3.7204654657468916E-3</v>
      </c>
      <c r="N34" s="39">
        <f t="shared" si="7"/>
        <v>-3.4198653274641888E-3</v>
      </c>
    </row>
    <row r="35" spans="1:14" ht="15.75" thickBot="1" x14ac:dyDescent="0.3">
      <c r="A35" s="40" t="s">
        <v>15</v>
      </c>
      <c r="B35" s="41"/>
      <c r="C35" s="42">
        <f>(C32/$C$8)-1</f>
        <v>-1.7366270460972277E-3</v>
      </c>
      <c r="D35" s="42">
        <f t="shared" ref="D35:N35" si="8">(D32/$C$8)-1</f>
        <v>-3.7605711803875286E-3</v>
      </c>
      <c r="E35" s="42">
        <f t="shared" si="8"/>
        <v>-5.9105265671757223E-3</v>
      </c>
      <c r="F35" s="42">
        <f t="shared" si="8"/>
        <v>-8.5375933774107793E-3</v>
      </c>
      <c r="G35" s="42">
        <f t="shared" si="8"/>
        <v>-1.1466144880398432E-2</v>
      </c>
      <c r="H35" s="42">
        <f t="shared" si="8"/>
        <v>-1.4549848412357735E-2</v>
      </c>
      <c r="I35" s="42">
        <f t="shared" si="8"/>
        <v>-1.7584202677177196E-2</v>
      </c>
      <c r="J35" s="42">
        <f t="shared" si="8"/>
        <v>-2.0627952290013685E-2</v>
      </c>
      <c r="K35" s="42">
        <f t="shared" si="8"/>
        <v>-2.3825927897338839E-2</v>
      </c>
      <c r="L35" s="42">
        <f t="shared" si="8"/>
        <v>-2.7201237786113608E-2</v>
      </c>
      <c r="M35" s="42">
        <f t="shared" si="8"/>
        <v>-3.0820501986051685E-2</v>
      </c>
      <c r="N35" s="42">
        <f t="shared" si="8"/>
        <v>-3.4134965347398682E-2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1.4210148236432718</v>
      </c>
      <c r="D41" s="47">
        <v>1.4353770653965541</v>
      </c>
      <c r="E41" s="47">
        <v>1.429389615209234</v>
      </c>
      <c r="F41" s="47">
        <v>1.427813875969572</v>
      </c>
      <c r="G41" s="47">
        <v>1.4250328814542363</v>
      </c>
      <c r="H41" s="47">
        <v>1.4255654773431632</v>
      </c>
      <c r="I41" s="47">
        <v>1.4288247085669443</v>
      </c>
      <c r="J41" s="47">
        <v>1.4386789900590782</v>
      </c>
      <c r="K41" s="47">
        <v>1.4419713240624243</v>
      </c>
      <c r="L41" s="47">
        <v>1.4455713228319964</v>
      </c>
      <c r="M41" s="47">
        <v>1.4478805251282079</v>
      </c>
      <c r="N41" s="47">
        <v>1.4575145404645384</v>
      </c>
    </row>
    <row r="43" spans="1:14" x14ac:dyDescent="0.25">
      <c r="A43" s="48" t="s">
        <v>31</v>
      </c>
      <c r="B43" s="48"/>
      <c r="C43" s="49">
        <v>92.473304656359062</v>
      </c>
      <c r="D43" s="49">
        <v>94.233950427019536</v>
      </c>
      <c r="E43" s="49">
        <v>93.405688275167336</v>
      </c>
      <c r="F43" s="49">
        <v>93.259588550380684</v>
      </c>
      <c r="G43" s="49">
        <v>93.035751731661193</v>
      </c>
      <c r="H43" s="49">
        <v>92.524370441531062</v>
      </c>
      <c r="I43" s="49">
        <v>92.04020804151331</v>
      </c>
      <c r="J43" s="49">
        <v>90.718483035750779</v>
      </c>
      <c r="K43" s="49">
        <v>90.481862472256537</v>
      </c>
      <c r="L43" s="49">
        <v>89.571778793490793</v>
      </c>
      <c r="M43" s="49">
        <v>90.235613937390028</v>
      </c>
      <c r="N43" s="49">
        <v>87.973300755565674</v>
      </c>
    </row>
    <row r="44" spans="1:14" x14ac:dyDescent="0.25">
      <c r="A44" s="19" t="s">
        <v>47</v>
      </c>
      <c r="B44" s="19"/>
      <c r="C44" s="50">
        <v>93.554386239041264</v>
      </c>
      <c r="D44" s="50">
        <v>94.233950427019536</v>
      </c>
      <c r="E44" s="50">
        <v>93.204555147459033</v>
      </c>
      <c r="F44" s="50">
        <v>92.870381290586181</v>
      </c>
      <c r="G44" s="50">
        <v>92.476741576638389</v>
      </c>
      <c r="H44" s="50">
        <v>91.795767743561925</v>
      </c>
      <c r="I44" s="50">
        <v>91.149699547074064</v>
      </c>
      <c r="J44" s="50">
        <v>89.709610772070604</v>
      </c>
      <c r="K44" s="50">
        <v>89.357322829384501</v>
      </c>
      <c r="L44" s="50">
        <v>88.375463697929888</v>
      </c>
      <c r="M44" s="50">
        <v>88.947822949816313</v>
      </c>
      <c r="N44" s="50">
        <v>86.638834206510964</v>
      </c>
    </row>
    <row r="45" spans="1:14" x14ac:dyDescent="0.25">
      <c r="A45" s="51" t="s">
        <v>48</v>
      </c>
      <c r="B45" s="51"/>
      <c r="C45" s="52">
        <v>91.43065762866317</v>
      </c>
      <c r="D45" s="52">
        <v>94.233950427019479</v>
      </c>
      <c r="E45" s="52">
        <v>93.599796999471309</v>
      </c>
      <c r="F45" s="52">
        <v>93.637745822776566</v>
      </c>
      <c r="G45" s="52">
        <v>93.580326262269679</v>
      </c>
      <c r="H45" s="52">
        <v>93.241682896596117</v>
      </c>
      <c r="I45" s="52">
        <v>92.923178138806179</v>
      </c>
      <c r="J45" s="52">
        <v>91.727247927349012</v>
      </c>
      <c r="K45" s="52">
        <v>91.614352298601716</v>
      </c>
      <c r="L45" s="52">
        <v>90.795122080759555</v>
      </c>
      <c r="M45" s="52">
        <v>91.567641503730997</v>
      </c>
      <c r="N45" s="52">
        <v>89.366473380835856</v>
      </c>
    </row>
    <row r="47" spans="1:14" x14ac:dyDescent="0.25">
      <c r="A47" s="48" t="s">
        <v>32</v>
      </c>
      <c r="B47" s="48"/>
      <c r="C47" s="49">
        <v>80.387181781324614</v>
      </c>
      <c r="D47" s="49">
        <v>80.168387338623617</v>
      </c>
      <c r="E47" s="49">
        <v>80.282031175021203</v>
      </c>
      <c r="F47" s="49">
        <v>80.302195936839766</v>
      </c>
      <c r="G47" s="49">
        <v>80.340865848763229</v>
      </c>
      <c r="H47" s="49">
        <v>80.410851278520113</v>
      </c>
      <c r="I47" s="49">
        <v>80.475211897949521</v>
      </c>
      <c r="J47" s="49">
        <v>80.649629337334105</v>
      </c>
      <c r="K47" s="49">
        <v>80.684829862612261</v>
      </c>
      <c r="L47" s="49">
        <v>80.8039980899932</v>
      </c>
      <c r="M47" s="49">
        <v>80.717270210948769</v>
      </c>
      <c r="N47" s="49">
        <v>81.017602494362421</v>
      </c>
    </row>
    <row r="48" spans="1:14" x14ac:dyDescent="0.25">
      <c r="A48" s="19" t="s">
        <v>45</v>
      </c>
      <c r="B48" s="19"/>
      <c r="C48" s="50">
        <v>78.261098389741363</v>
      </c>
      <c r="D48" s="50">
        <v>78.17418770765056</v>
      </c>
      <c r="E48" s="50">
        <v>78.32138425153866</v>
      </c>
      <c r="F48" s="50">
        <v>78.372249096086875</v>
      </c>
      <c r="G48" s="50">
        <v>78.432382229384388</v>
      </c>
      <c r="H48" s="50">
        <v>78.531564250872862</v>
      </c>
      <c r="I48" s="50">
        <v>78.622295409154788</v>
      </c>
      <c r="J48" s="50">
        <v>78.82652384751934</v>
      </c>
      <c r="K48" s="50">
        <v>78.877194019100003</v>
      </c>
      <c r="L48" s="50">
        <v>79.021269884955117</v>
      </c>
      <c r="M48" s="50">
        <v>78.945936426996823</v>
      </c>
      <c r="N48" s="50">
        <v>79.276721531130789</v>
      </c>
    </row>
    <row r="49" spans="1:14" x14ac:dyDescent="0.25">
      <c r="A49" s="51" t="s">
        <v>46</v>
      </c>
      <c r="B49" s="51"/>
      <c r="C49" s="52">
        <v>82.392347994837863</v>
      </c>
      <c r="D49" s="52">
        <v>82.060715212368663</v>
      </c>
      <c r="E49" s="52">
        <v>82.146972835016342</v>
      </c>
      <c r="F49" s="52">
        <v>82.152872200068174</v>
      </c>
      <c r="G49" s="52">
        <v>82.171371794453165</v>
      </c>
      <c r="H49" s="52">
        <v>82.22272843734531</v>
      </c>
      <c r="I49" s="52">
        <v>82.271547876625974</v>
      </c>
      <c r="J49" s="52">
        <v>82.422948247226074</v>
      </c>
      <c r="K49" s="52">
        <v>82.44220367235414</v>
      </c>
      <c r="L49" s="52">
        <v>82.546620336466347</v>
      </c>
      <c r="M49" s="52">
        <v>82.456417917442707</v>
      </c>
      <c r="N49" s="52">
        <v>82.724987251727768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28F83C-1DD6-49B9-AAF7-FA6A6FCBC839}">
  <ds:schemaRefs>
    <ds:schemaRef ds:uri="http://purl.org/dc/elements/1.1/"/>
    <ds:schemaRef ds:uri="http://schemas.microsoft.com/office/2006/metadata/properties"/>
    <ds:schemaRef ds:uri="1543e12e-b41e-4b3f-8a83-41e12152c6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ea622ab-6d0b-4c8a-8736-27bd26b1fd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Area Codes</vt:lpstr>
      <vt:lpstr>Falkirk</vt:lpstr>
      <vt:lpstr>BonessBn</vt:lpstr>
      <vt:lpstr>Bonnybri</vt:lpstr>
      <vt:lpstr>CarseKin</vt:lpstr>
      <vt:lpstr>Dennyand</vt:lpstr>
      <vt:lpstr>FalkirkN</vt:lpstr>
      <vt:lpstr>FalkirkS</vt:lpstr>
      <vt:lpstr>Grangemo</vt:lpstr>
      <vt:lpstr>LoBraes</vt:lpstr>
      <vt:lpstr>UpBraes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2020-08-05T15:59:21Z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