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345" documentId="8_{C4D58DCE-4957-4C31-8DAE-BB5BF962EBA4}" xr6:coauthVersionLast="45" xr6:coauthVersionMax="45" xr10:uidLastSave="{106CC0DA-899C-44A5-AE7A-E19498FE0B5B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North Lanarkshire" sheetId="3" r:id="rId3"/>
    <sheet name="AirdrieC" sheetId="4" r:id="rId4"/>
    <sheet name="AirdrieN" sheetId="5" r:id="rId5"/>
    <sheet name="AirdrieS" sheetId="6" r:id="rId6"/>
    <sheet name="Bellshil" sheetId="7" r:id="rId7"/>
    <sheet name="CoatbriN" sheetId="8" r:id="rId8"/>
    <sheet name="CoatbriS" sheetId="9" r:id="rId9"/>
    <sheet name="CoatbriW" sheetId="10" r:id="rId10"/>
    <sheet name="CumbernE" sheetId="11" r:id="rId11"/>
    <sheet name="CumbernN" sheetId="12" r:id="rId12"/>
    <sheet name="CumbernS" sheetId="13" r:id="rId13"/>
    <sheet name="Fortissa" sheetId="14" r:id="rId14"/>
    <sheet name="Gartcosh" sheetId="15" r:id="rId15"/>
    <sheet name="Kilsyth" sheetId="16" r:id="rId16"/>
    <sheet name="MossendH" sheetId="17" r:id="rId17"/>
    <sheet name="MotherwN" sheetId="18" r:id="rId18"/>
    <sheet name="MotherwW" sheetId="19" r:id="rId19"/>
    <sheet name="MothSEaR" sheetId="20" r:id="rId20"/>
    <sheet name="Murdosto" sheetId="21" r:id="rId21"/>
    <sheet name="SteppsCh" sheetId="22" r:id="rId22"/>
    <sheet name="ThornieW" sheetId="23" r:id="rId23"/>
    <sheet name="Wishaw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24" l="1"/>
  <c r="M35" i="24"/>
  <c r="L35" i="24"/>
  <c r="K35" i="24"/>
  <c r="J35" i="24"/>
  <c r="I35" i="24"/>
  <c r="H35" i="24"/>
  <c r="G35" i="24"/>
  <c r="F35" i="24"/>
  <c r="E35" i="24"/>
  <c r="D35" i="24"/>
  <c r="C35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19" i="24"/>
  <c r="N26" i="24" s="1"/>
  <c r="M19" i="24"/>
  <c r="M26" i="24" s="1"/>
  <c r="L19" i="24"/>
  <c r="L26" i="24" s="1"/>
  <c r="K19" i="24"/>
  <c r="K26" i="24" s="1"/>
  <c r="J19" i="24"/>
  <c r="J26" i="24" s="1"/>
  <c r="I19" i="24"/>
  <c r="I26" i="24" s="1"/>
  <c r="H19" i="24"/>
  <c r="H26" i="24" s="1"/>
  <c r="G19" i="24"/>
  <c r="G26" i="24" s="1"/>
  <c r="F19" i="24"/>
  <c r="F26" i="24" s="1"/>
  <c r="E19" i="24"/>
  <c r="E26" i="24" s="1"/>
  <c r="D19" i="24"/>
  <c r="D26" i="24" s="1"/>
  <c r="C19" i="24"/>
  <c r="C26" i="24" s="1"/>
  <c r="N13" i="24"/>
  <c r="M13" i="24"/>
  <c r="L13" i="24"/>
  <c r="K13" i="24"/>
  <c r="J13" i="24"/>
  <c r="I13" i="24"/>
  <c r="H13" i="24"/>
  <c r="G13" i="24"/>
  <c r="F13" i="24"/>
  <c r="E13" i="24"/>
  <c r="D13" i="24"/>
  <c r="C13" i="24"/>
  <c r="N10" i="24"/>
  <c r="N17" i="24" s="1"/>
  <c r="N30" i="24" s="1"/>
  <c r="M10" i="24"/>
  <c r="M17" i="24" s="1"/>
  <c r="M30" i="24" s="1"/>
  <c r="L10" i="24"/>
  <c r="L17" i="24" s="1"/>
  <c r="L30" i="24" s="1"/>
  <c r="K10" i="24"/>
  <c r="K17" i="24" s="1"/>
  <c r="K30" i="24" s="1"/>
  <c r="J10" i="24"/>
  <c r="J17" i="24" s="1"/>
  <c r="J30" i="24" s="1"/>
  <c r="I10" i="24"/>
  <c r="I17" i="24" s="1"/>
  <c r="I30" i="24" s="1"/>
  <c r="H10" i="24"/>
  <c r="H17" i="24" s="1"/>
  <c r="H30" i="24" s="1"/>
  <c r="G10" i="24"/>
  <c r="G17" i="24" s="1"/>
  <c r="G30" i="24" s="1"/>
  <c r="F10" i="24"/>
  <c r="F17" i="24" s="1"/>
  <c r="F30" i="24" s="1"/>
  <c r="E10" i="24"/>
  <c r="E17" i="24" s="1"/>
  <c r="E30" i="24" s="1"/>
  <c r="D10" i="24"/>
  <c r="D17" i="24" s="1"/>
  <c r="D30" i="24" s="1"/>
  <c r="C10" i="24"/>
  <c r="C17" i="24" s="1"/>
  <c r="C30" i="24" s="1"/>
  <c r="N35" i="23"/>
  <c r="M35" i="23"/>
  <c r="L35" i="23"/>
  <c r="K35" i="23"/>
  <c r="J35" i="23"/>
  <c r="I35" i="23"/>
  <c r="H35" i="23"/>
  <c r="G35" i="23"/>
  <c r="F35" i="23"/>
  <c r="E35" i="23"/>
  <c r="D35" i="23"/>
  <c r="C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N19" i="23"/>
  <c r="N26" i="23" s="1"/>
  <c r="M19" i="23"/>
  <c r="M26" i="23" s="1"/>
  <c r="L19" i="23"/>
  <c r="L26" i="23" s="1"/>
  <c r="K19" i="23"/>
  <c r="K26" i="23" s="1"/>
  <c r="J19" i="23"/>
  <c r="J26" i="23" s="1"/>
  <c r="I19" i="23"/>
  <c r="I26" i="23" s="1"/>
  <c r="H19" i="23"/>
  <c r="H26" i="23" s="1"/>
  <c r="G19" i="23"/>
  <c r="G26" i="23" s="1"/>
  <c r="F19" i="23"/>
  <c r="F26" i="23" s="1"/>
  <c r="E19" i="23"/>
  <c r="E26" i="23" s="1"/>
  <c r="D19" i="23"/>
  <c r="D26" i="23" s="1"/>
  <c r="C19" i="23"/>
  <c r="C26" i="23" s="1"/>
  <c r="N13" i="23"/>
  <c r="M13" i="23"/>
  <c r="L13" i="23"/>
  <c r="K13" i="23"/>
  <c r="J13" i="23"/>
  <c r="I13" i="23"/>
  <c r="H13" i="23"/>
  <c r="G13" i="23"/>
  <c r="F13" i="23"/>
  <c r="E13" i="23"/>
  <c r="D13" i="23"/>
  <c r="C13" i="23"/>
  <c r="N10" i="23"/>
  <c r="N17" i="23" s="1"/>
  <c r="N30" i="23" s="1"/>
  <c r="M10" i="23"/>
  <c r="M17" i="23" s="1"/>
  <c r="M30" i="23" s="1"/>
  <c r="L10" i="23"/>
  <c r="L17" i="23" s="1"/>
  <c r="L30" i="23" s="1"/>
  <c r="K10" i="23"/>
  <c r="K17" i="23" s="1"/>
  <c r="K30" i="23" s="1"/>
  <c r="J10" i="23"/>
  <c r="J17" i="23" s="1"/>
  <c r="J30" i="23" s="1"/>
  <c r="I10" i="23"/>
  <c r="I17" i="23" s="1"/>
  <c r="I30" i="23" s="1"/>
  <c r="H10" i="23"/>
  <c r="H17" i="23" s="1"/>
  <c r="H30" i="23" s="1"/>
  <c r="G10" i="23"/>
  <c r="G17" i="23" s="1"/>
  <c r="G30" i="23" s="1"/>
  <c r="F10" i="23"/>
  <c r="F17" i="23" s="1"/>
  <c r="F30" i="23" s="1"/>
  <c r="E10" i="23"/>
  <c r="E17" i="23" s="1"/>
  <c r="E30" i="23" s="1"/>
  <c r="D10" i="23"/>
  <c r="D17" i="23" s="1"/>
  <c r="D30" i="23" s="1"/>
  <c r="C10" i="23"/>
  <c r="C17" i="23" s="1"/>
  <c r="C30" i="23" s="1"/>
  <c r="N35" i="22"/>
  <c r="M35" i="22"/>
  <c r="L35" i="22"/>
  <c r="K35" i="22"/>
  <c r="J35" i="22"/>
  <c r="I35" i="22"/>
  <c r="H35" i="22"/>
  <c r="G35" i="22"/>
  <c r="F35" i="22"/>
  <c r="E35" i="22"/>
  <c r="D35" i="22"/>
  <c r="C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N19" i="22"/>
  <c r="N26" i="22" s="1"/>
  <c r="M19" i="22"/>
  <c r="M26" i="22" s="1"/>
  <c r="L19" i="22"/>
  <c r="L26" i="22" s="1"/>
  <c r="K19" i="22"/>
  <c r="K26" i="22" s="1"/>
  <c r="J19" i="22"/>
  <c r="J26" i="22" s="1"/>
  <c r="I19" i="22"/>
  <c r="I26" i="22" s="1"/>
  <c r="H19" i="22"/>
  <c r="H26" i="22" s="1"/>
  <c r="G19" i="22"/>
  <c r="G26" i="22" s="1"/>
  <c r="F19" i="22"/>
  <c r="F26" i="22" s="1"/>
  <c r="E19" i="22"/>
  <c r="E26" i="22" s="1"/>
  <c r="D19" i="22"/>
  <c r="D26" i="22" s="1"/>
  <c r="C19" i="22"/>
  <c r="C26" i="22" s="1"/>
  <c r="N13" i="22"/>
  <c r="M13" i="22"/>
  <c r="L13" i="22"/>
  <c r="K13" i="22"/>
  <c r="J13" i="22"/>
  <c r="I13" i="22"/>
  <c r="H13" i="22"/>
  <c r="G13" i="22"/>
  <c r="F13" i="22"/>
  <c r="E13" i="22"/>
  <c r="D13" i="22"/>
  <c r="C13" i="22"/>
  <c r="N10" i="22"/>
  <c r="N17" i="22" s="1"/>
  <c r="N30" i="22" s="1"/>
  <c r="M10" i="22"/>
  <c r="M17" i="22" s="1"/>
  <c r="M30" i="22" s="1"/>
  <c r="L10" i="22"/>
  <c r="L17" i="22" s="1"/>
  <c r="L30" i="22" s="1"/>
  <c r="K10" i="22"/>
  <c r="K17" i="22" s="1"/>
  <c r="K30" i="22" s="1"/>
  <c r="J10" i="22"/>
  <c r="J17" i="22" s="1"/>
  <c r="J30" i="22" s="1"/>
  <c r="I10" i="22"/>
  <c r="I17" i="22" s="1"/>
  <c r="I30" i="22" s="1"/>
  <c r="H10" i="22"/>
  <c r="H17" i="22" s="1"/>
  <c r="H30" i="22" s="1"/>
  <c r="G10" i="22"/>
  <c r="G17" i="22" s="1"/>
  <c r="G30" i="22" s="1"/>
  <c r="F10" i="22"/>
  <c r="F17" i="22" s="1"/>
  <c r="F30" i="22" s="1"/>
  <c r="E10" i="22"/>
  <c r="E17" i="22" s="1"/>
  <c r="E30" i="22" s="1"/>
  <c r="D10" i="22"/>
  <c r="D17" i="22" s="1"/>
  <c r="D30" i="22" s="1"/>
  <c r="C10" i="22"/>
  <c r="C17" i="22" s="1"/>
  <c r="C30" i="22" s="1"/>
  <c r="N35" i="21"/>
  <c r="M35" i="21"/>
  <c r="L35" i="21"/>
  <c r="K35" i="21"/>
  <c r="J35" i="21"/>
  <c r="I35" i="21"/>
  <c r="H35" i="21"/>
  <c r="G35" i="21"/>
  <c r="F35" i="21"/>
  <c r="E35" i="21"/>
  <c r="D35" i="21"/>
  <c r="C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19" i="21"/>
  <c r="N26" i="21" s="1"/>
  <c r="M19" i="21"/>
  <c r="M26" i="21" s="1"/>
  <c r="L19" i="21"/>
  <c r="L26" i="21" s="1"/>
  <c r="K19" i="21"/>
  <c r="K26" i="21" s="1"/>
  <c r="J19" i="21"/>
  <c r="J26" i="21" s="1"/>
  <c r="I19" i="21"/>
  <c r="I26" i="21" s="1"/>
  <c r="H19" i="21"/>
  <c r="H26" i="21" s="1"/>
  <c r="G19" i="21"/>
  <c r="G26" i="21" s="1"/>
  <c r="F19" i="21"/>
  <c r="F26" i="21" s="1"/>
  <c r="E19" i="21"/>
  <c r="E26" i="21" s="1"/>
  <c r="D19" i="21"/>
  <c r="D26" i="21" s="1"/>
  <c r="C19" i="21"/>
  <c r="C26" i="21" s="1"/>
  <c r="N13" i="21"/>
  <c r="M13" i="21"/>
  <c r="L13" i="21"/>
  <c r="K13" i="21"/>
  <c r="J13" i="21"/>
  <c r="I13" i="21"/>
  <c r="H13" i="21"/>
  <c r="G13" i="21"/>
  <c r="F13" i="21"/>
  <c r="E13" i="21"/>
  <c r="D13" i="21"/>
  <c r="C13" i="21"/>
  <c r="N10" i="21"/>
  <c r="N17" i="21" s="1"/>
  <c r="N30" i="21" s="1"/>
  <c r="M10" i="21"/>
  <c r="M17" i="21" s="1"/>
  <c r="M30" i="21" s="1"/>
  <c r="L10" i="21"/>
  <c r="L17" i="21" s="1"/>
  <c r="L30" i="21" s="1"/>
  <c r="K10" i="21"/>
  <c r="K17" i="21" s="1"/>
  <c r="K30" i="21" s="1"/>
  <c r="J10" i="21"/>
  <c r="J17" i="21" s="1"/>
  <c r="J30" i="21" s="1"/>
  <c r="I10" i="21"/>
  <c r="I17" i="21" s="1"/>
  <c r="I30" i="21" s="1"/>
  <c r="H10" i="21"/>
  <c r="H17" i="21" s="1"/>
  <c r="H30" i="21" s="1"/>
  <c r="G10" i="21"/>
  <c r="G17" i="21" s="1"/>
  <c r="G30" i="21" s="1"/>
  <c r="F10" i="21"/>
  <c r="F17" i="21" s="1"/>
  <c r="F30" i="21" s="1"/>
  <c r="E10" i="21"/>
  <c r="E17" i="21" s="1"/>
  <c r="E30" i="21" s="1"/>
  <c r="D10" i="21"/>
  <c r="D17" i="21" s="1"/>
  <c r="D30" i="21" s="1"/>
  <c r="C10" i="21"/>
  <c r="C17" i="21" s="1"/>
  <c r="C30" i="21" s="1"/>
  <c r="N35" i="20" l="1"/>
  <c r="M35" i="20"/>
  <c r="L35" i="20"/>
  <c r="K35" i="20"/>
  <c r="J35" i="20"/>
  <c r="I35" i="20"/>
  <c r="H35" i="20"/>
  <c r="G35" i="20"/>
  <c r="F35" i="20"/>
  <c r="E35" i="20"/>
  <c r="D35" i="20"/>
  <c r="C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N19" i="20"/>
  <c r="N26" i="20" s="1"/>
  <c r="M19" i="20"/>
  <c r="M26" i="20" s="1"/>
  <c r="L19" i="20"/>
  <c r="L26" i="20" s="1"/>
  <c r="K19" i="20"/>
  <c r="K26" i="20" s="1"/>
  <c r="J19" i="20"/>
  <c r="J26" i="20" s="1"/>
  <c r="I19" i="20"/>
  <c r="I26" i="20" s="1"/>
  <c r="H19" i="20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N13" i="20"/>
  <c r="M13" i="20"/>
  <c r="L13" i="20"/>
  <c r="K13" i="20"/>
  <c r="J13" i="20"/>
  <c r="I13" i="20"/>
  <c r="H13" i="20"/>
  <c r="G13" i="20"/>
  <c r="F13" i="20"/>
  <c r="E13" i="20"/>
  <c r="D13" i="20"/>
  <c r="C13" i="20"/>
  <c r="N10" i="20"/>
  <c r="N17" i="20" s="1"/>
  <c r="N30" i="20" s="1"/>
  <c r="M10" i="20"/>
  <c r="M17" i="20" s="1"/>
  <c r="M30" i="20" s="1"/>
  <c r="L10" i="20"/>
  <c r="L17" i="20" s="1"/>
  <c r="L30" i="20" s="1"/>
  <c r="K10" i="20"/>
  <c r="K17" i="20" s="1"/>
  <c r="K30" i="20" s="1"/>
  <c r="J10" i="20"/>
  <c r="J17" i="20" s="1"/>
  <c r="J30" i="20" s="1"/>
  <c r="I10" i="20"/>
  <c r="I17" i="20" s="1"/>
  <c r="I30" i="20" s="1"/>
  <c r="H10" i="20"/>
  <c r="H17" i="20" s="1"/>
  <c r="H30" i="20" s="1"/>
  <c r="G10" i="20"/>
  <c r="G17" i="20" s="1"/>
  <c r="G30" i="20" s="1"/>
  <c r="F10" i="20"/>
  <c r="F17" i="20" s="1"/>
  <c r="F30" i="20" s="1"/>
  <c r="E10" i="20"/>
  <c r="E17" i="20" s="1"/>
  <c r="E30" i="20" s="1"/>
  <c r="D10" i="20"/>
  <c r="D17" i="20" s="1"/>
  <c r="D30" i="20" s="1"/>
  <c r="C10" i="20"/>
  <c r="C17" i="20" s="1"/>
  <c r="C30" i="20" s="1"/>
  <c r="C10" i="19"/>
  <c r="D10" i="19"/>
  <c r="E10" i="19"/>
  <c r="E17" i="19" s="1"/>
  <c r="E30" i="19" s="1"/>
  <c r="F10" i="19"/>
  <c r="G10" i="19"/>
  <c r="H10" i="19"/>
  <c r="I10" i="19"/>
  <c r="I17" i="19" s="1"/>
  <c r="I30" i="19" s="1"/>
  <c r="J10" i="19"/>
  <c r="K10" i="19"/>
  <c r="L10" i="19"/>
  <c r="M10" i="19"/>
  <c r="M17" i="19" s="1"/>
  <c r="N10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N19" i="19"/>
  <c r="N26" i="19" s="1"/>
  <c r="M19" i="19"/>
  <c r="M26" i="19" s="1"/>
  <c r="L19" i="19"/>
  <c r="L26" i="19" s="1"/>
  <c r="K19" i="19"/>
  <c r="K26" i="19" s="1"/>
  <c r="J19" i="19"/>
  <c r="J26" i="19" s="1"/>
  <c r="I19" i="19"/>
  <c r="I26" i="19" s="1"/>
  <c r="H19" i="19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N13" i="19"/>
  <c r="M13" i="19"/>
  <c r="L13" i="19"/>
  <c r="L17" i="19" s="1"/>
  <c r="L30" i="19" s="1"/>
  <c r="K13" i="19"/>
  <c r="K17" i="19" s="1"/>
  <c r="K30" i="19" s="1"/>
  <c r="J13" i="19"/>
  <c r="I13" i="19"/>
  <c r="H13" i="19"/>
  <c r="G13" i="19"/>
  <c r="F13" i="19"/>
  <c r="E13" i="19"/>
  <c r="D13" i="19"/>
  <c r="D17" i="19" s="1"/>
  <c r="D30" i="19" s="1"/>
  <c r="C13" i="19"/>
  <c r="C17" i="19" s="1"/>
  <c r="G17" i="19"/>
  <c r="N35" i="18"/>
  <c r="M35" i="18"/>
  <c r="L35" i="18"/>
  <c r="K35" i="18"/>
  <c r="J35" i="18"/>
  <c r="I35" i="18"/>
  <c r="H35" i="18"/>
  <c r="G35" i="18"/>
  <c r="F35" i="18"/>
  <c r="E35" i="18"/>
  <c r="D35" i="18"/>
  <c r="C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N19" i="18"/>
  <c r="N26" i="18" s="1"/>
  <c r="M19" i="18"/>
  <c r="M26" i="18" s="1"/>
  <c r="L19" i="18"/>
  <c r="L26" i="18" s="1"/>
  <c r="K19" i="18"/>
  <c r="K26" i="18" s="1"/>
  <c r="J19" i="18"/>
  <c r="J26" i="18" s="1"/>
  <c r="I19" i="18"/>
  <c r="I26" i="18" s="1"/>
  <c r="H19" i="18"/>
  <c r="H26" i="18" s="1"/>
  <c r="G19" i="18"/>
  <c r="G26" i="18" s="1"/>
  <c r="F19" i="18"/>
  <c r="F26" i="18" s="1"/>
  <c r="E19" i="18"/>
  <c r="E26" i="18" s="1"/>
  <c r="D19" i="18"/>
  <c r="D26" i="18" s="1"/>
  <c r="C19" i="18"/>
  <c r="C26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N10" i="18"/>
  <c r="N17" i="18" s="1"/>
  <c r="N30" i="18" s="1"/>
  <c r="M10" i="18"/>
  <c r="M17" i="18" s="1"/>
  <c r="M30" i="18" s="1"/>
  <c r="L10" i="18"/>
  <c r="L17" i="18" s="1"/>
  <c r="L30" i="18" s="1"/>
  <c r="K10" i="18"/>
  <c r="J10" i="18"/>
  <c r="J17" i="18" s="1"/>
  <c r="J30" i="18" s="1"/>
  <c r="I10" i="18"/>
  <c r="I17" i="18" s="1"/>
  <c r="I30" i="18" s="1"/>
  <c r="H10" i="18"/>
  <c r="H17" i="18" s="1"/>
  <c r="H30" i="18" s="1"/>
  <c r="G10" i="18"/>
  <c r="G17" i="18" s="1"/>
  <c r="G30" i="18" s="1"/>
  <c r="F10" i="18"/>
  <c r="F17" i="18" s="1"/>
  <c r="F30" i="18" s="1"/>
  <c r="E10" i="18"/>
  <c r="E17" i="18" s="1"/>
  <c r="E30" i="18" s="1"/>
  <c r="D10" i="18"/>
  <c r="D17" i="18" s="1"/>
  <c r="D30" i="18" s="1"/>
  <c r="C10" i="18"/>
  <c r="C17" i="18" s="1"/>
  <c r="C30" i="18" s="1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N19" i="17"/>
  <c r="N26" i="17" s="1"/>
  <c r="M19" i="17"/>
  <c r="M26" i="17" s="1"/>
  <c r="L19" i="17"/>
  <c r="L26" i="17" s="1"/>
  <c r="K19" i="17"/>
  <c r="K26" i="17" s="1"/>
  <c r="J19" i="17"/>
  <c r="J26" i="17" s="1"/>
  <c r="I19" i="17"/>
  <c r="I26" i="17" s="1"/>
  <c r="H19" i="17"/>
  <c r="H26" i="17" s="1"/>
  <c r="G19" i="17"/>
  <c r="G26" i="17" s="1"/>
  <c r="F19" i="17"/>
  <c r="F26" i="17" s="1"/>
  <c r="E19" i="17"/>
  <c r="E26" i="17" s="1"/>
  <c r="D19" i="17"/>
  <c r="D26" i="17" s="1"/>
  <c r="C19" i="17"/>
  <c r="C26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N10" i="17"/>
  <c r="N17" i="17" s="1"/>
  <c r="N30" i="17" s="1"/>
  <c r="M10" i="17"/>
  <c r="M17" i="17" s="1"/>
  <c r="M30" i="17" s="1"/>
  <c r="L10" i="17"/>
  <c r="L17" i="17" s="1"/>
  <c r="L30" i="17" s="1"/>
  <c r="K10" i="17"/>
  <c r="K17" i="17" s="1"/>
  <c r="K30" i="17" s="1"/>
  <c r="J10" i="17"/>
  <c r="J17" i="17" s="1"/>
  <c r="J30" i="17" s="1"/>
  <c r="I10" i="17"/>
  <c r="I17" i="17" s="1"/>
  <c r="I30" i="17" s="1"/>
  <c r="H10" i="17"/>
  <c r="H17" i="17" s="1"/>
  <c r="H30" i="17" s="1"/>
  <c r="G10" i="17"/>
  <c r="G17" i="17" s="1"/>
  <c r="G30" i="17" s="1"/>
  <c r="F10" i="17"/>
  <c r="F17" i="17" s="1"/>
  <c r="F30" i="17" s="1"/>
  <c r="E10" i="17"/>
  <c r="E17" i="17" s="1"/>
  <c r="E30" i="17" s="1"/>
  <c r="D10" i="17"/>
  <c r="D17" i="17" s="1"/>
  <c r="D30" i="17" s="1"/>
  <c r="C10" i="17"/>
  <c r="C17" i="17" s="1"/>
  <c r="C30" i="17" s="1"/>
  <c r="N35" i="16"/>
  <c r="M35" i="16"/>
  <c r="L35" i="16"/>
  <c r="K35" i="16"/>
  <c r="J35" i="16"/>
  <c r="I35" i="16"/>
  <c r="H35" i="16"/>
  <c r="G35" i="16"/>
  <c r="F35" i="16"/>
  <c r="E35" i="16"/>
  <c r="D35" i="16"/>
  <c r="C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9" i="16"/>
  <c r="N26" i="16" s="1"/>
  <c r="M19" i="16"/>
  <c r="M26" i="16" s="1"/>
  <c r="L19" i="16"/>
  <c r="L26" i="16" s="1"/>
  <c r="K19" i="16"/>
  <c r="K26" i="16" s="1"/>
  <c r="J19" i="16"/>
  <c r="J26" i="16" s="1"/>
  <c r="I19" i="16"/>
  <c r="I26" i="16" s="1"/>
  <c r="H19" i="16"/>
  <c r="H26" i="16" s="1"/>
  <c r="G19" i="16"/>
  <c r="G26" i="16" s="1"/>
  <c r="F19" i="16"/>
  <c r="F26" i="16" s="1"/>
  <c r="E19" i="16"/>
  <c r="E26" i="16" s="1"/>
  <c r="D19" i="16"/>
  <c r="D26" i="16" s="1"/>
  <c r="C19" i="16"/>
  <c r="C26" i="16" s="1"/>
  <c r="N13" i="16"/>
  <c r="M13" i="16"/>
  <c r="L13" i="16"/>
  <c r="K13" i="16"/>
  <c r="J13" i="16"/>
  <c r="I13" i="16"/>
  <c r="H13" i="16"/>
  <c r="G13" i="16"/>
  <c r="F13" i="16"/>
  <c r="E13" i="16"/>
  <c r="D13" i="16"/>
  <c r="C13" i="16"/>
  <c r="N10" i="16"/>
  <c r="N17" i="16" s="1"/>
  <c r="N30" i="16" s="1"/>
  <c r="M10" i="16"/>
  <c r="M17" i="16" s="1"/>
  <c r="M30" i="16" s="1"/>
  <c r="L10" i="16"/>
  <c r="L17" i="16" s="1"/>
  <c r="L30" i="16" s="1"/>
  <c r="K10" i="16"/>
  <c r="K17" i="16" s="1"/>
  <c r="K30" i="16" s="1"/>
  <c r="J10" i="16"/>
  <c r="J17" i="16" s="1"/>
  <c r="J30" i="16" s="1"/>
  <c r="I10" i="16"/>
  <c r="I17" i="16" s="1"/>
  <c r="I30" i="16" s="1"/>
  <c r="H10" i="16"/>
  <c r="H17" i="16" s="1"/>
  <c r="H30" i="16" s="1"/>
  <c r="G10" i="16"/>
  <c r="G17" i="16" s="1"/>
  <c r="G30" i="16" s="1"/>
  <c r="F10" i="16"/>
  <c r="F17" i="16" s="1"/>
  <c r="F30" i="16" s="1"/>
  <c r="E10" i="16"/>
  <c r="E17" i="16" s="1"/>
  <c r="E30" i="16" s="1"/>
  <c r="D10" i="16"/>
  <c r="D17" i="16" s="1"/>
  <c r="D30" i="16" s="1"/>
  <c r="C10" i="16"/>
  <c r="C17" i="16" s="1"/>
  <c r="C30" i="16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K17" i="13" s="1"/>
  <c r="K30" i="13" s="1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C30" i="19" l="1"/>
  <c r="M30" i="19"/>
  <c r="H17" i="19"/>
  <c r="N17" i="19"/>
  <c r="N30" i="19" s="1"/>
  <c r="J17" i="19"/>
  <c r="J30" i="19" s="1"/>
  <c r="F17" i="19"/>
  <c r="F30" i="19" s="1"/>
  <c r="K17" i="18"/>
  <c r="K30" i="18" s="1"/>
  <c r="G30" i="19"/>
  <c r="H30" i="19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E30" i="4" l="1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<sst xmlns="http://schemas.openxmlformats.org/spreadsheetml/2006/main" count="1352" uniqueCount="140">
  <si>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</si>
  <si>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</si>
  <si>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</si>
  <si>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</si>
  <si>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</si>
  <si>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</si>
  <si>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</si>
  <si>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</si>
  <si>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</si>
  <si>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</si>
  <si>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</si>
  <si>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</si>
  <si>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</si>
  <si>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</si>
  <si>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</si>
  <si>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</si>
  <si>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</si>
  <si>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</si>
  <si>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</si>
  <si>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</si>
  <si>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</si>
  <si>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</si>
  <si>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</si>
  <si>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</si>
  <si>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</si>
  <si>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</si>
  <si>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</si>
  <si>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</si>
  <si>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</si>
  <si>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</si>
  <si>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</si>
  <si>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</si>
  <si>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</si>
  <si>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</si>
  <si>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</si>
  <si>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</si>
  <si>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</si>
  <si>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</si>
  <si>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</si>
  <si>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</si>
  <si>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</si>
  <si>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</si>
  <si>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</si>
  <si>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</si>
  <si>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</si>
  <si>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</si>
  <si>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</si>
  <si>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</si>
  <si>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</si>
  <si>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</si>
  <si>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</si>
  <si>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</si>
  <si>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</si>
  <si>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</si>
  <si>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North Lanarkshire Multi Member Wards</t>
  </si>
  <si>
    <t>Airdrie Central</t>
  </si>
  <si>
    <t>AirdrieC</t>
  </si>
  <si>
    <t>Airdrie North</t>
  </si>
  <si>
    <t>AirdrieN</t>
  </si>
  <si>
    <t>Airdrie South</t>
  </si>
  <si>
    <t>AirdrieS</t>
  </si>
  <si>
    <t>Bellshill</t>
  </si>
  <si>
    <t>Bellshil</t>
  </si>
  <si>
    <t>Coatbridge North</t>
  </si>
  <si>
    <t>CoatbriN</t>
  </si>
  <si>
    <t>Coatbridge South</t>
  </si>
  <si>
    <t>CoatbriS</t>
  </si>
  <si>
    <t>Coatbridge West</t>
  </si>
  <si>
    <t>CoatbriW</t>
  </si>
  <si>
    <t>Cumbernauld East</t>
  </si>
  <si>
    <t>CumbernE</t>
  </si>
  <si>
    <t>Cumbernauld North</t>
  </si>
  <si>
    <t>CumbernN</t>
  </si>
  <si>
    <t>Cumbernauld South</t>
  </si>
  <si>
    <t>CumbernS</t>
  </si>
  <si>
    <t>Fortissat</t>
  </si>
  <si>
    <t>Fortissa</t>
  </si>
  <si>
    <t>Gartcosh, Glenboig and Moodiesburn</t>
  </si>
  <si>
    <t>Gartcosh</t>
  </si>
  <si>
    <t>Kilsyth</t>
  </si>
  <si>
    <t>Mossend and Holytown</t>
  </si>
  <si>
    <t>MossendH</t>
  </si>
  <si>
    <t>Motherwell North</t>
  </si>
  <si>
    <t>MotherwN</t>
  </si>
  <si>
    <t>Motherwell West</t>
  </si>
  <si>
    <t>MotherwW</t>
  </si>
  <si>
    <t>Motherwell South East and Ravenscraig</t>
  </si>
  <si>
    <t>MothSEaR</t>
  </si>
  <si>
    <t>Murdostoun</t>
  </si>
  <si>
    <t>Murdosto</t>
  </si>
  <si>
    <t>Stepps, Chryston and Muirhead</t>
  </si>
  <si>
    <t>SteppsCh</t>
  </si>
  <si>
    <t>Thorniewood</t>
  </si>
  <si>
    <t>Thorniew</t>
  </si>
  <si>
    <t>Wishaw</t>
  </si>
  <si>
    <t>Summary table for North Lanarkshire</t>
  </si>
  <si>
    <t>Summary table for Airdrie Central</t>
  </si>
  <si>
    <t>Summary table for Airdrie North</t>
  </si>
  <si>
    <t>Summary table for Airdrie South</t>
  </si>
  <si>
    <t>Summary table for Bellshill</t>
  </si>
  <si>
    <t>Summary table for Coatbridge North</t>
  </si>
  <si>
    <t>Summary table for Coatbridge South</t>
  </si>
  <si>
    <t>Summary table for Coatbridge West</t>
  </si>
  <si>
    <t>Summary table for Cumbernauld East</t>
  </si>
  <si>
    <t>Summary table for Cumbernauld North</t>
  </si>
  <si>
    <t>Summary table for Cumbernauld South</t>
  </si>
  <si>
    <t>Summary table for Fortissat</t>
  </si>
  <si>
    <t>Summary table for Gartcosh, Glenboig and Moodiesburn</t>
  </si>
  <si>
    <t>Summary table for Kilsyth</t>
  </si>
  <si>
    <t>Summary table for Mossend and Holytown</t>
  </si>
  <si>
    <t>Summary table for Motherwell North</t>
  </si>
  <si>
    <t>Summary table for Motherwell West</t>
  </si>
  <si>
    <t>Summary table for Motherwell South East and Ravenscraig</t>
  </si>
  <si>
    <t>Summary table for Murdostoun</t>
  </si>
  <si>
    <t>Summary table for Stepps, Chryston and Muirhead</t>
  </si>
  <si>
    <t>Summary table for Thorniewood</t>
  </si>
  <si>
    <t>Summary table for Wishaw</t>
  </si>
  <si>
    <t>North Lanarkshire</t>
  </si>
  <si>
    <t>2018-based principal population projection summary table - North Lanarkshire</t>
  </si>
  <si>
    <t>2018-based principal population projection summary table - Airdrie Central</t>
  </si>
  <si>
    <t>2018-based principal population projection summary table - Airdrie North</t>
  </si>
  <si>
    <t>2018-based principal population projection summary table - Airdrie South</t>
  </si>
  <si>
    <t>2018-based principal population projection summary table - Bellshill</t>
  </si>
  <si>
    <t>2018-based principal population projection summary table - Coatbridge North</t>
  </si>
  <si>
    <t>2018-based principal population projection summary table - Coatbridge South</t>
  </si>
  <si>
    <t>2018-based principal population projection summary table - Coatbridge West</t>
  </si>
  <si>
    <t>2018-based principal population projection summary table - Cumbernauld East</t>
  </si>
  <si>
    <t>2018-based principal population projection summary table - Cumbernauld North</t>
  </si>
  <si>
    <t>2018-based principal population projection summary table - Cumbernauld South</t>
  </si>
  <si>
    <t>2018-based principal population projection summary table - Fortissat</t>
  </si>
  <si>
    <t>2018-based principal population projection summary table - Gartcosh, Glenboig and Moodiesburn</t>
  </si>
  <si>
    <t>2018-based principal population projection summary table - Kilsyth</t>
  </si>
  <si>
    <t>2018-based principal population projection summary table - Mossend and Holytown</t>
  </si>
  <si>
    <t>2018-based principal population projection summary table - Motherwell North</t>
  </si>
  <si>
    <t>2018-based principal population projection summary table - Motherwell West</t>
  </si>
  <si>
    <t>2018-based principal population projection summary table - Motherwell South East and Ravenscraig</t>
  </si>
  <si>
    <t>2018-based principal population projection summary table - Murdostoun</t>
  </si>
  <si>
    <t>2018-based principal population projection summary table - Stepps, Chryston and Muirhead</t>
  </si>
  <si>
    <t>2018-based principal population projection summary table - Thorniewood</t>
  </si>
  <si>
    <t>2018-based principal population projection summary table - Wishaw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</si>
</sst>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30"/>
  <sheetViews>
    <sheetView tabSelected="1" workbookViewId="0">
      <selection activeCell="B6" sqref="B6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117</v>
      </c>
      <c r="D9" s="55" t="s">
        <v>118</v>
      </c>
    </row>
    <row r="10" spans="1:4" x14ac:dyDescent="0.25">
      <c r="A10" s="54" t="s">
        <v>55</v>
      </c>
      <c r="D10" s="55" t="s">
        <v>119</v>
      </c>
    </row>
    <row r="11" spans="1:4" x14ac:dyDescent="0.25">
      <c r="A11" s="54" t="s">
        <v>57</v>
      </c>
      <c r="D11" s="55" t="s">
        <v>120</v>
      </c>
    </row>
    <row r="12" spans="1:4" x14ac:dyDescent="0.25">
      <c r="A12" s="54" t="s">
        <v>59</v>
      </c>
      <c r="D12" s="55" t="s">
        <v>121</v>
      </c>
    </row>
    <row r="13" spans="1:4" x14ac:dyDescent="0.25">
      <c r="A13" s="54" t="s">
        <v>61</v>
      </c>
      <c r="D13" s="55" t="s">
        <v>122</v>
      </c>
    </row>
    <row r="14" spans="1:4" x14ac:dyDescent="0.25">
      <c r="A14" s="54" t="s">
        <v>63</v>
      </c>
      <c r="D14" s="55" t="s">
        <v>123</v>
      </c>
    </row>
    <row r="15" spans="1:4" x14ac:dyDescent="0.25">
      <c r="A15" s="54" t="s">
        <v>65</v>
      </c>
      <c r="D15" s="55" t="s">
        <v>124</v>
      </c>
    </row>
    <row r="16" spans="1:4" x14ac:dyDescent="0.25">
      <c r="A16" s="54" t="s">
        <v>67</v>
      </c>
      <c r="D16" s="55" t="s">
        <v>125</v>
      </c>
    </row>
    <row r="17" spans="1:4" x14ac:dyDescent="0.25">
      <c r="A17" s="54" t="s">
        <v>69</v>
      </c>
      <c r="D17" s="55" t="s">
        <v>126</v>
      </c>
    </row>
    <row r="18" spans="1:4" x14ac:dyDescent="0.25">
      <c r="A18" s="54" t="s">
        <v>71</v>
      </c>
      <c r="D18" s="55" t="s">
        <v>127</v>
      </c>
    </row>
    <row r="19" spans="1:4" x14ac:dyDescent="0.25">
      <c r="A19" s="54" t="s">
        <v>73</v>
      </c>
      <c r="D19" s="55" t="s">
        <v>128</v>
      </c>
    </row>
    <row r="20" spans="1:4" x14ac:dyDescent="0.25">
      <c r="A20" s="54" t="s">
        <v>75</v>
      </c>
      <c r="D20" s="55" t="s">
        <v>129</v>
      </c>
    </row>
    <row r="21" spans="1:4" x14ac:dyDescent="0.25">
      <c r="A21" s="54" t="s">
        <v>77</v>
      </c>
      <c r="D21" s="55" t="s">
        <v>130</v>
      </c>
    </row>
    <row r="22" spans="1:4" x14ac:dyDescent="0.25">
      <c r="A22" s="54" t="s">
        <v>79</v>
      </c>
      <c r="D22" s="55" t="s">
        <v>131</v>
      </c>
    </row>
    <row r="23" spans="1:4" x14ac:dyDescent="0.25">
      <c r="A23" s="54" t="s">
        <v>80</v>
      </c>
      <c r="D23" s="55" t="s">
        <v>132</v>
      </c>
    </row>
    <row r="24" spans="1:4" x14ac:dyDescent="0.25">
      <c r="A24" s="54" t="s">
        <v>82</v>
      </c>
      <c r="D24" s="55" t="s">
        <v>133</v>
      </c>
    </row>
    <row r="25" spans="1:4" x14ac:dyDescent="0.25">
      <c r="A25" s="54" t="s">
        <v>84</v>
      </c>
      <c r="D25" s="55" t="s">
        <v>134</v>
      </c>
    </row>
    <row r="26" spans="1:4" x14ac:dyDescent="0.25">
      <c r="A26" s="54" t="s">
        <v>86</v>
      </c>
      <c r="D26" s="55" t="s">
        <v>135</v>
      </c>
    </row>
    <row r="27" spans="1:4" x14ac:dyDescent="0.25">
      <c r="A27" s="54" t="s">
        <v>88</v>
      </c>
      <c r="D27" s="55" t="s">
        <v>136</v>
      </c>
    </row>
    <row r="28" spans="1:4" x14ac:dyDescent="0.25">
      <c r="A28" s="54" t="s">
        <v>90</v>
      </c>
      <c r="D28" s="55" t="s">
        <v>137</v>
      </c>
    </row>
    <row r="29" spans="1:4" x14ac:dyDescent="0.25">
      <c r="A29" s="54" t="s">
        <v>92</v>
      </c>
      <c r="D29" s="55" t="s">
        <v>138</v>
      </c>
    </row>
    <row r="30" spans="1:4" x14ac:dyDescent="0.25">
      <c r="A30" s="54" t="s">
        <v>94</v>
      </c>
      <c r="D30" s="55" t="s">
        <v>139</v>
      </c>
    </row>
  </sheetData>
  <hyperlinks>
    <hyperlink ref="D8" location="'Area Codes'!A1" display="List of tab names and full area names" xr:uid="{BE5125AB-85E8-4CB8-8948-AE6F703B5CC8}"/>
    <hyperlink ref="D9" location="'North Lanarkshire'!A1" display="2018-based principal population projection summary table - North Lanarkshire" xr:uid="{8C13A383-8A2F-4E4C-ADE7-42713AD6A7C8}"/>
    <hyperlink ref="D10" location="AirdrieC!A1" display="2018-based principal population projection summary table - Airdrie Central" xr:uid="{EBE67AB4-B547-4A5A-A4B1-0D8E956FFDCC}"/>
    <hyperlink ref="D11" location="AirdrieN!A1" display="2018-based principal population projection summary table - Airdrie North" xr:uid="{E1B18499-F634-4753-B982-D88ED63873AE}"/>
    <hyperlink ref="D12" location="AirdrieS!A1" display="2018-based principal population projection summary table - Airdrie South" xr:uid="{C4B50ADF-354F-4822-88CB-2FB03FE9CA6E}"/>
    <hyperlink ref="D13" location="Bellshil!A1" display="2018-based principal population projection summary table - Bellshill" xr:uid="{0F36F2A4-F883-4E29-A8DB-11A050E9D77B}"/>
    <hyperlink ref="D14" location="CoatbriN!A1" display="2018-based principal population projection summary table - Coatbridge North" xr:uid="{7EC15C19-EE2C-4ABB-B393-DADEBF6BF999}"/>
    <hyperlink ref="D15" location="CoatbriS!A1" display="2018-based principal population projection summary table - Coatbridge South" xr:uid="{F816666B-5353-4820-B77B-D590E3FDED93}"/>
    <hyperlink ref="D16" location="CoatbriW!A1" display="2018-based principal population projection summary table - Coatbridge West" xr:uid="{9602A636-BBF9-4DEE-B37C-99CBB204962B}"/>
    <hyperlink ref="D17" location="CumbernE!A1" display="2018-based principal population projection summary table - Cumbernauld East" xr:uid="{FA6AE335-210B-43A8-955B-6E4061BBAA98}"/>
    <hyperlink ref="D19:D26" location="Inverlei!A1" display="2018-based principal population projection summary table - Inverleith" xr:uid="{EB6201E9-A312-4118-8C91-F9F089FB03DA}"/>
    <hyperlink ref="D18" location="CumbernN!A1" display="2018-based principal population projection summary table - Cumbernauld North" xr:uid="{BE39FC6E-6790-4A31-B541-3D550ABB2A91}"/>
    <hyperlink ref="D19" location="CumbernS!A1" display="2018-based principal population projection summary table - Cumbernauld South" xr:uid="{E6D42F0F-0FC7-48D5-9434-0DF28F3F204A}"/>
    <hyperlink ref="D20" location="Fortissa!A1" display="2018-based principal population projection summary table - Fortissat" xr:uid="{94F3B7A2-CECB-4558-A617-F4B92378A214}"/>
    <hyperlink ref="D21" location="Gartcosh!A1" display="2018-based principal population projection summary table - Gartcosh, Glenboig and Moodiesburn" xr:uid="{E81A7BC3-D994-44D3-9D35-91EE5DE89940}"/>
    <hyperlink ref="D22" location="Kilsyth!A1" display="2018-based principal population projection summary table - Kilsyth" xr:uid="{9CCA1281-819E-48BC-8041-CB1C96985393}"/>
    <hyperlink ref="D23" location="MossendH!A1" display="2018-based principal population projection summary table - Mossend and Holytown" xr:uid="{388BCCC5-2AC1-48D2-B035-A3C029E21D8F}"/>
    <hyperlink ref="D24" location="MotherwN!A1" display="2018-based principal population projection summary table - Motherwell North" xr:uid="{55FEE6C2-74D1-4811-ADFA-4A4806FA6CB6}"/>
    <hyperlink ref="D25" location="MotherwW!A1" display="2018-based principal population projection summary table - Motherwell West" xr:uid="{C2DBAFC1-5A1E-415C-9B6C-C7F6730D09CB}"/>
    <hyperlink ref="D26" location="MothSEaR!A1" display="2018-based principal population projection summary table - Motherwell South East and Ravenscraig" xr:uid="{F2E77462-0572-4F33-BCC5-447D678CFB23}"/>
    <hyperlink ref="D27:D30" location="Inverlei!A1" display="2018-based principal population projection summary table - Inverleith" xr:uid="{F759253B-B388-4B47-B2D5-72E645293E99}"/>
    <hyperlink ref="D27" location="Murdosto!A1" display="2018-based principal population projection summary table - Murdostoun" xr:uid="{5F1AF42F-C04B-4D82-A0FF-DFE52BFDC9CE}"/>
    <hyperlink ref="D28" location="SteppsCh!A1" display="2018-based principal population projection summary table - Stepps, Chryston and Muirhead" xr:uid="{0F42E044-DC4C-45A8-AFB5-492692C1B2FE}"/>
    <hyperlink ref="D29" location="ThornieW!A1" display="2018-based principal population projection summary table - Thorniewood" xr:uid="{948D6E3B-1DFC-4937-9138-E39528700E97}"/>
    <hyperlink ref="D30" location="Wishaw!A1" display="2018-based principal population projection summary table - Wishaw" xr:uid="{24D6F071-1F2E-43FB-A4D4-274BC3AF4D5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14850</v>
      </c>
      <c r="D8" s="21">
        <v>14755.771082196874</v>
      </c>
      <c r="E8" s="21">
        <v>14660.62093341201</v>
      </c>
      <c r="F8" s="21">
        <v>14565.095346185148</v>
      </c>
      <c r="G8" s="21">
        <v>14467.814338115037</v>
      </c>
      <c r="H8" s="21">
        <v>14369.678524818137</v>
      </c>
      <c r="I8" s="21">
        <v>14272.164103730573</v>
      </c>
      <c r="J8" s="21">
        <v>14172.920360796386</v>
      </c>
      <c r="K8" s="21">
        <v>14070.841059433265</v>
      </c>
      <c r="L8" s="21">
        <v>13969.571393197542</v>
      </c>
      <c r="M8" s="21">
        <v>13863.682820270556</v>
      </c>
      <c r="N8" s="21">
        <v>13757.375971615425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131.83800019889716</v>
      </c>
      <c r="D10" s="26">
        <f t="shared" ref="D10:N10" si="0">SUM(D11:D12)</f>
        <v>131.89117723001084</v>
      </c>
      <c r="E10" s="26">
        <f t="shared" si="0"/>
        <v>130.47683337319319</v>
      </c>
      <c r="F10" s="26">
        <f t="shared" si="0"/>
        <v>129.07533318087133</v>
      </c>
      <c r="G10" s="26">
        <f t="shared" si="0"/>
        <v>128.44026368960272</v>
      </c>
      <c r="H10" s="26">
        <f t="shared" si="0"/>
        <v>128.21065904279845</v>
      </c>
      <c r="I10" s="26">
        <f t="shared" si="0"/>
        <v>127.80607920036395</v>
      </c>
      <c r="J10" s="26">
        <f t="shared" si="0"/>
        <v>127.52011535712532</v>
      </c>
      <c r="K10" s="26">
        <f t="shared" si="0"/>
        <v>127.02835367717526</v>
      </c>
      <c r="L10" s="26">
        <f t="shared" si="0"/>
        <v>126.6974862181432</v>
      </c>
      <c r="M10" s="26">
        <f t="shared" si="0"/>
        <v>126.41391641353462</v>
      </c>
      <c r="N10" s="26">
        <f t="shared" si="0"/>
        <v>126.04076422922591</v>
      </c>
    </row>
    <row r="11" spans="1:14" x14ac:dyDescent="0.25">
      <c r="A11" s="20" t="s">
        <v>34</v>
      </c>
      <c r="B11" s="18"/>
      <c r="C11" s="22">
        <v>67.519071723079193</v>
      </c>
      <c r="D11" s="22">
        <v>67.616341232673221</v>
      </c>
      <c r="E11" s="22">
        <v>66.844888208608879</v>
      </c>
      <c r="F11" s="22">
        <v>66.062178399658549</v>
      </c>
      <c r="G11" s="22">
        <v>65.820755191693067</v>
      </c>
      <c r="H11" s="22">
        <v>65.587984738570967</v>
      </c>
      <c r="I11" s="22">
        <v>65.384623190668194</v>
      </c>
      <c r="J11" s="22">
        <v>65.338952411660657</v>
      </c>
      <c r="K11" s="22">
        <v>65.053796344647296</v>
      </c>
      <c r="L11" s="22">
        <v>64.888131206769742</v>
      </c>
      <c r="M11" s="22">
        <v>64.744793038407167</v>
      </c>
      <c r="N11" s="22">
        <v>64.535668737590697</v>
      </c>
    </row>
    <row r="12" spans="1:14" x14ac:dyDescent="0.25">
      <c r="A12" s="27" t="s">
        <v>35</v>
      </c>
      <c r="B12" s="28"/>
      <c r="C12" s="29">
        <v>64.31892847581797</v>
      </c>
      <c r="D12" s="29">
        <v>64.274835997337618</v>
      </c>
      <c r="E12" s="29">
        <v>63.631945164584309</v>
      </c>
      <c r="F12" s="29">
        <v>63.013154781212776</v>
      </c>
      <c r="G12" s="29">
        <v>62.619508497909649</v>
      </c>
      <c r="H12" s="29">
        <v>62.622674304227488</v>
      </c>
      <c r="I12" s="29">
        <v>62.42145600969576</v>
      </c>
      <c r="J12" s="29">
        <v>62.181162945464663</v>
      </c>
      <c r="K12" s="29">
        <v>61.974557332527965</v>
      </c>
      <c r="L12" s="29">
        <v>61.809355011373455</v>
      </c>
      <c r="M12" s="29">
        <v>61.669123375127455</v>
      </c>
      <c r="N12" s="29">
        <v>61.505095491635217</v>
      </c>
    </row>
    <row r="13" spans="1:14" x14ac:dyDescent="0.25">
      <c r="A13" s="33" t="s">
        <v>36</v>
      </c>
      <c r="B13" s="18"/>
      <c r="C13" s="26">
        <f>SUM(C14:C15)</f>
        <v>172.83014373932377</v>
      </c>
      <c r="D13" s="26">
        <f t="shared" ref="D13:N13" si="1">SUM(D14:D15)</f>
        <v>177.18477305796489</v>
      </c>
      <c r="E13" s="26">
        <f t="shared" si="1"/>
        <v>178.25059060277991</v>
      </c>
      <c r="F13" s="26">
        <f t="shared" si="1"/>
        <v>179.70396903976132</v>
      </c>
      <c r="G13" s="26">
        <f t="shared" si="1"/>
        <v>181.27828504559304</v>
      </c>
      <c r="H13" s="26">
        <f t="shared" si="1"/>
        <v>180.13231035527986</v>
      </c>
      <c r="I13" s="26">
        <f t="shared" si="1"/>
        <v>181.48206123336411</v>
      </c>
      <c r="J13" s="26">
        <f t="shared" si="1"/>
        <v>183.69906036049341</v>
      </c>
      <c r="K13" s="26">
        <f t="shared" si="1"/>
        <v>183.05326073607461</v>
      </c>
      <c r="L13" s="26">
        <f t="shared" si="1"/>
        <v>186.51387817533976</v>
      </c>
      <c r="M13" s="26">
        <f t="shared" si="1"/>
        <v>186.53785392930442</v>
      </c>
      <c r="N13" s="26">
        <f t="shared" si="1"/>
        <v>186.01422637013329</v>
      </c>
    </row>
    <row r="14" spans="1:14" x14ac:dyDescent="0.25">
      <c r="A14" s="20" t="s">
        <v>37</v>
      </c>
      <c r="B14" s="18"/>
      <c r="C14" s="22">
        <v>75.185235051742168</v>
      </c>
      <c r="D14" s="22">
        <v>78.434883579117397</v>
      </c>
      <c r="E14" s="22">
        <v>80.603793783948618</v>
      </c>
      <c r="F14" s="22">
        <v>82.826434578275027</v>
      </c>
      <c r="G14" s="22">
        <v>85.02036461176462</v>
      </c>
      <c r="H14" s="22">
        <v>85.696843964682927</v>
      </c>
      <c r="I14" s="22">
        <v>87.41594543680155</v>
      </c>
      <c r="J14" s="22">
        <v>89.321073139297155</v>
      </c>
      <c r="K14" s="22">
        <v>89.730471803122512</v>
      </c>
      <c r="L14" s="22">
        <v>92.034722916405258</v>
      </c>
      <c r="M14" s="22">
        <v>92.376894540062892</v>
      </c>
      <c r="N14" s="22">
        <v>92.559189546493982</v>
      </c>
    </row>
    <row r="15" spans="1:14" x14ac:dyDescent="0.25">
      <c r="A15" s="10" t="s">
        <v>38</v>
      </c>
      <c r="B15" s="12"/>
      <c r="C15" s="23">
        <v>97.644908687581591</v>
      </c>
      <c r="D15" s="23">
        <v>98.749889478847493</v>
      </c>
      <c r="E15" s="23">
        <v>97.646796818831291</v>
      </c>
      <c r="F15" s="23">
        <v>96.877534461486306</v>
      </c>
      <c r="G15" s="23">
        <v>96.257920433828417</v>
      </c>
      <c r="H15" s="23">
        <v>94.435466390596915</v>
      </c>
      <c r="I15" s="23">
        <v>94.066115796562542</v>
      </c>
      <c r="J15" s="23">
        <v>94.37798722119625</v>
      </c>
      <c r="K15" s="23">
        <v>93.322788932952079</v>
      </c>
      <c r="L15" s="23">
        <v>94.479155258934497</v>
      </c>
      <c r="M15" s="23">
        <v>94.160959389241526</v>
      </c>
      <c r="N15" s="23">
        <v>93.455036823639304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-40.992143540426611</v>
      </c>
      <c r="D17" s="32">
        <f t="shared" ref="D17:N17" si="2">D10-D13</f>
        <v>-45.29359582795405</v>
      </c>
      <c r="E17" s="32">
        <f t="shared" si="2"/>
        <v>-47.773757229586721</v>
      </c>
      <c r="F17" s="32">
        <f t="shared" si="2"/>
        <v>-50.628635858889993</v>
      </c>
      <c r="G17" s="32">
        <f t="shared" si="2"/>
        <v>-52.838021355990321</v>
      </c>
      <c r="H17" s="32">
        <f t="shared" si="2"/>
        <v>-51.921651312481401</v>
      </c>
      <c r="I17" s="32">
        <f t="shared" si="2"/>
        <v>-53.675982033000153</v>
      </c>
      <c r="J17" s="32">
        <f t="shared" si="2"/>
        <v>-56.178945003368085</v>
      </c>
      <c r="K17" s="32">
        <f t="shared" si="2"/>
        <v>-56.024907058899345</v>
      </c>
      <c r="L17" s="32">
        <f t="shared" si="2"/>
        <v>-59.816391957196558</v>
      </c>
      <c r="M17" s="32">
        <f t="shared" si="2"/>
        <v>-60.123937515769796</v>
      </c>
      <c r="N17" s="32">
        <f t="shared" si="2"/>
        <v>-59.973462140907372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620.81420493294399</v>
      </c>
      <c r="D19" s="26">
        <f t="shared" ref="D19:N19" si="3">SUM(D20:D21)</f>
        <v>622.14381122737359</v>
      </c>
      <c r="E19" s="26">
        <f t="shared" si="3"/>
        <v>622.95320946588367</v>
      </c>
      <c r="F19" s="26">
        <f t="shared" si="3"/>
        <v>622.56524074075946</v>
      </c>
      <c r="G19" s="26">
        <f t="shared" si="3"/>
        <v>621.66233741707492</v>
      </c>
      <c r="H19" s="26">
        <f t="shared" si="3"/>
        <v>622.41514766610271</v>
      </c>
      <c r="I19" s="26">
        <f t="shared" si="3"/>
        <v>622.73692770168259</v>
      </c>
      <c r="J19" s="26">
        <f t="shared" si="3"/>
        <v>622.44486615464302</v>
      </c>
      <c r="K19" s="26">
        <f t="shared" si="3"/>
        <v>622.91937875222823</v>
      </c>
      <c r="L19" s="26">
        <f t="shared" si="3"/>
        <v>622.34830251078085</v>
      </c>
      <c r="M19" s="26">
        <f t="shared" si="3"/>
        <v>622.69498725891538</v>
      </c>
      <c r="N19" s="26">
        <f t="shared" si="3"/>
        <v>622.32806274049938</v>
      </c>
    </row>
    <row r="20" spans="1:14" x14ac:dyDescent="0.25">
      <c r="A20" s="72" t="s">
        <v>40</v>
      </c>
      <c r="B20" s="72"/>
      <c r="C20" s="22">
        <v>311.25847053925719</v>
      </c>
      <c r="D20" s="22">
        <v>311.18034944945771</v>
      </c>
      <c r="E20" s="22">
        <v>311.87895520009386</v>
      </c>
      <c r="F20" s="22">
        <v>312.18487100029137</v>
      </c>
      <c r="G20" s="22">
        <v>311.55569218376502</v>
      </c>
      <c r="H20" s="22">
        <v>312.60109574864276</v>
      </c>
      <c r="I20" s="22">
        <v>313.06531039380548</v>
      </c>
      <c r="J20" s="22">
        <v>312.49362070447177</v>
      </c>
      <c r="K20" s="22">
        <v>313.1629873192872</v>
      </c>
      <c r="L20" s="22">
        <v>311.79861933532158</v>
      </c>
      <c r="M20" s="22">
        <v>311.98226692885544</v>
      </c>
      <c r="N20" s="22">
        <v>311.80563840858287</v>
      </c>
    </row>
    <row r="21" spans="1:14" x14ac:dyDescent="0.25">
      <c r="A21" s="27" t="s">
        <v>41</v>
      </c>
      <c r="B21" s="27"/>
      <c r="C21" s="29">
        <v>309.55573439368675</v>
      </c>
      <c r="D21" s="29">
        <v>310.96346177791582</v>
      </c>
      <c r="E21" s="29">
        <v>311.07425426578976</v>
      </c>
      <c r="F21" s="29">
        <v>310.38036974046804</v>
      </c>
      <c r="G21" s="29">
        <v>310.10664523330991</v>
      </c>
      <c r="H21" s="29">
        <v>309.81405191745995</v>
      </c>
      <c r="I21" s="29">
        <v>309.67161730787706</v>
      </c>
      <c r="J21" s="29">
        <v>309.95124545017126</v>
      </c>
      <c r="K21" s="29">
        <v>309.75639143294103</v>
      </c>
      <c r="L21" s="29">
        <v>310.54968317545928</v>
      </c>
      <c r="M21" s="29">
        <v>310.71272033005994</v>
      </c>
      <c r="N21" s="29">
        <v>310.52242433191651</v>
      </c>
    </row>
    <row r="22" spans="1:14" x14ac:dyDescent="0.25">
      <c r="A22" s="75" t="s">
        <v>44</v>
      </c>
      <c r="B22" s="75"/>
      <c r="C22" s="26">
        <f>SUM(C23:C24)</f>
        <v>674.05097919563843</v>
      </c>
      <c r="D22" s="26">
        <f t="shared" ref="D22:N22" si="4">SUM(D23:D24)</f>
        <v>672.00036418428726</v>
      </c>
      <c r="E22" s="26">
        <f t="shared" si="4"/>
        <v>670.70503946315955</v>
      </c>
      <c r="F22" s="26">
        <f t="shared" si="4"/>
        <v>669.21761295197894</v>
      </c>
      <c r="G22" s="26">
        <f t="shared" si="4"/>
        <v>666.96012935798569</v>
      </c>
      <c r="H22" s="26">
        <f t="shared" si="4"/>
        <v>668.00791744118692</v>
      </c>
      <c r="I22" s="26">
        <f t="shared" si="4"/>
        <v>668.30468860286624</v>
      </c>
      <c r="J22" s="26">
        <f t="shared" si="4"/>
        <v>668.34522251439716</v>
      </c>
      <c r="K22" s="26">
        <f t="shared" si="4"/>
        <v>668.16413792905314</v>
      </c>
      <c r="L22" s="26">
        <f t="shared" si="4"/>
        <v>668.4204834805696</v>
      </c>
      <c r="M22" s="26">
        <f t="shared" si="4"/>
        <v>668.87789839827724</v>
      </c>
      <c r="N22" s="26">
        <f t="shared" si="4"/>
        <v>668.64326854308433</v>
      </c>
    </row>
    <row r="23" spans="1:14" x14ac:dyDescent="0.25">
      <c r="A23" s="72" t="s">
        <v>42</v>
      </c>
      <c r="B23" s="72"/>
      <c r="C23" s="23">
        <v>337.33224447928035</v>
      </c>
      <c r="D23" s="22">
        <v>336.23831535627352</v>
      </c>
      <c r="E23" s="22">
        <v>335.1133309738662</v>
      </c>
      <c r="F23" s="22">
        <v>334.18957739514059</v>
      </c>
      <c r="G23" s="22">
        <v>332.87252651145496</v>
      </c>
      <c r="H23" s="22">
        <v>333.90438096617868</v>
      </c>
      <c r="I23" s="22">
        <v>333.52927765036458</v>
      </c>
      <c r="J23" s="22">
        <v>332.75185143343623</v>
      </c>
      <c r="K23" s="22">
        <v>332.56660364385328</v>
      </c>
      <c r="L23" s="22">
        <v>332.43847965822397</v>
      </c>
      <c r="M23" s="22">
        <v>331.9825057874927</v>
      </c>
      <c r="N23" s="22">
        <v>332.29533403437864</v>
      </c>
    </row>
    <row r="24" spans="1:14" x14ac:dyDescent="0.25">
      <c r="A24" s="10" t="s">
        <v>43</v>
      </c>
      <c r="B24" s="10"/>
      <c r="C24" s="23">
        <v>336.71873471635809</v>
      </c>
      <c r="D24" s="23">
        <v>335.76204882801375</v>
      </c>
      <c r="E24" s="23">
        <v>335.59170848929335</v>
      </c>
      <c r="F24" s="23">
        <v>335.02803555683829</v>
      </c>
      <c r="G24" s="23">
        <v>334.08760284653073</v>
      </c>
      <c r="H24" s="23">
        <v>334.10353647500818</v>
      </c>
      <c r="I24" s="23">
        <v>334.7754109525016</v>
      </c>
      <c r="J24" s="23">
        <v>335.59337108096099</v>
      </c>
      <c r="K24" s="23">
        <v>335.5975342851998</v>
      </c>
      <c r="L24" s="23">
        <v>335.98200382234558</v>
      </c>
      <c r="M24" s="23">
        <v>336.89539261078448</v>
      </c>
      <c r="N24" s="23">
        <v>336.34793450870575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-53.236774262694439</v>
      </c>
      <c r="D26" s="32">
        <f t="shared" ref="D26:N26" si="5">D19-D22</f>
        <v>-49.856552956913674</v>
      </c>
      <c r="E26" s="32">
        <f t="shared" si="5"/>
        <v>-47.751829997275877</v>
      </c>
      <c r="F26" s="32">
        <f t="shared" si="5"/>
        <v>-46.652372211219472</v>
      </c>
      <c r="G26" s="32">
        <f t="shared" si="5"/>
        <v>-45.29779194091077</v>
      </c>
      <c r="H26" s="32">
        <f t="shared" si="5"/>
        <v>-45.592769775084207</v>
      </c>
      <c r="I26" s="32">
        <f t="shared" si="5"/>
        <v>-45.567760901183647</v>
      </c>
      <c r="J26" s="32">
        <f t="shared" si="5"/>
        <v>-45.900356359754142</v>
      </c>
      <c r="K26" s="32">
        <f t="shared" si="5"/>
        <v>-45.244759176824914</v>
      </c>
      <c r="L26" s="32">
        <f t="shared" si="5"/>
        <v>-46.072180969788747</v>
      </c>
      <c r="M26" s="32">
        <f t="shared" si="5"/>
        <v>-46.182911139361863</v>
      </c>
      <c r="N26" s="32">
        <f t="shared" si="5"/>
        <v>-46.315205802584956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-94.22891780312105</v>
      </c>
      <c r="D30" s="32">
        <f t="shared" ref="D30:N30" si="6">D17+D26+D28</f>
        <v>-95.150148784867724</v>
      </c>
      <c r="E30" s="32">
        <f t="shared" si="6"/>
        <v>-95.525587226862598</v>
      </c>
      <c r="F30" s="32">
        <f t="shared" si="6"/>
        <v>-97.281008070109465</v>
      </c>
      <c r="G30" s="32">
        <f t="shared" si="6"/>
        <v>-98.135813296901091</v>
      </c>
      <c r="H30" s="32">
        <f t="shared" si="6"/>
        <v>-97.514421087565609</v>
      </c>
      <c r="I30" s="32">
        <f t="shared" si="6"/>
        <v>-99.2437429341838</v>
      </c>
      <c r="J30" s="32">
        <f t="shared" si="6"/>
        <v>-102.07930136312223</v>
      </c>
      <c r="K30" s="32">
        <f t="shared" si="6"/>
        <v>-101.26966623572426</v>
      </c>
      <c r="L30" s="32">
        <f t="shared" si="6"/>
        <v>-105.8885729269853</v>
      </c>
      <c r="M30" s="32">
        <f t="shared" si="6"/>
        <v>-106.30684865513166</v>
      </c>
      <c r="N30" s="32">
        <f t="shared" si="6"/>
        <v>-106.28866794349233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14755.771082196874</v>
      </c>
      <c r="D32" s="21">
        <v>14660.62093341201</v>
      </c>
      <c r="E32" s="21">
        <v>14565.095346185148</v>
      </c>
      <c r="F32" s="21">
        <v>14467.814338115037</v>
      </c>
      <c r="G32" s="21">
        <v>14369.678524818137</v>
      </c>
      <c r="H32" s="21">
        <v>14272.164103730573</v>
      </c>
      <c r="I32" s="21">
        <v>14172.920360796386</v>
      </c>
      <c r="J32" s="21">
        <v>14070.841059433265</v>
      </c>
      <c r="K32" s="21">
        <v>13969.571393197542</v>
      </c>
      <c r="L32" s="21">
        <v>13863.682820270556</v>
      </c>
      <c r="M32" s="21">
        <v>13757.375971615425</v>
      </c>
      <c r="N32" s="21">
        <v>13651.087303671931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-6.3453816702441213E-3</v>
      </c>
      <c r="D34" s="39">
        <f t="shared" ref="D34:N34" si="7">(D32/D8)-1</f>
        <v>-6.4483345705779183E-3</v>
      </c>
      <c r="E34" s="39">
        <f t="shared" si="7"/>
        <v>-6.5157940895366195E-3</v>
      </c>
      <c r="F34" s="39">
        <f t="shared" si="7"/>
        <v>-6.67905054913287E-3</v>
      </c>
      <c r="G34" s="39">
        <f t="shared" si="7"/>
        <v>-6.7830434510320892E-3</v>
      </c>
      <c r="H34" s="39">
        <f t="shared" si="7"/>
        <v>-6.7861240541425838E-3</v>
      </c>
      <c r="I34" s="39">
        <f t="shared" si="7"/>
        <v>-6.9536576382446258E-3</v>
      </c>
      <c r="J34" s="39">
        <f t="shared" si="7"/>
        <v>-7.2024183276638842E-3</v>
      </c>
      <c r="K34" s="39">
        <f t="shared" si="7"/>
        <v>-7.1971295680175462E-3</v>
      </c>
      <c r="L34" s="39">
        <f t="shared" si="7"/>
        <v>-7.5799442908139891E-3</v>
      </c>
      <c r="M34" s="39">
        <f t="shared" si="7"/>
        <v>-7.6680092896885821E-3</v>
      </c>
      <c r="N34" s="39">
        <f t="shared" si="7"/>
        <v>-7.7259404818761368E-3</v>
      </c>
    </row>
    <row r="35" spans="1:14" ht="15.75" thickBot="1" x14ac:dyDescent="0.3">
      <c r="A35" s="40" t="s">
        <v>15</v>
      </c>
      <c r="B35" s="41"/>
      <c r="C35" s="42">
        <f>(C32/$C$8)-1</f>
        <v>-6.3453816702441213E-3</v>
      </c>
      <c r="D35" s="42">
        <f t="shared" ref="D35:N35" si="8">(D32/$C$8)-1</f>
        <v>-1.2752799096834355E-2</v>
      </c>
      <c r="E35" s="42">
        <f t="shared" si="8"/>
        <v>-1.9185498573390691E-2</v>
      </c>
      <c r="F35" s="42">
        <f t="shared" si="8"/>
        <v>-2.573640820774159E-2</v>
      </c>
      <c r="G35" s="42">
        <f t="shared" si="8"/>
        <v>-3.2344880483627159E-2</v>
      </c>
      <c r="H35" s="42">
        <f t="shared" si="8"/>
        <v>-3.8911508166291409E-2</v>
      </c>
      <c r="I35" s="42">
        <f t="shared" si="8"/>
        <v>-4.5594588498559796E-2</v>
      </c>
      <c r="J35" s="42">
        <f t="shared" si="8"/>
        <v>-5.2468615526379381E-2</v>
      </c>
      <c r="K35" s="42">
        <f t="shared" si="8"/>
        <v>-5.9288121670199145E-2</v>
      </c>
      <c r="L35" s="42">
        <f t="shared" si="8"/>
        <v>-6.6418665301645974E-2</v>
      </c>
      <c r="M35" s="42">
        <f t="shared" si="8"/>
        <v>-7.3577375648792853E-2</v>
      </c>
      <c r="N35" s="42">
        <f t="shared" si="8"/>
        <v>-8.0734861705593852E-2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1.3971027294054239</v>
      </c>
      <c r="D41" s="47">
        <v>1.4099428948443349</v>
      </c>
      <c r="E41" s="47">
        <v>1.4045338668636826</v>
      </c>
      <c r="F41" s="47">
        <v>1.3982498588523227</v>
      </c>
      <c r="G41" s="47">
        <v>1.399315975717049</v>
      </c>
      <c r="H41" s="47">
        <v>1.4051290225957158</v>
      </c>
      <c r="I41" s="47">
        <v>1.4095935622796145</v>
      </c>
      <c r="J41" s="47">
        <v>1.4146400303462738</v>
      </c>
      <c r="K41" s="47">
        <v>1.4175511444319895</v>
      </c>
      <c r="L41" s="47">
        <v>1.422233950398315</v>
      </c>
      <c r="M41" s="47">
        <v>1.4289866374723659</v>
      </c>
      <c r="N41" s="47">
        <v>1.4358011723448389</v>
      </c>
    </row>
    <row r="43" spans="1:14" x14ac:dyDescent="0.25">
      <c r="A43" s="48" t="s">
        <v>31</v>
      </c>
      <c r="B43" s="48"/>
      <c r="C43" s="49">
        <v>116.55710735335605</v>
      </c>
      <c r="D43" s="49">
        <v>118.3969100570729</v>
      </c>
      <c r="E43" s="49">
        <v>118.01410680901058</v>
      </c>
      <c r="F43" s="49">
        <v>118.09290818693586</v>
      </c>
      <c r="G43" s="49">
        <v>118.12678946273</v>
      </c>
      <c r="H43" s="49">
        <v>116.66414895632911</v>
      </c>
      <c r="I43" s="49">
        <v>116.44379506388421</v>
      </c>
      <c r="J43" s="49">
        <v>116.31049439264928</v>
      </c>
      <c r="K43" s="49">
        <v>114.89038232065643</v>
      </c>
      <c r="L43" s="49">
        <v>115.45226335170037</v>
      </c>
      <c r="M43" s="49">
        <v>114.41853722909934</v>
      </c>
      <c r="N43" s="49">
        <v>112.92122082135009</v>
      </c>
    </row>
    <row r="44" spans="1:14" x14ac:dyDescent="0.25">
      <c r="A44" s="19" t="s">
        <v>47</v>
      </c>
      <c r="B44" s="19"/>
      <c r="C44" s="50">
        <v>118.16447967556333</v>
      </c>
      <c r="D44" s="50">
        <v>118.39691005707287</v>
      </c>
      <c r="E44" s="50">
        <v>117.7067761423525</v>
      </c>
      <c r="F44" s="50">
        <v>117.53003323769289</v>
      </c>
      <c r="G44" s="50">
        <v>117.34324610836768</v>
      </c>
      <c r="H44" s="50">
        <v>115.67551459713609</v>
      </c>
      <c r="I44" s="50">
        <v>115.27495844648337</v>
      </c>
      <c r="J44" s="50">
        <v>114.98283034640355</v>
      </c>
      <c r="K44" s="50">
        <v>113.46415561182599</v>
      </c>
      <c r="L44" s="50">
        <v>113.925662135935</v>
      </c>
      <c r="M44" s="50">
        <v>112.79564663700224</v>
      </c>
      <c r="N44" s="50">
        <v>111.22493822384922</v>
      </c>
    </row>
    <row r="45" spans="1:14" x14ac:dyDescent="0.25">
      <c r="A45" s="51" t="s">
        <v>48</v>
      </c>
      <c r="B45" s="51"/>
      <c r="C45" s="52">
        <v>115.34894272893639</v>
      </c>
      <c r="D45" s="52">
        <v>118.39691005707289</v>
      </c>
      <c r="E45" s="52">
        <v>118.26900859075488</v>
      </c>
      <c r="F45" s="52">
        <v>118.57843662395614</v>
      </c>
      <c r="G45" s="52">
        <v>118.82761318748312</v>
      </c>
      <c r="H45" s="52">
        <v>117.57603965506368</v>
      </c>
      <c r="I45" s="52">
        <v>117.55144944726372</v>
      </c>
      <c r="J45" s="52">
        <v>117.5955721013345</v>
      </c>
      <c r="K45" s="52">
        <v>116.29593345754724</v>
      </c>
      <c r="L45" s="52">
        <v>116.97922628456982</v>
      </c>
      <c r="M45" s="52">
        <v>116.05670976983802</v>
      </c>
      <c r="N45" s="52">
        <v>114.65302337281788</v>
      </c>
    </row>
    <row r="47" spans="1:14" x14ac:dyDescent="0.25">
      <c r="A47" s="48" t="s">
        <v>32</v>
      </c>
      <c r="B47" s="48"/>
      <c r="C47" s="49">
        <v>77.644684157612332</v>
      </c>
      <c r="D47" s="49">
        <v>77.468541542031502</v>
      </c>
      <c r="E47" s="49">
        <v>77.517856715623921</v>
      </c>
      <c r="F47" s="49">
        <v>77.515266810186247</v>
      </c>
      <c r="G47" s="49">
        <v>77.515205296670871</v>
      </c>
      <c r="H47" s="49">
        <v>77.669403896355647</v>
      </c>
      <c r="I47" s="49">
        <v>77.694412019825904</v>
      </c>
      <c r="J47" s="49">
        <v>77.712814838808598</v>
      </c>
      <c r="K47" s="49">
        <v>77.860601342452469</v>
      </c>
      <c r="L47" s="49">
        <v>77.808122880060196</v>
      </c>
      <c r="M47" s="49">
        <v>77.921382735454699</v>
      </c>
      <c r="N47" s="49">
        <v>78.081790153741537</v>
      </c>
    </row>
    <row r="48" spans="1:14" x14ac:dyDescent="0.25">
      <c r="A48" s="19" t="s">
        <v>45</v>
      </c>
      <c r="B48" s="19"/>
      <c r="C48" s="50">
        <v>75.24222433578224</v>
      </c>
      <c r="D48" s="50">
        <v>75.222448127024222</v>
      </c>
      <c r="E48" s="50">
        <v>75.305008282070631</v>
      </c>
      <c r="F48" s="50">
        <v>75.330749861051416</v>
      </c>
      <c r="G48" s="50">
        <v>75.358439664663052</v>
      </c>
      <c r="H48" s="50">
        <v>75.549865392534088</v>
      </c>
      <c r="I48" s="50">
        <v>75.599963695960398</v>
      </c>
      <c r="J48" s="50">
        <v>75.63901934620543</v>
      </c>
      <c r="K48" s="50">
        <v>75.812804104593127</v>
      </c>
      <c r="L48" s="50">
        <v>75.770441330434465</v>
      </c>
      <c r="M48" s="50">
        <v>75.904831408002906</v>
      </c>
      <c r="N48" s="50">
        <v>76.087485666996187</v>
      </c>
    </row>
    <row r="49" spans="1:14" x14ac:dyDescent="0.25">
      <c r="A49" s="51" t="s">
        <v>46</v>
      </c>
      <c r="B49" s="51"/>
      <c r="C49" s="52">
        <v>79.743896562659529</v>
      </c>
      <c r="D49" s="52">
        <v>79.471922370533946</v>
      </c>
      <c r="E49" s="52">
        <v>79.502960637918932</v>
      </c>
      <c r="F49" s="52">
        <v>79.487897577506928</v>
      </c>
      <c r="G49" s="52">
        <v>79.478819634569788</v>
      </c>
      <c r="H49" s="52">
        <v>79.61262712506111</v>
      </c>
      <c r="I49" s="52">
        <v>79.626936437654166</v>
      </c>
      <c r="J49" s="52">
        <v>79.634634692080397</v>
      </c>
      <c r="K49" s="52">
        <v>79.762602499278245</v>
      </c>
      <c r="L49" s="52">
        <v>79.704772825327453</v>
      </c>
      <c r="M49" s="52">
        <v>79.799792298250779</v>
      </c>
      <c r="N49" s="52">
        <v>79.940612666865476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16556</v>
      </c>
      <c r="D8" s="21">
        <v>16461.19273362185</v>
      </c>
      <c r="E8" s="21">
        <v>16365.140161775496</v>
      </c>
      <c r="F8" s="21">
        <v>16269.314307577253</v>
      </c>
      <c r="G8" s="21">
        <v>16171.141861743861</v>
      </c>
      <c r="H8" s="21">
        <v>16072.012439751537</v>
      </c>
      <c r="I8" s="21">
        <v>15972.000541758385</v>
      </c>
      <c r="J8" s="21">
        <v>15870.062754704657</v>
      </c>
      <c r="K8" s="21">
        <v>15764.968961475577</v>
      </c>
      <c r="L8" s="21">
        <v>15659.710255006406</v>
      </c>
      <c r="M8" s="21">
        <v>15549.900464038301</v>
      </c>
      <c r="N8" s="21">
        <v>15439.514209552775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161.73278627262906</v>
      </c>
      <c r="D10" s="26">
        <f t="shared" ref="D10:N10" si="0">SUM(D11:D12)</f>
        <v>162.24638599723127</v>
      </c>
      <c r="E10" s="26">
        <f t="shared" si="0"/>
        <v>160.71119640506916</v>
      </c>
      <c r="F10" s="26">
        <f t="shared" si="0"/>
        <v>159.14788704209533</v>
      </c>
      <c r="G10" s="26">
        <f t="shared" si="0"/>
        <v>158.40636197990722</v>
      </c>
      <c r="H10" s="26">
        <f t="shared" si="0"/>
        <v>158.10027995160377</v>
      </c>
      <c r="I10" s="26">
        <f t="shared" si="0"/>
        <v>157.39099273491644</v>
      </c>
      <c r="J10" s="26">
        <f t="shared" si="0"/>
        <v>156.40894360902078</v>
      </c>
      <c r="K10" s="26">
        <f t="shared" si="0"/>
        <v>154.88404275155864</v>
      </c>
      <c r="L10" s="26">
        <f t="shared" si="0"/>
        <v>153.26892876627679</v>
      </c>
      <c r="M10" s="26">
        <f t="shared" si="0"/>
        <v>151.60196612442832</v>
      </c>
      <c r="N10" s="26">
        <f t="shared" si="0"/>
        <v>149.83384338326789</v>
      </c>
    </row>
    <row r="11" spans="1:14" x14ac:dyDescent="0.25">
      <c r="A11" s="20" t="s">
        <v>34</v>
      </c>
      <c r="B11" s="18"/>
      <c r="C11" s="22">
        <v>82.829287305940383</v>
      </c>
      <c r="D11" s="22">
        <v>83.178475086509039</v>
      </c>
      <c r="E11" s="22">
        <v>82.334324644759164</v>
      </c>
      <c r="F11" s="22">
        <v>81.453642974300763</v>
      </c>
      <c r="G11" s="22">
        <v>81.177242035903816</v>
      </c>
      <c r="H11" s="22">
        <v>80.878445100013977</v>
      </c>
      <c r="I11" s="22">
        <v>80.520041127655546</v>
      </c>
      <c r="J11" s="22">
        <v>80.141054567018898</v>
      </c>
      <c r="K11" s="22">
        <v>79.319259696947341</v>
      </c>
      <c r="L11" s="22">
        <v>78.496698368456123</v>
      </c>
      <c r="M11" s="22">
        <v>77.645232419132824</v>
      </c>
      <c r="N11" s="22">
        <v>76.718253347598008</v>
      </c>
    </row>
    <row r="12" spans="1:14" x14ac:dyDescent="0.25">
      <c r="A12" s="27" t="s">
        <v>35</v>
      </c>
      <c r="B12" s="28"/>
      <c r="C12" s="29">
        <v>78.903498966688673</v>
      </c>
      <c r="D12" s="29">
        <v>79.067910910722233</v>
      </c>
      <c r="E12" s="29">
        <v>78.376871760309996</v>
      </c>
      <c r="F12" s="29">
        <v>77.694244067794571</v>
      </c>
      <c r="G12" s="29">
        <v>77.229119944003401</v>
      </c>
      <c r="H12" s="29">
        <v>77.22183485158979</v>
      </c>
      <c r="I12" s="29">
        <v>76.870951607260892</v>
      </c>
      <c r="J12" s="29">
        <v>76.267889042001883</v>
      </c>
      <c r="K12" s="29">
        <v>75.564783054611297</v>
      </c>
      <c r="L12" s="29">
        <v>74.772230397820664</v>
      </c>
      <c r="M12" s="29">
        <v>73.956733705295491</v>
      </c>
      <c r="N12" s="29">
        <v>73.115590035669882</v>
      </c>
    </row>
    <row r="13" spans="1:14" x14ac:dyDescent="0.25">
      <c r="A13" s="33" t="s">
        <v>36</v>
      </c>
      <c r="B13" s="18"/>
      <c r="C13" s="26">
        <f>SUM(C14:C15)</f>
        <v>203.62338506064944</v>
      </c>
      <c r="D13" s="26">
        <f t="shared" ref="D13:N13" si="1">SUM(D14:D15)</f>
        <v>209.90555661974855</v>
      </c>
      <c r="E13" s="26">
        <f t="shared" si="1"/>
        <v>211.97307472688141</v>
      </c>
      <c r="F13" s="26">
        <f t="shared" si="1"/>
        <v>214.97881588464688</v>
      </c>
      <c r="G13" s="26">
        <f t="shared" si="1"/>
        <v>217.53878056485559</v>
      </c>
      <c r="H13" s="26">
        <f t="shared" si="1"/>
        <v>216.7335020037699</v>
      </c>
      <c r="I13" s="26">
        <f t="shared" si="1"/>
        <v>218.41528402486966</v>
      </c>
      <c r="J13" s="26">
        <f t="shared" si="1"/>
        <v>220.51841576200601</v>
      </c>
      <c r="K13" s="26">
        <f t="shared" si="1"/>
        <v>219.5120024359382</v>
      </c>
      <c r="L13" s="26">
        <f t="shared" si="1"/>
        <v>222.89497418717986</v>
      </c>
      <c r="M13" s="26">
        <f t="shared" si="1"/>
        <v>222.1695168095344</v>
      </c>
      <c r="N13" s="26">
        <f t="shared" si="1"/>
        <v>220.64929771955102</v>
      </c>
    </row>
    <row r="14" spans="1:14" x14ac:dyDescent="0.25">
      <c r="A14" s="20" t="s">
        <v>37</v>
      </c>
      <c r="B14" s="18"/>
      <c r="C14" s="22">
        <v>96.683261865126937</v>
      </c>
      <c r="D14" s="22">
        <v>98.806466608118086</v>
      </c>
      <c r="E14" s="22">
        <v>99.968516678217824</v>
      </c>
      <c r="F14" s="22">
        <v>101.19667896184043</v>
      </c>
      <c r="G14" s="22">
        <v>102.00231731014127</v>
      </c>
      <c r="H14" s="22">
        <v>101.3359859942699</v>
      </c>
      <c r="I14" s="22">
        <v>102.07103055934357</v>
      </c>
      <c r="J14" s="22">
        <v>102.86797719519127</v>
      </c>
      <c r="K14" s="22">
        <v>102.60508078132484</v>
      </c>
      <c r="L14" s="22">
        <v>104.21267863252261</v>
      </c>
      <c r="M14" s="22">
        <v>103.8942788893312</v>
      </c>
      <c r="N14" s="22">
        <v>103.47620641830505</v>
      </c>
    </row>
    <row r="15" spans="1:14" x14ac:dyDescent="0.25">
      <c r="A15" s="10" t="s">
        <v>38</v>
      </c>
      <c r="B15" s="12"/>
      <c r="C15" s="23">
        <v>106.9401231955225</v>
      </c>
      <c r="D15" s="23">
        <v>111.09909001163048</v>
      </c>
      <c r="E15" s="23">
        <v>112.00455804866358</v>
      </c>
      <c r="F15" s="23">
        <v>113.78213692280644</v>
      </c>
      <c r="G15" s="23">
        <v>115.53646325471431</v>
      </c>
      <c r="H15" s="23">
        <v>115.39751600950001</v>
      </c>
      <c r="I15" s="23">
        <v>116.34425346552609</v>
      </c>
      <c r="J15" s="23">
        <v>117.65043856681474</v>
      </c>
      <c r="K15" s="23">
        <v>116.90692165461337</v>
      </c>
      <c r="L15" s="23">
        <v>118.68229555465723</v>
      </c>
      <c r="M15" s="23">
        <v>118.27523792020318</v>
      </c>
      <c r="N15" s="23">
        <v>117.17309130124596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-41.890598788020384</v>
      </c>
      <c r="D17" s="32">
        <f t="shared" ref="D17:N17" si="2">D10-D13</f>
        <v>-47.65917062251728</v>
      </c>
      <c r="E17" s="32">
        <f t="shared" si="2"/>
        <v>-51.261878321812247</v>
      </c>
      <c r="F17" s="32">
        <f t="shared" si="2"/>
        <v>-55.830928842551543</v>
      </c>
      <c r="G17" s="32">
        <f t="shared" si="2"/>
        <v>-59.132418584948368</v>
      </c>
      <c r="H17" s="32">
        <f t="shared" si="2"/>
        <v>-58.633222052166133</v>
      </c>
      <c r="I17" s="32">
        <f t="shared" si="2"/>
        <v>-61.024291289953226</v>
      </c>
      <c r="J17" s="32">
        <f t="shared" si="2"/>
        <v>-64.109472152985234</v>
      </c>
      <c r="K17" s="32">
        <f t="shared" si="2"/>
        <v>-64.627959684379562</v>
      </c>
      <c r="L17" s="32">
        <f t="shared" si="2"/>
        <v>-69.626045420903068</v>
      </c>
      <c r="M17" s="32">
        <f t="shared" si="2"/>
        <v>-70.567550685106085</v>
      </c>
      <c r="N17" s="32">
        <f t="shared" si="2"/>
        <v>-70.815454336283125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685.87288814037902</v>
      </c>
      <c r="D19" s="26">
        <f t="shared" ref="D19:N19" si="3">SUM(D20:D21)</f>
        <v>687.33521838976299</v>
      </c>
      <c r="E19" s="26">
        <f t="shared" si="3"/>
        <v>688.48875516822909</v>
      </c>
      <c r="F19" s="26">
        <f t="shared" si="3"/>
        <v>689.30256754730465</v>
      </c>
      <c r="G19" s="26">
        <f t="shared" si="3"/>
        <v>690.2858705037786</v>
      </c>
      <c r="H19" s="26">
        <f t="shared" si="3"/>
        <v>689.71705786095299</v>
      </c>
      <c r="I19" s="26">
        <f t="shared" si="3"/>
        <v>689.51444195027489</v>
      </c>
      <c r="J19" s="26">
        <f t="shared" si="3"/>
        <v>690.02548755395844</v>
      </c>
      <c r="K19" s="26">
        <f t="shared" si="3"/>
        <v>690.77036157805355</v>
      </c>
      <c r="L19" s="26">
        <f t="shared" si="3"/>
        <v>691.18031469737411</v>
      </c>
      <c r="M19" s="26">
        <f t="shared" si="3"/>
        <v>691.30627797172338</v>
      </c>
      <c r="N19" s="26">
        <f t="shared" si="3"/>
        <v>690.54388089420036</v>
      </c>
    </row>
    <row r="20" spans="1:14" x14ac:dyDescent="0.25">
      <c r="A20" s="72" t="s">
        <v>40</v>
      </c>
      <c r="B20" s="72"/>
      <c r="C20" s="22">
        <v>342.48623697055712</v>
      </c>
      <c r="D20" s="22">
        <v>343.06636365440215</v>
      </c>
      <c r="E20" s="22">
        <v>343.99917933520669</v>
      </c>
      <c r="F20" s="22">
        <v>344.68660760812776</v>
      </c>
      <c r="G20" s="22">
        <v>345.25083654877096</v>
      </c>
      <c r="H20" s="22">
        <v>344.95462754398801</v>
      </c>
      <c r="I20" s="22">
        <v>344.83362935735329</v>
      </c>
      <c r="J20" s="22">
        <v>345.11851512171017</v>
      </c>
      <c r="K20" s="22">
        <v>345.67130766583023</v>
      </c>
      <c r="L20" s="22">
        <v>345.59850761474337</v>
      </c>
      <c r="M20" s="22">
        <v>345.72304836166819</v>
      </c>
      <c r="N20" s="22">
        <v>345.34887382206307</v>
      </c>
    </row>
    <row r="21" spans="1:14" x14ac:dyDescent="0.25">
      <c r="A21" s="27" t="s">
        <v>41</v>
      </c>
      <c r="B21" s="27"/>
      <c r="C21" s="29">
        <v>343.3866511698219</v>
      </c>
      <c r="D21" s="29">
        <v>344.26885473536078</v>
      </c>
      <c r="E21" s="29">
        <v>344.4895758330224</v>
      </c>
      <c r="F21" s="29">
        <v>344.61595993917689</v>
      </c>
      <c r="G21" s="29">
        <v>345.03503395500763</v>
      </c>
      <c r="H21" s="29">
        <v>344.76243031696492</v>
      </c>
      <c r="I21" s="29">
        <v>344.68081259292165</v>
      </c>
      <c r="J21" s="29">
        <v>344.90697243224827</v>
      </c>
      <c r="K21" s="29">
        <v>345.09905391222327</v>
      </c>
      <c r="L21" s="29">
        <v>345.58180708263075</v>
      </c>
      <c r="M21" s="29">
        <v>345.58322961005513</v>
      </c>
      <c r="N21" s="29">
        <v>345.19500707213723</v>
      </c>
    </row>
    <row r="22" spans="1:14" x14ac:dyDescent="0.25">
      <c r="A22" s="75" t="s">
        <v>44</v>
      </c>
      <c r="B22" s="75"/>
      <c r="C22" s="26">
        <f>SUM(C23:C24)</f>
        <v>738.78955573051064</v>
      </c>
      <c r="D22" s="26">
        <f t="shared" ref="D22:N22" si="4">SUM(D23:D24)</f>
        <v>735.72861961359558</v>
      </c>
      <c r="E22" s="26">
        <f t="shared" si="4"/>
        <v>733.05273104466244</v>
      </c>
      <c r="F22" s="26">
        <f t="shared" si="4"/>
        <v>731.64408453814269</v>
      </c>
      <c r="G22" s="26">
        <f t="shared" si="4"/>
        <v>730.28287391115464</v>
      </c>
      <c r="H22" s="26">
        <f t="shared" si="4"/>
        <v>731.09573380193547</v>
      </c>
      <c r="I22" s="26">
        <f t="shared" si="4"/>
        <v>730.42793771405195</v>
      </c>
      <c r="J22" s="26">
        <f t="shared" si="4"/>
        <v>731.00980863005566</v>
      </c>
      <c r="K22" s="26">
        <f t="shared" si="4"/>
        <v>731.40110836284316</v>
      </c>
      <c r="L22" s="26">
        <f t="shared" si="4"/>
        <v>731.36406024457756</v>
      </c>
      <c r="M22" s="26">
        <f t="shared" si="4"/>
        <v>731.12498177214172</v>
      </c>
      <c r="N22" s="26">
        <f t="shared" si="4"/>
        <v>731.21481361917313</v>
      </c>
    </row>
    <row r="23" spans="1:14" x14ac:dyDescent="0.25">
      <c r="A23" s="72" t="s">
        <v>42</v>
      </c>
      <c r="B23" s="72"/>
      <c r="C23" s="23">
        <v>369.75491652940701</v>
      </c>
      <c r="D23" s="22">
        <v>368.29785584650432</v>
      </c>
      <c r="E23" s="22">
        <v>366.45641529801304</v>
      </c>
      <c r="F23" s="22">
        <v>365.53934692204382</v>
      </c>
      <c r="G23" s="22">
        <v>364.71968393809271</v>
      </c>
      <c r="H23" s="22">
        <v>365.24652701153786</v>
      </c>
      <c r="I23" s="22">
        <v>364.56183634530902</v>
      </c>
      <c r="J23" s="22">
        <v>364.59938989224537</v>
      </c>
      <c r="K23" s="22">
        <v>364.62588323641307</v>
      </c>
      <c r="L23" s="22">
        <v>364.20043869700305</v>
      </c>
      <c r="M23" s="22">
        <v>364.02573125634814</v>
      </c>
      <c r="N23" s="22">
        <v>363.98527476039027</v>
      </c>
    </row>
    <row r="24" spans="1:14" x14ac:dyDescent="0.25">
      <c r="A24" s="10" t="s">
        <v>43</v>
      </c>
      <c r="B24" s="10"/>
      <c r="C24" s="23">
        <v>369.03463920110363</v>
      </c>
      <c r="D24" s="23">
        <v>367.43076376709121</v>
      </c>
      <c r="E24" s="23">
        <v>366.5963157466494</v>
      </c>
      <c r="F24" s="23">
        <v>366.10473761609887</v>
      </c>
      <c r="G24" s="23">
        <v>365.56318997306192</v>
      </c>
      <c r="H24" s="23">
        <v>365.84920679039755</v>
      </c>
      <c r="I24" s="23">
        <v>365.86610136874287</v>
      </c>
      <c r="J24" s="23">
        <v>366.41041873781023</v>
      </c>
      <c r="K24" s="23">
        <v>366.77522512643009</v>
      </c>
      <c r="L24" s="23">
        <v>367.16362154757456</v>
      </c>
      <c r="M24" s="23">
        <v>367.09925051579359</v>
      </c>
      <c r="N24" s="23">
        <v>367.22953885878292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-52.916667590131624</v>
      </c>
      <c r="D26" s="32">
        <f t="shared" ref="D26:N26" si="5">D19-D22</f>
        <v>-48.393401223832598</v>
      </c>
      <c r="E26" s="32">
        <f t="shared" si="5"/>
        <v>-44.563975876433346</v>
      </c>
      <c r="F26" s="32">
        <f t="shared" si="5"/>
        <v>-42.341516990838045</v>
      </c>
      <c r="G26" s="32">
        <f t="shared" si="5"/>
        <v>-39.997003407376042</v>
      </c>
      <c r="H26" s="32">
        <f t="shared" si="5"/>
        <v>-41.378675940982475</v>
      </c>
      <c r="I26" s="32">
        <f t="shared" si="5"/>
        <v>-40.913495763777064</v>
      </c>
      <c r="J26" s="32">
        <f t="shared" si="5"/>
        <v>-40.984321076097217</v>
      </c>
      <c r="K26" s="32">
        <f t="shared" si="5"/>
        <v>-40.630746784789608</v>
      </c>
      <c r="L26" s="32">
        <f t="shared" si="5"/>
        <v>-40.183745547203443</v>
      </c>
      <c r="M26" s="32">
        <f t="shared" si="5"/>
        <v>-39.818703800418348</v>
      </c>
      <c r="N26" s="32">
        <f t="shared" si="5"/>
        <v>-40.670932724972772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-94.807266378152008</v>
      </c>
      <c r="D30" s="32">
        <f t="shared" ref="D30:N30" si="6">D17+D26+D28</f>
        <v>-96.052571846349878</v>
      </c>
      <c r="E30" s="32">
        <f t="shared" si="6"/>
        <v>-95.825854198245594</v>
      </c>
      <c r="F30" s="32">
        <f t="shared" si="6"/>
        <v>-98.172445833389588</v>
      </c>
      <c r="G30" s="32">
        <f t="shared" si="6"/>
        <v>-99.12942199232441</v>
      </c>
      <c r="H30" s="32">
        <f t="shared" si="6"/>
        <v>-100.01189799314861</v>
      </c>
      <c r="I30" s="32">
        <f t="shared" si="6"/>
        <v>-101.93778705373029</v>
      </c>
      <c r="J30" s="32">
        <f t="shared" si="6"/>
        <v>-105.09379322908245</v>
      </c>
      <c r="K30" s="32">
        <f t="shared" si="6"/>
        <v>-105.25870646916917</v>
      </c>
      <c r="L30" s="32">
        <f t="shared" si="6"/>
        <v>-109.80979096810651</v>
      </c>
      <c r="M30" s="32">
        <f t="shared" si="6"/>
        <v>-110.38625448552443</v>
      </c>
      <c r="N30" s="32">
        <f t="shared" si="6"/>
        <v>-111.4863870612559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16461.19273362185</v>
      </c>
      <c r="D32" s="21">
        <v>16365.140161775496</v>
      </c>
      <c r="E32" s="21">
        <v>16269.314307577253</v>
      </c>
      <c r="F32" s="21">
        <v>16171.141861743861</v>
      </c>
      <c r="G32" s="21">
        <v>16072.012439751537</v>
      </c>
      <c r="H32" s="21">
        <v>15972.000541758385</v>
      </c>
      <c r="I32" s="21">
        <v>15870.062754704657</v>
      </c>
      <c r="J32" s="21">
        <v>15764.968961475577</v>
      </c>
      <c r="K32" s="21">
        <v>15659.710255006406</v>
      </c>
      <c r="L32" s="21">
        <v>15549.900464038301</v>
      </c>
      <c r="M32" s="21">
        <v>15439.514209552775</v>
      </c>
      <c r="N32" s="21">
        <v>15328.027822491518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-5.7264596749304619E-3</v>
      </c>
      <c r="D34" s="39">
        <f t="shared" ref="D34:N34" si="7">(D32/D8)-1</f>
        <v>-5.8350918673205632E-3</v>
      </c>
      <c r="E34" s="39">
        <f t="shared" si="7"/>
        <v>-5.8554863112059152E-3</v>
      </c>
      <c r="F34" s="39">
        <f t="shared" si="7"/>
        <v>-6.0342091853047286E-3</v>
      </c>
      <c r="G34" s="39">
        <f t="shared" si="7"/>
        <v>-6.1300199355022178E-3</v>
      </c>
      <c r="H34" s="39">
        <f t="shared" si="7"/>
        <v>-6.2227364723653755E-3</v>
      </c>
      <c r="I34" s="39">
        <f t="shared" si="7"/>
        <v>-6.3822804655694343E-3</v>
      </c>
      <c r="J34" s="39">
        <f t="shared" si="7"/>
        <v>-6.6221409992802682E-3</v>
      </c>
      <c r="K34" s="39">
        <f t="shared" si="7"/>
        <v>-6.6767468255971574E-3</v>
      </c>
      <c r="L34" s="39">
        <f t="shared" si="7"/>
        <v>-7.0122492166162509E-3</v>
      </c>
      <c r="M34" s="39">
        <f t="shared" si="7"/>
        <v>-7.098839940539281E-3</v>
      </c>
      <c r="N34" s="39">
        <f t="shared" si="7"/>
        <v>-7.2208481140085823E-3</v>
      </c>
    </row>
    <row r="35" spans="1:14" ht="15.75" thickBot="1" x14ac:dyDescent="0.3">
      <c r="A35" s="40" t="s">
        <v>15</v>
      </c>
      <c r="B35" s="41"/>
      <c r="C35" s="42">
        <f>(C32/$C$8)-1</f>
        <v>-5.7264596749304619E-3</v>
      </c>
      <c r="D35" s="42">
        <f t="shared" ref="D35:N35" si="8">(D32/$C$8)-1</f>
        <v>-1.1528137123973381E-2</v>
      </c>
      <c r="E35" s="42">
        <f t="shared" si="8"/>
        <v>-1.7316120586056249E-2</v>
      </c>
      <c r="F35" s="42">
        <f t="shared" si="8"/>
        <v>-2.3245840677466711E-2</v>
      </c>
      <c r="G35" s="42">
        <f t="shared" si="8"/>
        <v>-2.923336314619851E-2</v>
      </c>
      <c r="H35" s="42">
        <f t="shared" si="8"/>
        <v>-3.5274188103504134E-2</v>
      </c>
      <c r="I35" s="42">
        <f t="shared" si="8"/>
        <v>-4.1431338807401685E-2</v>
      </c>
      <c r="J35" s="42">
        <f t="shared" si="8"/>
        <v>-4.7779115639310366E-2</v>
      </c>
      <c r="K35" s="42">
        <f t="shared" si="8"/>
        <v>-5.4136853406232976E-2</v>
      </c>
      <c r="L35" s="42">
        <f t="shared" si="8"/>
        <v>-6.076948151496131E-2</v>
      </c>
      <c r="M35" s="42">
        <f t="shared" si="8"/>
        <v>-6.7436928632956361E-2</v>
      </c>
      <c r="N35" s="42">
        <f t="shared" si="8"/>
        <v>-7.4170824928031065E-2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1.5476930403335751</v>
      </c>
      <c r="D41" s="47">
        <v>1.5626383332054072</v>
      </c>
      <c r="E41" s="47">
        <v>1.5564360771677792</v>
      </c>
      <c r="F41" s="47">
        <v>1.5495067450132383</v>
      </c>
      <c r="G41" s="47">
        <v>1.5504589632342527</v>
      </c>
      <c r="H41" s="47">
        <v>1.5569000433797258</v>
      </c>
      <c r="I41" s="47">
        <v>1.5618837214621495</v>
      </c>
      <c r="J41" s="47">
        <v>1.5676965251970056</v>
      </c>
      <c r="K41" s="47">
        <v>1.5711302380789844</v>
      </c>
      <c r="L41" s="47">
        <v>1.576423906816558</v>
      </c>
      <c r="M41" s="47">
        <v>1.5834723625038332</v>
      </c>
      <c r="N41" s="47">
        <v>1.5912932193559108</v>
      </c>
    </row>
    <row r="43" spans="1:14" x14ac:dyDescent="0.25">
      <c r="A43" s="48" t="s">
        <v>31</v>
      </c>
      <c r="B43" s="48"/>
      <c r="C43" s="49">
        <v>119.94396898536284</v>
      </c>
      <c r="D43" s="49">
        <v>121.6325725532282</v>
      </c>
      <c r="E43" s="49">
        <v>121.17924917039895</v>
      </c>
      <c r="F43" s="49">
        <v>121.23896017553042</v>
      </c>
      <c r="G43" s="49">
        <v>121.27277116837222</v>
      </c>
      <c r="H43" s="49">
        <v>119.77557029179023</v>
      </c>
      <c r="I43" s="49">
        <v>119.57402573960819</v>
      </c>
      <c r="J43" s="49">
        <v>119.44093695676217</v>
      </c>
      <c r="K43" s="49">
        <v>118.02813691787797</v>
      </c>
      <c r="L43" s="49">
        <v>118.63003649123168</v>
      </c>
      <c r="M43" s="49">
        <v>117.58861587339375</v>
      </c>
      <c r="N43" s="49">
        <v>116.07317958905452</v>
      </c>
    </row>
    <row r="44" spans="1:14" x14ac:dyDescent="0.25">
      <c r="A44" s="19" t="s">
        <v>47</v>
      </c>
      <c r="B44" s="19"/>
      <c r="C44" s="50">
        <v>121.39066450922626</v>
      </c>
      <c r="D44" s="50">
        <v>121.63257255322821</v>
      </c>
      <c r="E44" s="50">
        <v>120.92073643696169</v>
      </c>
      <c r="F44" s="50">
        <v>120.74402566867113</v>
      </c>
      <c r="G44" s="50">
        <v>120.5417819063571</v>
      </c>
      <c r="H44" s="50">
        <v>118.80348764397891</v>
      </c>
      <c r="I44" s="50">
        <v>118.39228897893602</v>
      </c>
      <c r="J44" s="50">
        <v>118.05252295249524</v>
      </c>
      <c r="K44" s="50">
        <v>116.49912478957651</v>
      </c>
      <c r="L44" s="50">
        <v>116.94195663774821</v>
      </c>
      <c r="M44" s="50">
        <v>115.74185683923204</v>
      </c>
      <c r="N44" s="50">
        <v>114.13656979781837</v>
      </c>
    </row>
    <row r="45" spans="1:14" x14ac:dyDescent="0.25">
      <c r="A45" s="51" t="s">
        <v>48</v>
      </c>
      <c r="B45" s="51"/>
      <c r="C45" s="52">
        <v>118.66539299512118</v>
      </c>
      <c r="D45" s="52">
        <v>121.63257255322823</v>
      </c>
      <c r="E45" s="52">
        <v>121.410917383233</v>
      </c>
      <c r="F45" s="52">
        <v>121.68257151189545</v>
      </c>
      <c r="G45" s="52">
        <v>121.92553945245614</v>
      </c>
      <c r="H45" s="52">
        <v>120.64241491475438</v>
      </c>
      <c r="I45" s="52">
        <v>120.63038490358635</v>
      </c>
      <c r="J45" s="52">
        <v>120.68193941819537</v>
      </c>
      <c r="K45" s="52">
        <v>119.40355319589871</v>
      </c>
      <c r="L45" s="52">
        <v>120.15300842893754</v>
      </c>
      <c r="M45" s="52">
        <v>119.26014099464724</v>
      </c>
      <c r="N45" s="52">
        <v>117.83888621455905</v>
      </c>
    </row>
    <row r="47" spans="1:14" x14ac:dyDescent="0.25">
      <c r="A47" s="48" t="s">
        <v>32</v>
      </c>
      <c r="B47" s="48"/>
      <c r="C47" s="49">
        <v>77.314161590261108</v>
      </c>
      <c r="D47" s="49">
        <v>77.144281183844981</v>
      </c>
      <c r="E47" s="49">
        <v>77.186665007125654</v>
      </c>
      <c r="F47" s="49">
        <v>77.181828180481617</v>
      </c>
      <c r="G47" s="49">
        <v>77.187408928800266</v>
      </c>
      <c r="H47" s="49">
        <v>77.346019234145572</v>
      </c>
      <c r="I47" s="49">
        <v>77.371841287505944</v>
      </c>
      <c r="J47" s="49">
        <v>77.392372163755553</v>
      </c>
      <c r="K47" s="49">
        <v>77.537386497937774</v>
      </c>
      <c r="L47" s="49">
        <v>77.484466050244535</v>
      </c>
      <c r="M47" s="49">
        <v>77.597491129391372</v>
      </c>
      <c r="N47" s="49">
        <v>77.757610578540408</v>
      </c>
    </row>
    <row r="48" spans="1:14" x14ac:dyDescent="0.25">
      <c r="A48" s="19" t="s">
        <v>45</v>
      </c>
      <c r="B48" s="19"/>
      <c r="C48" s="50">
        <v>74.890557173392679</v>
      </c>
      <c r="D48" s="50">
        <v>74.871439272127247</v>
      </c>
      <c r="E48" s="50">
        <v>74.954788007547094</v>
      </c>
      <c r="F48" s="50">
        <v>74.981189747489296</v>
      </c>
      <c r="G48" s="50">
        <v>75.00956145728459</v>
      </c>
      <c r="H48" s="50">
        <v>75.201974433261569</v>
      </c>
      <c r="I48" s="50">
        <v>75.252811430953741</v>
      </c>
      <c r="J48" s="50">
        <v>75.292543299166169</v>
      </c>
      <c r="K48" s="50">
        <v>75.467198740773185</v>
      </c>
      <c r="L48" s="50">
        <v>75.425354256046134</v>
      </c>
      <c r="M48" s="50">
        <v>75.560520040896378</v>
      </c>
      <c r="N48" s="50">
        <v>75.744050517988995</v>
      </c>
    </row>
    <row r="49" spans="1:14" x14ac:dyDescent="0.25">
      <c r="A49" s="51" t="s">
        <v>46</v>
      </c>
      <c r="B49" s="51"/>
      <c r="C49" s="52">
        <v>79.435102004598377</v>
      </c>
      <c r="D49" s="52">
        <v>79.163602698282645</v>
      </c>
      <c r="E49" s="52">
        <v>79.195500999160913</v>
      </c>
      <c r="F49" s="52">
        <v>79.181119497239408</v>
      </c>
      <c r="G49" s="52">
        <v>79.172724430955924</v>
      </c>
      <c r="H49" s="52">
        <v>79.307641604773679</v>
      </c>
      <c r="I49" s="52">
        <v>79.322721190065295</v>
      </c>
      <c r="J49" s="52">
        <v>79.331102981928339</v>
      </c>
      <c r="K49" s="52">
        <v>79.459998331628086</v>
      </c>
      <c r="L49" s="52">
        <v>79.402675416571611</v>
      </c>
      <c r="M49" s="52">
        <v>79.498607422952063</v>
      </c>
      <c r="N49" s="52">
        <v>79.640429679523635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18111</v>
      </c>
      <c r="D8" s="21">
        <v>18013.8708708337</v>
      </c>
      <c r="E8" s="21">
        <v>17911.378683836156</v>
      </c>
      <c r="F8" s="21">
        <v>17804.354632293169</v>
      </c>
      <c r="G8" s="21">
        <v>17692.052247755084</v>
      </c>
      <c r="H8" s="21">
        <v>17576.133402687316</v>
      </c>
      <c r="I8" s="21">
        <v>17456.283920479895</v>
      </c>
      <c r="J8" s="21">
        <v>17331.791252499137</v>
      </c>
      <c r="K8" s="21">
        <v>17202.473628993841</v>
      </c>
      <c r="L8" s="21">
        <v>17069.660779678106</v>
      </c>
      <c r="M8" s="21">
        <v>16930.836231591064</v>
      </c>
      <c r="N8" s="21">
        <v>16789.041828120869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141.59368038574095</v>
      </c>
      <c r="D10" s="26">
        <f t="shared" ref="D10:N10" si="0">SUM(D11:D12)</f>
        <v>141.26754898388711</v>
      </c>
      <c r="E10" s="26">
        <f t="shared" si="0"/>
        <v>139.47771186381516</v>
      </c>
      <c r="F10" s="26">
        <f t="shared" si="0"/>
        <v>138.03734034323949</v>
      </c>
      <c r="G10" s="26">
        <f t="shared" si="0"/>
        <v>137.59168376993622</v>
      </c>
      <c r="H10" s="26">
        <f t="shared" si="0"/>
        <v>137.82919245019866</v>
      </c>
      <c r="I10" s="26">
        <f t="shared" si="0"/>
        <v>138.13172844918648</v>
      </c>
      <c r="J10" s="26">
        <f t="shared" si="0"/>
        <v>138.50672599976531</v>
      </c>
      <c r="K10" s="26">
        <f t="shared" si="0"/>
        <v>138.65901217340326</v>
      </c>
      <c r="L10" s="26">
        <f t="shared" si="0"/>
        <v>138.76031488810165</v>
      </c>
      <c r="M10" s="26">
        <f t="shared" si="0"/>
        <v>138.78869335954798</v>
      </c>
      <c r="N10" s="26">
        <f t="shared" si="0"/>
        <v>138.49963612750111</v>
      </c>
    </row>
    <row r="11" spans="1:14" x14ac:dyDescent="0.25">
      <c r="A11" s="56" t="s">
        <v>34</v>
      </c>
      <c r="B11" s="18"/>
      <c r="C11" s="22">
        <v>72.515313089371077</v>
      </c>
      <c r="D11" s="22">
        <v>72.423303800979383</v>
      </c>
      <c r="E11" s="22">
        <v>71.456149080981589</v>
      </c>
      <c r="F11" s="22">
        <v>70.649032459138326</v>
      </c>
      <c r="G11" s="22">
        <v>70.510510284532671</v>
      </c>
      <c r="H11" s="22">
        <v>70.508482199873384</v>
      </c>
      <c r="I11" s="22">
        <v>70.667147226749762</v>
      </c>
      <c r="J11" s="22">
        <v>70.968288833875462</v>
      </c>
      <c r="K11" s="22">
        <v>71.010092457014437</v>
      </c>
      <c r="L11" s="22">
        <v>71.06611020876322</v>
      </c>
      <c r="M11" s="22">
        <v>71.082721606691806</v>
      </c>
      <c r="N11" s="22">
        <v>70.914887671941841</v>
      </c>
    </row>
    <row r="12" spans="1:14" x14ac:dyDescent="0.25">
      <c r="A12" s="27" t="s">
        <v>35</v>
      </c>
      <c r="B12" s="28"/>
      <c r="C12" s="29">
        <v>69.078367296369876</v>
      </c>
      <c r="D12" s="29">
        <v>68.844245182907727</v>
      </c>
      <c r="E12" s="29">
        <v>68.02156278283357</v>
      </c>
      <c r="F12" s="29">
        <v>67.388307884101167</v>
      </c>
      <c r="G12" s="29">
        <v>67.081173485403554</v>
      </c>
      <c r="H12" s="29">
        <v>67.320710250325277</v>
      </c>
      <c r="I12" s="29">
        <v>67.464581222436721</v>
      </c>
      <c r="J12" s="29">
        <v>67.538437165889846</v>
      </c>
      <c r="K12" s="29">
        <v>67.648919716388818</v>
      </c>
      <c r="L12" s="29">
        <v>67.694204679338426</v>
      </c>
      <c r="M12" s="29">
        <v>67.705971752856172</v>
      </c>
      <c r="N12" s="29">
        <v>67.584748455559264</v>
      </c>
    </row>
    <row r="13" spans="1:14" x14ac:dyDescent="0.25">
      <c r="A13" s="59" t="s">
        <v>36</v>
      </c>
      <c r="B13" s="18"/>
      <c r="C13" s="26">
        <f>SUM(C14:C15)</f>
        <v>130.27993343764371</v>
      </c>
      <c r="D13" s="26">
        <f t="shared" ref="D13:N13" si="1">SUM(D14:D15)</f>
        <v>138.30331637077836</v>
      </c>
      <c r="E13" s="26">
        <f t="shared" si="1"/>
        <v>144.41616299854172</v>
      </c>
      <c r="F13" s="26">
        <f t="shared" si="1"/>
        <v>150.8825818962828</v>
      </c>
      <c r="G13" s="26">
        <f t="shared" si="1"/>
        <v>157.05829617079962</v>
      </c>
      <c r="H13" s="26">
        <f t="shared" si="1"/>
        <v>161.07734773430104</v>
      </c>
      <c r="I13" s="26">
        <f t="shared" si="1"/>
        <v>166.55679308093769</v>
      </c>
      <c r="J13" s="26">
        <f t="shared" si="1"/>
        <v>172.3181654893877</v>
      </c>
      <c r="K13" s="26">
        <f t="shared" si="1"/>
        <v>176.24890033245435</v>
      </c>
      <c r="L13" s="26">
        <f t="shared" si="1"/>
        <v>183.08642763193831</v>
      </c>
      <c r="M13" s="26">
        <f t="shared" si="1"/>
        <v>187.13686281719546</v>
      </c>
      <c r="N13" s="26">
        <f t="shared" si="1"/>
        <v>190.28531181470879</v>
      </c>
    </row>
    <row r="14" spans="1:14" x14ac:dyDescent="0.25">
      <c r="A14" s="56" t="s">
        <v>37</v>
      </c>
      <c r="B14" s="18"/>
      <c r="C14" s="22">
        <v>66.087244602910232</v>
      </c>
      <c r="D14" s="22">
        <v>69.593490547269411</v>
      </c>
      <c r="E14" s="22">
        <v>72.510978927677613</v>
      </c>
      <c r="F14" s="22">
        <v>75.595861398121528</v>
      </c>
      <c r="G14" s="22">
        <v>78.490206953242222</v>
      </c>
      <c r="H14" s="22">
        <v>80.433115881011801</v>
      </c>
      <c r="I14" s="22">
        <v>83.088110156389931</v>
      </c>
      <c r="J14" s="22">
        <v>86.050154160413328</v>
      </c>
      <c r="K14" s="22">
        <v>87.963623331368126</v>
      </c>
      <c r="L14" s="22">
        <v>91.445320517397761</v>
      </c>
      <c r="M14" s="22">
        <v>93.484891550593503</v>
      </c>
      <c r="N14" s="22">
        <v>94.968606437774866</v>
      </c>
    </row>
    <row r="15" spans="1:14" x14ac:dyDescent="0.25">
      <c r="A15" s="57" t="s">
        <v>38</v>
      </c>
      <c r="B15" s="12"/>
      <c r="C15" s="23">
        <v>64.19268883473346</v>
      </c>
      <c r="D15" s="23">
        <v>68.70982582350895</v>
      </c>
      <c r="E15" s="23">
        <v>71.905184070864124</v>
      </c>
      <c r="F15" s="23">
        <v>75.286720498161273</v>
      </c>
      <c r="G15" s="23">
        <v>78.568089217557414</v>
      </c>
      <c r="H15" s="23">
        <v>80.644231853289256</v>
      </c>
      <c r="I15" s="23">
        <v>83.468682924547764</v>
      </c>
      <c r="J15" s="23">
        <v>86.268011328974367</v>
      </c>
      <c r="K15" s="23">
        <v>88.285277001086243</v>
      </c>
      <c r="L15" s="23">
        <v>91.64110711454056</v>
      </c>
      <c r="M15" s="23">
        <v>93.651971266601961</v>
      </c>
      <c r="N15" s="23">
        <v>95.316705376933911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11.313746948097247</v>
      </c>
      <c r="D17" s="32">
        <f t="shared" ref="D17:N17" si="2">D10-D13</f>
        <v>2.9642326131087486</v>
      </c>
      <c r="E17" s="32">
        <f t="shared" si="2"/>
        <v>-4.9384511347265629</v>
      </c>
      <c r="F17" s="32">
        <f t="shared" si="2"/>
        <v>-12.845241553043309</v>
      </c>
      <c r="G17" s="32">
        <f t="shared" si="2"/>
        <v>-19.466612400863397</v>
      </c>
      <c r="H17" s="32">
        <f t="shared" si="2"/>
        <v>-23.248155284102381</v>
      </c>
      <c r="I17" s="32">
        <f t="shared" si="2"/>
        <v>-28.425064631751212</v>
      </c>
      <c r="J17" s="32">
        <f t="shared" si="2"/>
        <v>-33.811439489622387</v>
      </c>
      <c r="K17" s="32">
        <f t="shared" si="2"/>
        <v>-37.5898881590511</v>
      </c>
      <c r="L17" s="32">
        <f t="shared" si="2"/>
        <v>-44.32611274383666</v>
      </c>
      <c r="M17" s="32">
        <f t="shared" si="2"/>
        <v>-48.348169457647487</v>
      </c>
      <c r="N17" s="32">
        <f t="shared" si="2"/>
        <v>-51.785675687207686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686.55085890831026</v>
      </c>
      <c r="D19" s="26">
        <f t="shared" ref="D19:N19" si="3">SUM(D20:D21)</f>
        <v>688.33147138081267</v>
      </c>
      <c r="E19" s="26">
        <f t="shared" si="3"/>
        <v>689.76746357778313</v>
      </c>
      <c r="F19" s="26">
        <f t="shared" si="3"/>
        <v>690.77981946115972</v>
      </c>
      <c r="G19" s="26">
        <f t="shared" si="3"/>
        <v>692.13213269842618</v>
      </c>
      <c r="H19" s="26">
        <f t="shared" si="3"/>
        <v>692.22330064121229</v>
      </c>
      <c r="I19" s="26">
        <f t="shared" si="3"/>
        <v>693.26760037889744</v>
      </c>
      <c r="J19" s="26">
        <f t="shared" si="3"/>
        <v>693.90285761324435</v>
      </c>
      <c r="K19" s="26">
        <f t="shared" si="3"/>
        <v>693.93907495879012</v>
      </c>
      <c r="L19" s="26">
        <f t="shared" si="3"/>
        <v>693.49314520385792</v>
      </c>
      <c r="M19" s="26">
        <f t="shared" si="3"/>
        <v>694.34154823064864</v>
      </c>
      <c r="N19" s="26">
        <f t="shared" si="3"/>
        <v>693.8541940650598</v>
      </c>
    </row>
    <row r="20" spans="1:14" x14ac:dyDescent="0.25">
      <c r="A20" s="72" t="s">
        <v>40</v>
      </c>
      <c r="B20" s="72"/>
      <c r="C20" s="22">
        <v>343.27515382084925</v>
      </c>
      <c r="D20" s="22">
        <v>344.30934311774325</v>
      </c>
      <c r="E20" s="22">
        <v>345.29410742744335</v>
      </c>
      <c r="F20" s="22">
        <v>346.06631738944492</v>
      </c>
      <c r="G20" s="22">
        <v>346.81707282736897</v>
      </c>
      <c r="H20" s="22">
        <v>346.83749545551063</v>
      </c>
      <c r="I20" s="22">
        <v>347.46414890936421</v>
      </c>
      <c r="J20" s="22">
        <v>347.59702932150913</v>
      </c>
      <c r="K20" s="22">
        <v>347.94914165688391</v>
      </c>
      <c r="L20" s="22">
        <v>347.47240300736672</v>
      </c>
      <c r="M20" s="22">
        <v>347.8633005220027</v>
      </c>
      <c r="N20" s="22">
        <v>347.57475348322845</v>
      </c>
    </row>
    <row r="21" spans="1:14" x14ac:dyDescent="0.25">
      <c r="A21" s="27" t="s">
        <v>41</v>
      </c>
      <c r="B21" s="27"/>
      <c r="C21" s="29">
        <v>343.27570508746101</v>
      </c>
      <c r="D21" s="29">
        <v>344.02212826306942</v>
      </c>
      <c r="E21" s="29">
        <v>344.47335615033978</v>
      </c>
      <c r="F21" s="29">
        <v>344.7135020717148</v>
      </c>
      <c r="G21" s="29">
        <v>345.31505987105726</v>
      </c>
      <c r="H21" s="29">
        <v>345.3858051857016</v>
      </c>
      <c r="I21" s="29">
        <v>345.80345146953323</v>
      </c>
      <c r="J21" s="29">
        <v>346.30582829173522</v>
      </c>
      <c r="K21" s="29">
        <v>345.98993330190621</v>
      </c>
      <c r="L21" s="29">
        <v>346.02074219649126</v>
      </c>
      <c r="M21" s="29">
        <v>346.47824770864599</v>
      </c>
      <c r="N21" s="29">
        <v>346.27944058183141</v>
      </c>
    </row>
    <row r="22" spans="1:14" x14ac:dyDescent="0.25">
      <c r="A22" s="75" t="s">
        <v>44</v>
      </c>
      <c r="B22" s="75"/>
      <c r="C22" s="26">
        <f>SUM(C23:C24)</f>
        <v>794.99373502270782</v>
      </c>
      <c r="D22" s="26">
        <f t="shared" ref="D22:N22" si="4">SUM(D23:D24)</f>
        <v>793.78789099146525</v>
      </c>
      <c r="E22" s="26">
        <f t="shared" si="4"/>
        <v>791.85306398604598</v>
      </c>
      <c r="F22" s="26">
        <f t="shared" si="4"/>
        <v>790.23696244619646</v>
      </c>
      <c r="G22" s="26">
        <f t="shared" si="4"/>
        <v>788.58436536533407</v>
      </c>
      <c r="H22" s="26">
        <f t="shared" si="4"/>
        <v>788.82462756453174</v>
      </c>
      <c r="I22" s="26">
        <f t="shared" si="4"/>
        <v>789.33520372790076</v>
      </c>
      <c r="J22" s="26">
        <f t="shared" si="4"/>
        <v>789.40904162892298</v>
      </c>
      <c r="K22" s="26">
        <f t="shared" si="4"/>
        <v>789.16203611547121</v>
      </c>
      <c r="L22" s="26">
        <f t="shared" si="4"/>
        <v>787.99158054706322</v>
      </c>
      <c r="M22" s="26">
        <f t="shared" si="4"/>
        <v>787.78778224319785</v>
      </c>
      <c r="N22" s="26">
        <f t="shared" si="4"/>
        <v>787.94449771697873</v>
      </c>
    </row>
    <row r="23" spans="1:14" x14ac:dyDescent="0.25">
      <c r="A23" s="72" t="s">
        <v>42</v>
      </c>
      <c r="B23" s="72"/>
      <c r="C23" s="23">
        <v>397.87543720568601</v>
      </c>
      <c r="D23" s="22">
        <v>397.50747604002311</v>
      </c>
      <c r="E23" s="22">
        <v>395.76852432448635</v>
      </c>
      <c r="F23" s="22">
        <v>394.90489942678312</v>
      </c>
      <c r="G23" s="22">
        <v>394.10799682193039</v>
      </c>
      <c r="H23" s="22">
        <v>394.23954517466473</v>
      </c>
      <c r="I23" s="22">
        <v>394.45174346097599</v>
      </c>
      <c r="J23" s="22">
        <v>394.03063913725748</v>
      </c>
      <c r="K23" s="22">
        <v>393.71571430403418</v>
      </c>
      <c r="L23" s="22">
        <v>392.84917544290471</v>
      </c>
      <c r="M23" s="22">
        <v>392.62464229132848</v>
      </c>
      <c r="N23" s="22">
        <v>392.56837223165013</v>
      </c>
    </row>
    <row r="24" spans="1:14" x14ac:dyDescent="0.25">
      <c r="A24" s="57" t="s">
        <v>43</v>
      </c>
      <c r="B24" s="57"/>
      <c r="C24" s="23">
        <v>397.11829781702181</v>
      </c>
      <c r="D24" s="23">
        <v>396.2804149514422</v>
      </c>
      <c r="E24" s="23">
        <v>396.08453966155963</v>
      </c>
      <c r="F24" s="23">
        <v>395.33206301941334</v>
      </c>
      <c r="G24" s="23">
        <v>394.47636854340368</v>
      </c>
      <c r="H24" s="23">
        <v>394.58508238986701</v>
      </c>
      <c r="I24" s="23">
        <v>394.88346026692483</v>
      </c>
      <c r="J24" s="23">
        <v>395.3784024916655</v>
      </c>
      <c r="K24" s="23">
        <v>395.44632181143697</v>
      </c>
      <c r="L24" s="23">
        <v>395.14240510415857</v>
      </c>
      <c r="M24" s="23">
        <v>395.16313995186931</v>
      </c>
      <c r="N24" s="23">
        <v>395.3761254853286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-108.44287611439756</v>
      </c>
      <c r="D26" s="32">
        <f t="shared" ref="D26:N26" si="5">D19-D22</f>
        <v>-105.45641961065257</v>
      </c>
      <c r="E26" s="32">
        <f t="shared" si="5"/>
        <v>-102.08560040826285</v>
      </c>
      <c r="F26" s="32">
        <f t="shared" si="5"/>
        <v>-99.457142985036739</v>
      </c>
      <c r="G26" s="32">
        <f t="shared" si="5"/>
        <v>-96.452232666907889</v>
      </c>
      <c r="H26" s="32">
        <f t="shared" si="5"/>
        <v>-96.601326923319448</v>
      </c>
      <c r="I26" s="32">
        <f t="shared" si="5"/>
        <v>-96.067603349003321</v>
      </c>
      <c r="J26" s="32">
        <f t="shared" si="5"/>
        <v>-95.506184015678627</v>
      </c>
      <c r="K26" s="32">
        <f t="shared" si="5"/>
        <v>-95.222961156681095</v>
      </c>
      <c r="L26" s="32">
        <f t="shared" si="5"/>
        <v>-94.498435343205301</v>
      </c>
      <c r="M26" s="32">
        <f t="shared" si="5"/>
        <v>-93.446234012549212</v>
      </c>
      <c r="N26" s="32">
        <f t="shared" si="5"/>
        <v>-94.09030365191893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-97.129129166300316</v>
      </c>
      <c r="D30" s="32">
        <f t="shared" ref="D30:N30" si="6">D17+D26+D28</f>
        <v>-102.49218699754383</v>
      </c>
      <c r="E30" s="32">
        <f t="shared" si="6"/>
        <v>-107.02405154298941</v>
      </c>
      <c r="F30" s="32">
        <f t="shared" si="6"/>
        <v>-112.30238453808005</v>
      </c>
      <c r="G30" s="32">
        <f t="shared" si="6"/>
        <v>-115.91884506777129</v>
      </c>
      <c r="H30" s="32">
        <f t="shared" si="6"/>
        <v>-119.84948220742183</v>
      </c>
      <c r="I30" s="32">
        <f t="shared" si="6"/>
        <v>-124.49266798075453</v>
      </c>
      <c r="J30" s="32">
        <f t="shared" si="6"/>
        <v>-129.31762350530101</v>
      </c>
      <c r="K30" s="32">
        <f t="shared" si="6"/>
        <v>-132.81284931573219</v>
      </c>
      <c r="L30" s="32">
        <f t="shared" si="6"/>
        <v>-138.82454808704196</v>
      </c>
      <c r="M30" s="32">
        <f t="shared" si="6"/>
        <v>-141.7944034701967</v>
      </c>
      <c r="N30" s="32">
        <f t="shared" si="6"/>
        <v>-145.87597933912662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18013.8708708337</v>
      </c>
      <c r="D32" s="21">
        <v>17911.378683836156</v>
      </c>
      <c r="E32" s="21">
        <v>17804.354632293169</v>
      </c>
      <c r="F32" s="21">
        <v>17692.052247755084</v>
      </c>
      <c r="G32" s="21">
        <v>17576.133402687316</v>
      </c>
      <c r="H32" s="21">
        <v>17456.283920479895</v>
      </c>
      <c r="I32" s="21">
        <v>17331.791252499137</v>
      </c>
      <c r="J32" s="21">
        <v>17202.473628993841</v>
      </c>
      <c r="K32" s="21">
        <v>17069.660779678106</v>
      </c>
      <c r="L32" s="21">
        <v>16930.836231591064</v>
      </c>
      <c r="M32" s="21">
        <v>16789.041828120869</v>
      </c>
      <c r="N32" s="21">
        <v>16643.16584878174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-5.3629909539120169E-3</v>
      </c>
      <c r="D34" s="39">
        <f t="shared" ref="D34:N34" si="7">(D32/D8)-1</f>
        <v>-5.6896259406127303E-3</v>
      </c>
      <c r="E34" s="39">
        <f t="shared" si="7"/>
        <v>-5.9751989744691869E-3</v>
      </c>
      <c r="F34" s="39">
        <f t="shared" si="7"/>
        <v>-6.3075796263006856E-3</v>
      </c>
      <c r="G34" s="39">
        <f t="shared" si="7"/>
        <v>-6.5520293205372226E-3</v>
      </c>
      <c r="H34" s="39">
        <f t="shared" si="7"/>
        <v>-6.8188764537424618E-3</v>
      </c>
      <c r="I34" s="39">
        <f t="shared" si="7"/>
        <v>-7.1316821236334649E-3</v>
      </c>
      <c r="J34" s="39">
        <f t="shared" si="7"/>
        <v>-7.4612959284661162E-3</v>
      </c>
      <c r="K34" s="39">
        <f t="shared" si="7"/>
        <v>-7.7205669475282068E-3</v>
      </c>
      <c r="L34" s="39">
        <f t="shared" si="7"/>
        <v>-8.1328240718361311E-3</v>
      </c>
      <c r="M34" s="39">
        <f t="shared" si="7"/>
        <v>-8.374920265640573E-3</v>
      </c>
      <c r="N34" s="39">
        <f t="shared" si="7"/>
        <v>-8.688761445265647E-3</v>
      </c>
    </row>
    <row r="35" spans="1:14" ht="15.75" thickBot="1" x14ac:dyDescent="0.3">
      <c r="A35" s="40" t="s">
        <v>15</v>
      </c>
      <c r="B35" s="41"/>
      <c r="C35" s="42">
        <f>(C32/$C$8)-1</f>
        <v>-5.3629909539120169E-3</v>
      </c>
      <c r="D35" s="42">
        <f t="shared" ref="D35:N35" si="8">(D32/$C$8)-1</f>
        <v>-1.1022103482074108E-2</v>
      </c>
      <c r="E35" s="42">
        <f t="shared" si="8"/>
        <v>-1.6931443195120743E-2</v>
      </c>
      <c r="F35" s="42">
        <f t="shared" si="8"/>
        <v>-2.3132226395280009E-2</v>
      </c>
      <c r="G35" s="42">
        <f t="shared" si="8"/>
        <v>-2.953269269022607E-2</v>
      </c>
      <c r="H35" s="42">
        <f t="shared" si="8"/>
        <v>-3.615018936116754E-2</v>
      </c>
      <c r="I35" s="42">
        <f t="shared" si="8"/>
        <v>-4.3024059825568006E-2</v>
      </c>
      <c r="J35" s="42">
        <f t="shared" si="8"/>
        <v>-5.0164340511631544E-2</v>
      </c>
      <c r="K35" s="42">
        <f t="shared" si="8"/>
        <v>-5.7497610309861114E-2</v>
      </c>
      <c r="L35" s="42">
        <f t="shared" si="8"/>
        <v>-6.5162816432496107E-2</v>
      </c>
      <c r="M35" s="42">
        <f t="shared" si="8"/>
        <v>-7.2992003306229902E-2</v>
      </c>
      <c r="N35" s="42">
        <f t="shared" si="8"/>
        <v>-8.1046554647355773E-2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1.453760532534019</v>
      </c>
      <c r="D41" s="47">
        <v>1.4674981729590484</v>
      </c>
      <c r="E41" s="47">
        <v>1.4615350940574383</v>
      </c>
      <c r="F41" s="47">
        <v>1.4546649503374292</v>
      </c>
      <c r="G41" s="47">
        <v>1.4556894708056101</v>
      </c>
      <c r="H41" s="47">
        <v>1.4616172340597207</v>
      </c>
      <c r="I41" s="47">
        <v>1.4664036255136541</v>
      </c>
      <c r="J41" s="47">
        <v>1.4715217591742453</v>
      </c>
      <c r="K41" s="47">
        <v>1.4745979369420368</v>
      </c>
      <c r="L41" s="47">
        <v>1.4794968963453119</v>
      </c>
      <c r="M41" s="47">
        <v>1.4862400669176017</v>
      </c>
      <c r="N41" s="47">
        <v>1.4937356301695373</v>
      </c>
    </row>
    <row r="43" spans="1:14" x14ac:dyDescent="0.25">
      <c r="A43" s="48" t="s">
        <v>31</v>
      </c>
      <c r="B43" s="48"/>
      <c r="C43" s="49">
        <v>93.016303662678126</v>
      </c>
      <c r="D43" s="49">
        <v>94.183017077987699</v>
      </c>
      <c r="E43" s="49">
        <v>93.759669435881051</v>
      </c>
      <c r="F43" s="49">
        <v>93.744735899078321</v>
      </c>
      <c r="G43" s="49">
        <v>93.705086657575535</v>
      </c>
      <c r="H43" s="49">
        <v>92.498853141088134</v>
      </c>
      <c r="I43" s="49">
        <v>92.291215768425587</v>
      </c>
      <c r="J43" s="49">
        <v>92.16745438340466</v>
      </c>
      <c r="K43" s="49">
        <v>91.058555449481048</v>
      </c>
      <c r="L43" s="49">
        <v>91.499853500934663</v>
      </c>
      <c r="M43" s="49">
        <v>90.700642332102078</v>
      </c>
      <c r="N43" s="49">
        <v>89.546558327080689</v>
      </c>
    </row>
    <row r="44" spans="1:14" x14ac:dyDescent="0.25">
      <c r="A44" s="19" t="s">
        <v>47</v>
      </c>
      <c r="B44" s="19"/>
      <c r="C44" s="50">
        <v>94.048990906099974</v>
      </c>
      <c r="D44" s="50">
        <v>94.183017077987714</v>
      </c>
      <c r="E44" s="50">
        <v>93.580967124019296</v>
      </c>
      <c r="F44" s="50">
        <v>93.390622471008101</v>
      </c>
      <c r="G44" s="50">
        <v>93.186498800328692</v>
      </c>
      <c r="H44" s="50">
        <v>91.816872780838736</v>
      </c>
      <c r="I44" s="50">
        <v>91.455275865098116</v>
      </c>
      <c r="J44" s="50">
        <v>91.22028094721388</v>
      </c>
      <c r="K44" s="50">
        <v>90.002488404436505</v>
      </c>
      <c r="L44" s="50">
        <v>90.348284600463018</v>
      </c>
      <c r="M44" s="50">
        <v>89.453550251067554</v>
      </c>
      <c r="N44" s="50">
        <v>88.232393546414968</v>
      </c>
    </row>
    <row r="45" spans="1:14" x14ac:dyDescent="0.25">
      <c r="A45" s="51" t="s">
        <v>48</v>
      </c>
      <c r="B45" s="51"/>
      <c r="C45" s="52">
        <v>91.976565609508413</v>
      </c>
      <c r="D45" s="52">
        <v>94.183017077987714</v>
      </c>
      <c r="E45" s="52">
        <v>93.940569781991613</v>
      </c>
      <c r="F45" s="52">
        <v>94.103015686072425</v>
      </c>
      <c r="G45" s="52">
        <v>94.228956033395079</v>
      </c>
      <c r="H45" s="52">
        <v>93.189214709270146</v>
      </c>
      <c r="I45" s="52">
        <v>93.138660926331639</v>
      </c>
      <c r="J45" s="52">
        <v>93.132036194826881</v>
      </c>
      <c r="K45" s="52">
        <v>92.13571443204917</v>
      </c>
      <c r="L45" s="52">
        <v>92.678600617294109</v>
      </c>
      <c r="M45" s="52">
        <v>91.980677941342663</v>
      </c>
      <c r="N45" s="52">
        <v>90.895443304592717</v>
      </c>
    </row>
    <row r="47" spans="1:14" x14ac:dyDescent="0.25">
      <c r="A47" s="48" t="s">
        <v>32</v>
      </c>
      <c r="B47" s="48"/>
      <c r="C47" s="49">
        <v>80.421146397557266</v>
      </c>
      <c r="D47" s="49">
        <v>80.233504277677937</v>
      </c>
      <c r="E47" s="49">
        <v>80.273477014448602</v>
      </c>
      <c r="F47" s="49">
        <v>80.264219190173918</v>
      </c>
      <c r="G47" s="49">
        <v>80.266099894520522</v>
      </c>
      <c r="H47" s="49">
        <v>80.413446667115167</v>
      </c>
      <c r="I47" s="49">
        <v>80.436986874705084</v>
      </c>
      <c r="J47" s="49">
        <v>80.449840311978193</v>
      </c>
      <c r="K47" s="49">
        <v>80.590514111416297</v>
      </c>
      <c r="L47" s="49">
        <v>80.532334180755981</v>
      </c>
      <c r="M47" s="49">
        <v>80.635445534022182</v>
      </c>
      <c r="N47" s="49">
        <v>80.789371947330039</v>
      </c>
    </row>
    <row r="48" spans="1:14" x14ac:dyDescent="0.25">
      <c r="A48" s="19" t="s">
        <v>45</v>
      </c>
      <c r="B48" s="19"/>
      <c r="C48" s="50">
        <v>78.206730745079483</v>
      </c>
      <c r="D48" s="50">
        <v>78.181139836546492</v>
      </c>
      <c r="E48" s="50">
        <v>78.256849234141839</v>
      </c>
      <c r="F48" s="50">
        <v>78.276794543502447</v>
      </c>
      <c r="G48" s="50">
        <v>78.298456445426538</v>
      </c>
      <c r="H48" s="50">
        <v>78.481345365874773</v>
      </c>
      <c r="I48" s="50">
        <v>78.524879074321632</v>
      </c>
      <c r="J48" s="50">
        <v>78.557908510074924</v>
      </c>
      <c r="K48" s="50">
        <v>78.724185335667457</v>
      </c>
      <c r="L48" s="50">
        <v>78.676998730590768</v>
      </c>
      <c r="M48" s="50">
        <v>78.804629619289358</v>
      </c>
      <c r="N48" s="50">
        <v>78.979736302088057</v>
      </c>
    </row>
    <row r="49" spans="1:14" x14ac:dyDescent="0.25">
      <c r="A49" s="51" t="s">
        <v>46</v>
      </c>
      <c r="B49" s="51"/>
      <c r="C49" s="52">
        <v>82.344614948504983</v>
      </c>
      <c r="D49" s="52">
        <v>82.066812653422588</v>
      </c>
      <c r="E49" s="52">
        <v>82.090402728301413</v>
      </c>
      <c r="F49" s="52">
        <v>82.069237186780057</v>
      </c>
      <c r="G49" s="52">
        <v>82.054070183914916</v>
      </c>
      <c r="H49" s="52">
        <v>82.178766139681017</v>
      </c>
      <c r="I49" s="52">
        <v>82.186301526352807</v>
      </c>
      <c r="J49" s="52">
        <v>82.18794634992247</v>
      </c>
      <c r="K49" s="52">
        <v>82.308378838267444</v>
      </c>
      <c r="L49" s="52">
        <v>82.245605645301538</v>
      </c>
      <c r="M49" s="52">
        <v>82.332955308906236</v>
      </c>
      <c r="N49" s="52">
        <v>82.465602233273231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16087</v>
      </c>
      <c r="D8" s="21">
        <v>15959.305556050713</v>
      </c>
      <c r="E8" s="21">
        <v>15826.547856777748</v>
      </c>
      <c r="F8" s="21">
        <v>15690.723728930656</v>
      </c>
      <c r="G8" s="21">
        <v>15549.826026541912</v>
      </c>
      <c r="H8" s="21">
        <v>15405.482998270485</v>
      </c>
      <c r="I8" s="21">
        <v>15257.214517964885</v>
      </c>
      <c r="J8" s="21">
        <v>15104.031119088973</v>
      </c>
      <c r="K8" s="21">
        <v>14946.653964585836</v>
      </c>
      <c r="L8" s="21">
        <v>14787.043793483921</v>
      </c>
      <c r="M8" s="21">
        <v>14621.634745358662</v>
      </c>
      <c r="N8" s="21">
        <v>14455.346126376604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142.03171429585612</v>
      </c>
      <c r="D10" s="26">
        <f t="shared" ref="D10:N10" si="0">SUM(D11:D12)</f>
        <v>140.92611639784255</v>
      </c>
      <c r="E10" s="26">
        <f t="shared" si="0"/>
        <v>138.05421237265094</v>
      </c>
      <c r="F10" s="26">
        <f t="shared" si="0"/>
        <v>135.00800283662036</v>
      </c>
      <c r="G10" s="26">
        <f t="shared" si="0"/>
        <v>132.67618776301495</v>
      </c>
      <c r="H10" s="26">
        <f t="shared" si="0"/>
        <v>130.52484662519379</v>
      </c>
      <c r="I10" s="26">
        <f t="shared" si="0"/>
        <v>128.24617103596393</v>
      </c>
      <c r="J10" s="26">
        <f t="shared" si="0"/>
        <v>126.14251624631129</v>
      </c>
      <c r="K10" s="26">
        <f t="shared" si="0"/>
        <v>123.76873215599765</v>
      </c>
      <c r="L10" s="26">
        <f t="shared" si="0"/>
        <v>121.57920416926694</v>
      </c>
      <c r="M10" s="26">
        <f t="shared" si="0"/>
        <v>119.57100383749116</v>
      </c>
      <c r="N10" s="26">
        <f t="shared" si="0"/>
        <v>117.8080128826452</v>
      </c>
    </row>
    <row r="11" spans="1:14" x14ac:dyDescent="0.25">
      <c r="A11" s="60" t="s">
        <v>34</v>
      </c>
      <c r="B11" s="18"/>
      <c r="C11" s="22">
        <v>72.739646308546028</v>
      </c>
      <c r="D11" s="22">
        <v>72.24826235597294</v>
      </c>
      <c r="E11" s="22">
        <v>70.726872765087847</v>
      </c>
      <c r="F11" s="22">
        <v>69.098584128978928</v>
      </c>
      <c r="G11" s="22">
        <v>67.99150533995234</v>
      </c>
      <c r="H11" s="22">
        <v>66.771840285134132</v>
      </c>
      <c r="I11" s="22">
        <v>65.60977084420729</v>
      </c>
      <c r="J11" s="22">
        <v>64.633096065061977</v>
      </c>
      <c r="K11" s="22">
        <v>63.384478051046358</v>
      </c>
      <c r="L11" s="22">
        <v>62.266802504407707</v>
      </c>
      <c r="M11" s="22">
        <v>61.240092202570928</v>
      </c>
      <c r="N11" s="22">
        <v>60.320317323697189</v>
      </c>
    </row>
    <row r="12" spans="1:14" x14ac:dyDescent="0.25">
      <c r="A12" s="27" t="s">
        <v>35</v>
      </c>
      <c r="B12" s="28"/>
      <c r="C12" s="29">
        <v>69.292067987310091</v>
      </c>
      <c r="D12" s="29">
        <v>68.677854041869608</v>
      </c>
      <c r="E12" s="29">
        <v>67.32733960756309</v>
      </c>
      <c r="F12" s="29">
        <v>65.909418707641436</v>
      </c>
      <c r="G12" s="29">
        <v>64.684682423062611</v>
      </c>
      <c r="H12" s="29">
        <v>63.753006340059656</v>
      </c>
      <c r="I12" s="29">
        <v>62.636400191756636</v>
      </c>
      <c r="J12" s="29">
        <v>61.509420181249311</v>
      </c>
      <c r="K12" s="29">
        <v>60.384254104951296</v>
      </c>
      <c r="L12" s="29">
        <v>59.312401664859237</v>
      </c>
      <c r="M12" s="29">
        <v>58.330911634920234</v>
      </c>
      <c r="N12" s="29">
        <v>57.487695558948012</v>
      </c>
    </row>
    <row r="13" spans="1:14" x14ac:dyDescent="0.25">
      <c r="A13" s="63" t="s">
        <v>36</v>
      </c>
      <c r="B13" s="18"/>
      <c r="C13" s="26">
        <f>SUM(C14:C15)</f>
        <v>168.7383347567862</v>
      </c>
      <c r="D13" s="26">
        <f t="shared" ref="D13:N13" si="1">SUM(D14:D15)</f>
        <v>175.65940368436378</v>
      </c>
      <c r="E13" s="26">
        <f t="shared" si="1"/>
        <v>179.62903237292699</v>
      </c>
      <c r="F13" s="26">
        <f t="shared" si="1"/>
        <v>183.72735208822499</v>
      </c>
      <c r="G13" s="26">
        <f t="shared" si="1"/>
        <v>187.24838260782585</v>
      </c>
      <c r="H13" s="26">
        <f t="shared" si="1"/>
        <v>188.23117707500478</v>
      </c>
      <c r="I13" s="26">
        <f t="shared" si="1"/>
        <v>191.05623592545018</v>
      </c>
      <c r="J13" s="26">
        <f t="shared" si="1"/>
        <v>193.45917234214767</v>
      </c>
      <c r="K13" s="26">
        <f t="shared" si="1"/>
        <v>193.75554519509976</v>
      </c>
      <c r="L13" s="26">
        <f t="shared" si="1"/>
        <v>196.92862399557916</v>
      </c>
      <c r="M13" s="26">
        <f t="shared" si="1"/>
        <v>197.05230208535545</v>
      </c>
      <c r="N13" s="26">
        <f t="shared" si="1"/>
        <v>196.17739945245228</v>
      </c>
    </row>
    <row r="14" spans="1:14" x14ac:dyDescent="0.25">
      <c r="A14" s="60" t="s">
        <v>37</v>
      </c>
      <c r="B14" s="18"/>
      <c r="C14" s="22">
        <v>86.209555701835228</v>
      </c>
      <c r="D14" s="22">
        <v>88.719483388520942</v>
      </c>
      <c r="E14" s="22">
        <v>90.136253262212136</v>
      </c>
      <c r="F14" s="22">
        <v>91.775533297901291</v>
      </c>
      <c r="G14" s="22">
        <v>93.131439415892828</v>
      </c>
      <c r="H14" s="22">
        <v>93.119021017414596</v>
      </c>
      <c r="I14" s="22">
        <v>93.998739591818634</v>
      </c>
      <c r="J14" s="22">
        <v>94.967832274796848</v>
      </c>
      <c r="K14" s="22">
        <v>94.836726240425691</v>
      </c>
      <c r="L14" s="22">
        <v>96.235504492607916</v>
      </c>
      <c r="M14" s="22">
        <v>95.977437832732733</v>
      </c>
      <c r="N14" s="22">
        <v>95.398134196423712</v>
      </c>
    </row>
    <row r="15" spans="1:14" x14ac:dyDescent="0.25">
      <c r="A15" s="61" t="s">
        <v>38</v>
      </c>
      <c r="B15" s="12"/>
      <c r="C15" s="23">
        <v>82.528779054950974</v>
      </c>
      <c r="D15" s="23">
        <v>86.939920295842853</v>
      </c>
      <c r="E15" s="23">
        <v>89.492779110714849</v>
      </c>
      <c r="F15" s="23">
        <v>91.951818790323699</v>
      </c>
      <c r="G15" s="23">
        <v>94.116943191933018</v>
      </c>
      <c r="H15" s="23">
        <v>95.112156057590198</v>
      </c>
      <c r="I15" s="23">
        <v>97.057496333631548</v>
      </c>
      <c r="J15" s="23">
        <v>98.491340067350819</v>
      </c>
      <c r="K15" s="23">
        <v>98.918818954674066</v>
      </c>
      <c r="L15" s="23">
        <v>100.69311950297124</v>
      </c>
      <c r="M15" s="23">
        <v>101.07486425262272</v>
      </c>
      <c r="N15" s="23">
        <v>100.77926525602857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-26.706620460930083</v>
      </c>
      <c r="D17" s="32">
        <f t="shared" ref="D17:N17" si="2">D10-D13</f>
        <v>-34.733287286521232</v>
      </c>
      <c r="E17" s="32">
        <f t="shared" si="2"/>
        <v>-41.574820000276048</v>
      </c>
      <c r="F17" s="32">
        <f t="shared" si="2"/>
        <v>-48.719349251604626</v>
      </c>
      <c r="G17" s="32">
        <f t="shared" si="2"/>
        <v>-54.572194844810895</v>
      </c>
      <c r="H17" s="32">
        <f t="shared" si="2"/>
        <v>-57.706330449810991</v>
      </c>
      <c r="I17" s="32">
        <f t="shared" si="2"/>
        <v>-62.810064889486256</v>
      </c>
      <c r="J17" s="32">
        <f t="shared" si="2"/>
        <v>-67.316656095836379</v>
      </c>
      <c r="K17" s="32">
        <f t="shared" si="2"/>
        <v>-69.986813039102103</v>
      </c>
      <c r="L17" s="32">
        <f t="shared" si="2"/>
        <v>-75.349419826312214</v>
      </c>
      <c r="M17" s="32">
        <f t="shared" si="2"/>
        <v>-77.481298247864288</v>
      </c>
      <c r="N17" s="32">
        <f t="shared" si="2"/>
        <v>-78.369386569807077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649.5065261605389</v>
      </c>
      <c r="D19" s="26">
        <f t="shared" ref="D19:N19" si="3">SUM(D20:D21)</f>
        <v>651.03959267531866</v>
      </c>
      <c r="E19" s="26">
        <f t="shared" si="3"/>
        <v>652.19954420505087</v>
      </c>
      <c r="F19" s="26">
        <f t="shared" si="3"/>
        <v>652.60619572899213</v>
      </c>
      <c r="G19" s="26">
        <f t="shared" si="3"/>
        <v>653.28036644414942</v>
      </c>
      <c r="H19" s="26">
        <f t="shared" si="3"/>
        <v>652.85551492640195</v>
      </c>
      <c r="I19" s="26">
        <f t="shared" si="3"/>
        <v>653.083752311137</v>
      </c>
      <c r="J19" s="26">
        <f t="shared" si="3"/>
        <v>652.74187976542976</v>
      </c>
      <c r="K19" s="26">
        <f t="shared" si="3"/>
        <v>653.5320408803999</v>
      </c>
      <c r="L19" s="26">
        <f t="shared" si="3"/>
        <v>653.08697738638443</v>
      </c>
      <c r="M19" s="26">
        <f t="shared" si="3"/>
        <v>653.87294738291143</v>
      </c>
      <c r="N19" s="26">
        <f t="shared" si="3"/>
        <v>653.25502595136777</v>
      </c>
    </row>
    <row r="20" spans="1:14" x14ac:dyDescent="0.25">
      <c r="A20" s="72" t="s">
        <v>40</v>
      </c>
      <c r="B20" s="72"/>
      <c r="C20" s="22">
        <v>324.89465607703215</v>
      </c>
      <c r="D20" s="22">
        <v>325.27884291028033</v>
      </c>
      <c r="E20" s="22">
        <v>326.32198758080165</v>
      </c>
      <c r="F20" s="22">
        <v>326.85563112855874</v>
      </c>
      <c r="G20" s="22">
        <v>327.15717905942972</v>
      </c>
      <c r="H20" s="22">
        <v>327.17125457073979</v>
      </c>
      <c r="I20" s="22">
        <v>327.47085728585563</v>
      </c>
      <c r="J20" s="22">
        <v>327.11294780351687</v>
      </c>
      <c r="K20" s="22">
        <v>327.7657094349824</v>
      </c>
      <c r="L20" s="22">
        <v>327.01343708849288</v>
      </c>
      <c r="M20" s="22">
        <v>327.41503212314348</v>
      </c>
      <c r="N20" s="22">
        <v>327.19728221851528</v>
      </c>
    </row>
    <row r="21" spans="1:14" x14ac:dyDescent="0.25">
      <c r="A21" s="27" t="s">
        <v>41</v>
      </c>
      <c r="B21" s="27"/>
      <c r="C21" s="29">
        <v>324.6118700835068</v>
      </c>
      <c r="D21" s="29">
        <v>325.76074976503833</v>
      </c>
      <c r="E21" s="29">
        <v>325.87755662424917</v>
      </c>
      <c r="F21" s="29">
        <v>325.75056460043334</v>
      </c>
      <c r="G21" s="29">
        <v>326.12318738471976</v>
      </c>
      <c r="H21" s="29">
        <v>325.68426035566216</v>
      </c>
      <c r="I21" s="29">
        <v>325.61289502528132</v>
      </c>
      <c r="J21" s="29">
        <v>325.62893196191283</v>
      </c>
      <c r="K21" s="29">
        <v>325.76633144541751</v>
      </c>
      <c r="L21" s="29">
        <v>326.07354029789161</v>
      </c>
      <c r="M21" s="29">
        <v>326.45791525976796</v>
      </c>
      <c r="N21" s="29">
        <v>326.05774373285243</v>
      </c>
    </row>
    <row r="22" spans="1:14" x14ac:dyDescent="0.25">
      <c r="A22" s="75" t="s">
        <v>44</v>
      </c>
      <c r="B22" s="75"/>
      <c r="C22" s="26">
        <f>SUM(C23:C24)</f>
        <v>750.49434964889633</v>
      </c>
      <c r="D22" s="26">
        <f t="shared" ref="D22:N22" si="4">SUM(D23:D24)</f>
        <v>749.06400466176285</v>
      </c>
      <c r="E22" s="26">
        <f t="shared" si="4"/>
        <v>746.44885205186733</v>
      </c>
      <c r="F22" s="26">
        <f t="shared" si="4"/>
        <v>744.78454886612985</v>
      </c>
      <c r="G22" s="26">
        <f t="shared" si="4"/>
        <v>743.05119987076694</v>
      </c>
      <c r="H22" s="26">
        <f t="shared" si="4"/>
        <v>743.41766478218767</v>
      </c>
      <c r="I22" s="26">
        <f t="shared" si="4"/>
        <v>743.45708629756439</v>
      </c>
      <c r="J22" s="26">
        <f t="shared" si="4"/>
        <v>742.80237817273178</v>
      </c>
      <c r="K22" s="26">
        <f t="shared" si="4"/>
        <v>743.15539894320978</v>
      </c>
      <c r="L22" s="26">
        <f t="shared" si="4"/>
        <v>743.14660568533122</v>
      </c>
      <c r="M22" s="26">
        <f t="shared" si="4"/>
        <v>742.68026811710763</v>
      </c>
      <c r="N22" s="26">
        <f t="shared" si="4"/>
        <v>742.60771144575369</v>
      </c>
    </row>
    <row r="23" spans="1:14" x14ac:dyDescent="0.25">
      <c r="A23" s="72" t="s">
        <v>42</v>
      </c>
      <c r="B23" s="72"/>
      <c r="C23" s="23">
        <v>376.05037607229025</v>
      </c>
      <c r="D23" s="22">
        <v>375.38721913087841</v>
      </c>
      <c r="E23" s="22">
        <v>373.56413236810982</v>
      </c>
      <c r="F23" s="22">
        <v>372.81464634968711</v>
      </c>
      <c r="G23" s="22">
        <v>371.5324356549375</v>
      </c>
      <c r="H23" s="22">
        <v>372.05710835223914</v>
      </c>
      <c r="I23" s="22">
        <v>372.06425884130908</v>
      </c>
      <c r="J23" s="22">
        <v>371.15099303236644</v>
      </c>
      <c r="K23" s="22">
        <v>371.21028947871929</v>
      </c>
      <c r="L23" s="22">
        <v>370.77972252401355</v>
      </c>
      <c r="M23" s="22">
        <v>370.30533324119455</v>
      </c>
      <c r="N23" s="22">
        <v>370.50512198806615</v>
      </c>
    </row>
    <row r="24" spans="1:14" x14ac:dyDescent="0.25">
      <c r="A24" s="61" t="s">
        <v>43</v>
      </c>
      <c r="B24" s="61"/>
      <c r="C24" s="23">
        <v>374.44397357660603</v>
      </c>
      <c r="D24" s="23">
        <v>373.67678553088444</v>
      </c>
      <c r="E24" s="23">
        <v>372.88471968375745</v>
      </c>
      <c r="F24" s="23">
        <v>371.96990251644274</v>
      </c>
      <c r="G24" s="23">
        <v>371.51876421582944</v>
      </c>
      <c r="H24" s="23">
        <v>371.36055642994853</v>
      </c>
      <c r="I24" s="23">
        <v>371.3928274562553</v>
      </c>
      <c r="J24" s="23">
        <v>371.65138514036539</v>
      </c>
      <c r="K24" s="23">
        <v>371.94510946449054</v>
      </c>
      <c r="L24" s="23">
        <v>372.36688316131767</v>
      </c>
      <c r="M24" s="23">
        <v>372.37493487591308</v>
      </c>
      <c r="N24" s="23">
        <v>372.10258945768754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-100.98782348835744</v>
      </c>
      <c r="D26" s="32">
        <f t="shared" ref="D26:N26" si="5">D19-D22</f>
        <v>-98.024411986444193</v>
      </c>
      <c r="E26" s="32">
        <f t="shared" si="5"/>
        <v>-94.249307846816464</v>
      </c>
      <c r="F26" s="32">
        <f t="shared" si="5"/>
        <v>-92.178353137137719</v>
      </c>
      <c r="G26" s="32">
        <f t="shared" si="5"/>
        <v>-89.770833426617514</v>
      </c>
      <c r="H26" s="32">
        <f t="shared" si="5"/>
        <v>-90.562149855785719</v>
      </c>
      <c r="I26" s="32">
        <f t="shared" si="5"/>
        <v>-90.373333986427383</v>
      </c>
      <c r="J26" s="32">
        <f t="shared" si="5"/>
        <v>-90.06049840730202</v>
      </c>
      <c r="K26" s="32">
        <f t="shared" si="5"/>
        <v>-89.623358062809871</v>
      </c>
      <c r="L26" s="32">
        <f t="shared" si="5"/>
        <v>-90.059628298946791</v>
      </c>
      <c r="M26" s="32">
        <f t="shared" si="5"/>
        <v>-88.807320734196196</v>
      </c>
      <c r="N26" s="32">
        <f t="shared" si="5"/>
        <v>-89.352685494385923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-127.69444394928752</v>
      </c>
      <c r="D30" s="32">
        <f t="shared" ref="D30:N30" si="6">D17+D26+D28</f>
        <v>-132.75769927296543</v>
      </c>
      <c r="E30" s="32">
        <f t="shared" si="6"/>
        <v>-135.82412784709251</v>
      </c>
      <c r="F30" s="32">
        <f t="shared" si="6"/>
        <v>-140.89770238874235</v>
      </c>
      <c r="G30" s="32">
        <f t="shared" si="6"/>
        <v>-144.34302827142841</v>
      </c>
      <c r="H30" s="32">
        <f t="shared" si="6"/>
        <v>-148.26848030559671</v>
      </c>
      <c r="I30" s="32">
        <f t="shared" si="6"/>
        <v>-153.18339887591364</v>
      </c>
      <c r="J30" s="32">
        <f t="shared" si="6"/>
        <v>-157.3771545031384</v>
      </c>
      <c r="K30" s="32">
        <f t="shared" si="6"/>
        <v>-159.61017110191199</v>
      </c>
      <c r="L30" s="32">
        <f t="shared" si="6"/>
        <v>-165.40904812525901</v>
      </c>
      <c r="M30" s="32">
        <f t="shared" si="6"/>
        <v>-166.28861898206048</v>
      </c>
      <c r="N30" s="32">
        <f t="shared" si="6"/>
        <v>-167.72207206419301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15959.305556050713</v>
      </c>
      <c r="D32" s="21">
        <v>15826.547856777748</v>
      </c>
      <c r="E32" s="21">
        <v>15690.723728930656</v>
      </c>
      <c r="F32" s="21">
        <v>15549.826026541912</v>
      </c>
      <c r="G32" s="21">
        <v>15405.482998270485</v>
      </c>
      <c r="H32" s="21">
        <v>15257.214517964885</v>
      </c>
      <c r="I32" s="21">
        <v>15104.031119088973</v>
      </c>
      <c r="J32" s="21">
        <v>14946.653964585836</v>
      </c>
      <c r="K32" s="21">
        <v>14787.043793483921</v>
      </c>
      <c r="L32" s="21">
        <v>14621.634745358662</v>
      </c>
      <c r="M32" s="21">
        <v>14455.346126376604</v>
      </c>
      <c r="N32" s="21">
        <v>14287.624054312409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-7.9377412786278967E-3</v>
      </c>
      <c r="D34" s="39">
        <f t="shared" ref="D34:N34" si="7">(D32/D8)-1</f>
        <v>-8.3185135347341177E-3</v>
      </c>
      <c r="E34" s="39">
        <f t="shared" si="7"/>
        <v>-8.5820438592314474E-3</v>
      </c>
      <c r="F34" s="39">
        <f t="shared" si="7"/>
        <v>-8.9796815508870198E-3</v>
      </c>
      <c r="G34" s="39">
        <f t="shared" si="7"/>
        <v>-9.2826137106002404E-3</v>
      </c>
      <c r="H34" s="39">
        <f t="shared" si="7"/>
        <v>-9.6243967373333961E-3</v>
      </c>
      <c r="I34" s="39">
        <f t="shared" si="7"/>
        <v>-1.004006325633966E-2</v>
      </c>
      <c r="J34" s="39">
        <f t="shared" si="7"/>
        <v>-1.0419546494726095E-2</v>
      </c>
      <c r="K34" s="39">
        <f t="shared" si="7"/>
        <v>-1.0678655669696391E-2</v>
      </c>
      <c r="L34" s="39">
        <f t="shared" si="7"/>
        <v>-1.1186079546078531E-2</v>
      </c>
      <c r="M34" s="39">
        <f t="shared" si="7"/>
        <v>-1.1372778890872182E-2</v>
      </c>
      <c r="N34" s="39">
        <f t="shared" si="7"/>
        <v>-1.1602771085373886E-2</v>
      </c>
    </row>
    <row r="35" spans="1:14" ht="15.75" thickBot="1" x14ac:dyDescent="0.3">
      <c r="A35" s="40" t="s">
        <v>15</v>
      </c>
      <c r="B35" s="41"/>
      <c r="C35" s="42">
        <f>(C32/$C$8)-1</f>
        <v>-7.9377412786278967E-3</v>
      </c>
      <c r="D35" s="42">
        <f t="shared" ref="D35:N35" si="8">(D32/$C$8)-1</f>
        <v>-1.6190224605100556E-2</v>
      </c>
      <c r="E35" s="42">
        <f t="shared" si="8"/>
        <v>-2.4633323246680217E-2</v>
      </c>
      <c r="F35" s="42">
        <f t="shared" si="8"/>
        <v>-3.3391805399272001E-2</v>
      </c>
      <c r="G35" s="42">
        <f t="shared" si="8"/>
        <v>-4.2364455879251306E-2</v>
      </c>
      <c r="H35" s="42">
        <f t="shared" si="8"/>
        <v>-5.1581120285641546E-2</v>
      </c>
      <c r="I35" s="42">
        <f t="shared" si="8"/>
        <v>-6.1103305831480492E-2</v>
      </c>
      <c r="J35" s="42">
        <f t="shared" si="8"/>
        <v>-7.0886183590114005E-2</v>
      </c>
      <c r="K35" s="42">
        <f t="shared" si="8"/>
        <v>-8.0807870113512759E-2</v>
      </c>
      <c r="L35" s="42">
        <f t="shared" si="8"/>
        <v>-9.1090026396552393E-2</v>
      </c>
      <c r="M35" s="42">
        <f t="shared" si="8"/>
        <v>-0.10142685855805289</v>
      </c>
      <c r="N35" s="42">
        <f t="shared" si="8"/>
        <v>-0.11185279702166906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1.5045570845818301</v>
      </c>
      <c r="D41" s="47">
        <v>1.5182083024844071</v>
      </c>
      <c r="E41" s="47">
        <v>1.5126703763327212</v>
      </c>
      <c r="F41" s="47">
        <v>1.5053086039149677</v>
      </c>
      <c r="G41" s="47">
        <v>1.5070543707212951</v>
      </c>
      <c r="H41" s="47">
        <v>1.5134980588594238</v>
      </c>
      <c r="I41" s="47">
        <v>1.5177688454052947</v>
      </c>
      <c r="J41" s="47">
        <v>1.523668266450378</v>
      </c>
      <c r="K41" s="47">
        <v>1.5271477787104519</v>
      </c>
      <c r="L41" s="47">
        <v>1.5327356718155596</v>
      </c>
      <c r="M41" s="47">
        <v>1.5396921730370015</v>
      </c>
      <c r="N41" s="47">
        <v>1.5470377149401608</v>
      </c>
    </row>
    <row r="43" spans="1:14" x14ac:dyDescent="0.25">
      <c r="A43" s="48" t="s">
        <v>31</v>
      </c>
      <c r="B43" s="48"/>
      <c r="C43" s="49">
        <v>108.08533181842741</v>
      </c>
      <c r="D43" s="49">
        <v>109.4692082623708</v>
      </c>
      <c r="E43" s="49">
        <v>109.023922028711</v>
      </c>
      <c r="F43" s="49">
        <v>109.05649128489411</v>
      </c>
      <c r="G43" s="49">
        <v>109.06530824560355</v>
      </c>
      <c r="H43" s="49">
        <v>107.72718711320796</v>
      </c>
      <c r="I43" s="49">
        <v>107.55815939151344</v>
      </c>
      <c r="J43" s="49">
        <v>107.45439238211287</v>
      </c>
      <c r="K43" s="49">
        <v>106.22043851310178</v>
      </c>
      <c r="L43" s="49">
        <v>106.77605510261741</v>
      </c>
      <c r="M43" s="49">
        <v>105.90620210575587</v>
      </c>
      <c r="N43" s="49">
        <v>104.59772783822936</v>
      </c>
    </row>
    <row r="44" spans="1:14" x14ac:dyDescent="0.25">
      <c r="A44" s="19" t="s">
        <v>47</v>
      </c>
      <c r="B44" s="19"/>
      <c r="C44" s="50">
        <v>109.27456579979926</v>
      </c>
      <c r="D44" s="50">
        <v>109.4692082623708</v>
      </c>
      <c r="E44" s="50">
        <v>108.81566007560768</v>
      </c>
      <c r="F44" s="50">
        <v>108.64698590367411</v>
      </c>
      <c r="G44" s="50">
        <v>108.465376686431</v>
      </c>
      <c r="H44" s="50">
        <v>106.93450544074972</v>
      </c>
      <c r="I44" s="50">
        <v>106.58216474290755</v>
      </c>
      <c r="J44" s="50">
        <v>106.33271856188183</v>
      </c>
      <c r="K44" s="50">
        <v>104.95764953617545</v>
      </c>
      <c r="L44" s="50">
        <v>105.39150631633984</v>
      </c>
      <c r="M44" s="50">
        <v>104.40123244845199</v>
      </c>
      <c r="N44" s="50">
        <v>102.99800048867678</v>
      </c>
    </row>
    <row r="45" spans="1:14" x14ac:dyDescent="0.25">
      <c r="A45" s="51" t="s">
        <v>48</v>
      </c>
      <c r="B45" s="51"/>
      <c r="C45" s="52">
        <v>106.87038966522536</v>
      </c>
      <c r="D45" s="52">
        <v>109.46920826237081</v>
      </c>
      <c r="E45" s="52">
        <v>109.23448879292413</v>
      </c>
      <c r="F45" s="52">
        <v>109.46830129805612</v>
      </c>
      <c r="G45" s="52">
        <v>109.66552651407319</v>
      </c>
      <c r="H45" s="52">
        <v>108.51472599525015</v>
      </c>
      <c r="I45" s="52">
        <v>108.52058679249308</v>
      </c>
      <c r="J45" s="52">
        <v>108.55857852509992</v>
      </c>
      <c r="K45" s="52">
        <v>107.45998001602615</v>
      </c>
      <c r="L45" s="52">
        <v>108.13374133063196</v>
      </c>
      <c r="M45" s="52">
        <v>107.37599212293884</v>
      </c>
      <c r="N45" s="52">
        <v>106.15850412936747</v>
      </c>
    </row>
    <row r="47" spans="1:14" x14ac:dyDescent="0.25">
      <c r="A47" s="48" t="s">
        <v>32</v>
      </c>
      <c r="B47" s="48"/>
      <c r="C47" s="49">
        <v>78.543050583032567</v>
      </c>
      <c r="D47" s="49">
        <v>78.374970155257657</v>
      </c>
      <c r="E47" s="49">
        <v>78.428572416354456</v>
      </c>
      <c r="F47" s="49">
        <v>78.425296074471149</v>
      </c>
      <c r="G47" s="49">
        <v>78.427367670714347</v>
      </c>
      <c r="H47" s="49">
        <v>78.583696379865088</v>
      </c>
      <c r="I47" s="49">
        <v>78.613723595490654</v>
      </c>
      <c r="J47" s="49">
        <v>78.632321374052211</v>
      </c>
      <c r="K47" s="49">
        <v>78.778289344430192</v>
      </c>
      <c r="L47" s="49">
        <v>78.724442816360693</v>
      </c>
      <c r="M47" s="49">
        <v>78.835052398154659</v>
      </c>
      <c r="N47" s="49">
        <v>78.991395302901054</v>
      </c>
    </row>
    <row r="48" spans="1:14" x14ac:dyDescent="0.25">
      <c r="A48" s="19" t="s">
        <v>45</v>
      </c>
      <c r="B48" s="19"/>
      <c r="C48" s="50">
        <v>76.26191859336636</v>
      </c>
      <c r="D48" s="50">
        <v>76.240199950972226</v>
      </c>
      <c r="E48" s="50">
        <v>76.320438644238465</v>
      </c>
      <c r="F48" s="50">
        <v>76.344232429674463</v>
      </c>
      <c r="G48" s="50">
        <v>76.369904299986061</v>
      </c>
      <c r="H48" s="50">
        <v>76.558419819289796</v>
      </c>
      <c r="I48" s="50">
        <v>76.606324953529622</v>
      </c>
      <c r="J48" s="50">
        <v>76.643371177581145</v>
      </c>
      <c r="K48" s="50">
        <v>76.814591086307473</v>
      </c>
      <c r="L48" s="50">
        <v>76.770666703799463</v>
      </c>
      <c r="M48" s="50">
        <v>76.90276365896662</v>
      </c>
      <c r="N48" s="50">
        <v>77.082836374934331</v>
      </c>
    </row>
    <row r="49" spans="1:14" x14ac:dyDescent="0.25">
      <c r="A49" s="51" t="s">
        <v>46</v>
      </c>
      <c r="B49" s="51"/>
      <c r="C49" s="52">
        <v>80.638581430717878</v>
      </c>
      <c r="D49" s="52">
        <v>80.365012369625887</v>
      </c>
      <c r="E49" s="52">
        <v>80.393527413772077</v>
      </c>
      <c r="F49" s="52">
        <v>80.3764420015453</v>
      </c>
      <c r="G49" s="52">
        <v>80.365340381230467</v>
      </c>
      <c r="H49" s="52">
        <v>80.495949289193774</v>
      </c>
      <c r="I49" s="52">
        <v>80.507985686257399</v>
      </c>
      <c r="J49" s="52">
        <v>80.513661595963725</v>
      </c>
      <c r="K49" s="52">
        <v>80.638964744835349</v>
      </c>
      <c r="L49" s="52">
        <v>80.579579945600798</v>
      </c>
      <c r="M49" s="52">
        <v>80.671945719147061</v>
      </c>
      <c r="N49" s="52">
        <v>80.809882368217572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15763</v>
      </c>
      <c r="D8" s="21">
        <v>15771.733389843077</v>
      </c>
      <c r="E8" s="21">
        <v>15784.206268003536</v>
      </c>
      <c r="F8" s="21">
        <v>15796.2758953139</v>
      </c>
      <c r="G8" s="21">
        <v>15805.439796698161</v>
      </c>
      <c r="H8" s="21">
        <v>15813.056429320486</v>
      </c>
      <c r="I8" s="21">
        <v>15819.543562118612</v>
      </c>
      <c r="J8" s="21">
        <v>15822.636935642398</v>
      </c>
      <c r="K8" s="21">
        <v>15822.24151160884</v>
      </c>
      <c r="L8" s="21">
        <v>15821.126264665831</v>
      </c>
      <c r="M8" s="21">
        <v>15814.776623519443</v>
      </c>
      <c r="N8" s="21">
        <v>15806.72291548421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161.53246784842682</v>
      </c>
      <c r="D10" s="26">
        <f t="shared" ref="D10:N10" si="0">SUM(D11:D12)</f>
        <v>162.22471407197185</v>
      </c>
      <c r="E10" s="26">
        <f t="shared" si="0"/>
        <v>160.67132194121038</v>
      </c>
      <c r="F10" s="26">
        <f t="shared" si="0"/>
        <v>158.66692729863257</v>
      </c>
      <c r="G10" s="26">
        <f t="shared" si="0"/>
        <v>157.17333827362239</v>
      </c>
      <c r="H10" s="26">
        <f t="shared" si="0"/>
        <v>155.87048759458926</v>
      </c>
      <c r="I10" s="26">
        <f t="shared" si="0"/>
        <v>154.23209505157683</v>
      </c>
      <c r="J10" s="26">
        <f t="shared" si="0"/>
        <v>152.51014788938028</v>
      </c>
      <c r="K10" s="26">
        <f t="shared" si="0"/>
        <v>150.4359342998319</v>
      </c>
      <c r="L10" s="26">
        <f t="shared" si="0"/>
        <v>148.45170809422956</v>
      </c>
      <c r="M10" s="26">
        <f t="shared" si="0"/>
        <v>146.71013945376515</v>
      </c>
      <c r="N10" s="26">
        <f t="shared" si="0"/>
        <v>145.13314922021843</v>
      </c>
    </row>
    <row r="11" spans="1:14" x14ac:dyDescent="0.25">
      <c r="A11" s="60" t="s">
        <v>34</v>
      </c>
      <c r="B11" s="18"/>
      <c r="C11" s="22">
        <v>82.726696899299199</v>
      </c>
      <c r="D11" s="22">
        <v>83.16736459129406</v>
      </c>
      <c r="E11" s="22">
        <v>82.31389646597745</v>
      </c>
      <c r="F11" s="22">
        <v>81.207482475678091</v>
      </c>
      <c r="G11" s="22">
        <v>80.5453642338381</v>
      </c>
      <c r="H11" s="22">
        <v>79.737763130403081</v>
      </c>
      <c r="I11" s="22">
        <v>78.903972971779851</v>
      </c>
      <c r="J11" s="22">
        <v>78.143383632712116</v>
      </c>
      <c r="K11" s="22">
        <v>77.041293140969458</v>
      </c>
      <c r="L11" s="22">
        <v>76.029558282649091</v>
      </c>
      <c r="M11" s="22">
        <v>75.139809643243439</v>
      </c>
      <c r="N11" s="22">
        <v>74.311393605050185</v>
      </c>
    </row>
    <row r="12" spans="1:14" x14ac:dyDescent="0.25">
      <c r="A12" s="27" t="s">
        <v>35</v>
      </c>
      <c r="B12" s="28"/>
      <c r="C12" s="29">
        <v>78.80577094912762</v>
      </c>
      <c r="D12" s="29">
        <v>79.057349480677786</v>
      </c>
      <c r="E12" s="29">
        <v>78.35742547523293</v>
      </c>
      <c r="F12" s="29">
        <v>77.459444822954481</v>
      </c>
      <c r="G12" s="29">
        <v>76.627974039784291</v>
      </c>
      <c r="H12" s="29">
        <v>76.132724464186182</v>
      </c>
      <c r="I12" s="29">
        <v>75.328122079796984</v>
      </c>
      <c r="J12" s="29">
        <v>74.366764256668162</v>
      </c>
      <c r="K12" s="29">
        <v>73.394641158862441</v>
      </c>
      <c r="L12" s="29">
        <v>72.422149811580468</v>
      </c>
      <c r="M12" s="29">
        <v>71.570329810521713</v>
      </c>
      <c r="N12" s="29">
        <v>70.821755615168243</v>
      </c>
    </row>
    <row r="13" spans="1:14" x14ac:dyDescent="0.25">
      <c r="A13" s="63" t="s">
        <v>36</v>
      </c>
      <c r="B13" s="18"/>
      <c r="C13" s="26">
        <f>SUM(C14:C15)</f>
        <v>185.76109035801409</v>
      </c>
      <c r="D13" s="26">
        <f t="shared" ref="D13:N13" si="1">SUM(D14:D15)</f>
        <v>190.78805448752072</v>
      </c>
      <c r="E13" s="26">
        <f t="shared" si="1"/>
        <v>192.63901740794284</v>
      </c>
      <c r="F13" s="26">
        <f t="shared" si="1"/>
        <v>194.97359852043729</v>
      </c>
      <c r="G13" s="26">
        <f t="shared" si="1"/>
        <v>197.2254104050746</v>
      </c>
      <c r="H13" s="26">
        <f t="shared" si="1"/>
        <v>196.71070926055103</v>
      </c>
      <c r="I13" s="26">
        <f t="shared" si="1"/>
        <v>198.28558358421196</v>
      </c>
      <c r="J13" s="26">
        <f t="shared" si="1"/>
        <v>200.21424295467983</v>
      </c>
      <c r="K13" s="26">
        <f t="shared" si="1"/>
        <v>199.69899609000214</v>
      </c>
      <c r="L13" s="26">
        <f t="shared" si="1"/>
        <v>202.74502821620808</v>
      </c>
      <c r="M13" s="26">
        <f t="shared" si="1"/>
        <v>203.26718314148911</v>
      </c>
      <c r="N13" s="26">
        <f t="shared" si="1"/>
        <v>202.69616128814084</v>
      </c>
    </row>
    <row r="14" spans="1:14" x14ac:dyDescent="0.25">
      <c r="A14" s="60" t="s">
        <v>37</v>
      </c>
      <c r="B14" s="18"/>
      <c r="C14" s="22">
        <v>92.295653721238097</v>
      </c>
      <c r="D14" s="22">
        <v>94.390069928138175</v>
      </c>
      <c r="E14" s="22">
        <v>95.473156493191112</v>
      </c>
      <c r="F14" s="22">
        <v>97.096513861693751</v>
      </c>
      <c r="G14" s="22">
        <v>98.483320350340108</v>
      </c>
      <c r="H14" s="22">
        <v>98.264199620460147</v>
      </c>
      <c r="I14" s="22">
        <v>99.52628054262712</v>
      </c>
      <c r="J14" s="22">
        <v>100.83584527634733</v>
      </c>
      <c r="K14" s="22">
        <v>100.62333685465849</v>
      </c>
      <c r="L14" s="22">
        <v>102.42552828105188</v>
      </c>
      <c r="M14" s="22">
        <v>102.75414819704238</v>
      </c>
      <c r="N14" s="22">
        <v>102.60568186207898</v>
      </c>
    </row>
    <row r="15" spans="1:14" x14ac:dyDescent="0.25">
      <c r="A15" s="61" t="s">
        <v>38</v>
      </c>
      <c r="B15" s="12"/>
      <c r="C15" s="23">
        <v>93.465436636775991</v>
      </c>
      <c r="D15" s="23">
        <v>96.39798455938255</v>
      </c>
      <c r="E15" s="23">
        <v>97.165860914751732</v>
      </c>
      <c r="F15" s="23">
        <v>97.877084658743556</v>
      </c>
      <c r="G15" s="23">
        <v>98.74209005473449</v>
      </c>
      <c r="H15" s="23">
        <v>98.446509640090881</v>
      </c>
      <c r="I15" s="23">
        <v>98.759303041584843</v>
      </c>
      <c r="J15" s="23">
        <v>99.378397678332504</v>
      </c>
      <c r="K15" s="23">
        <v>99.075659235343664</v>
      </c>
      <c r="L15" s="23">
        <v>100.31949993515619</v>
      </c>
      <c r="M15" s="23">
        <v>100.51303494444674</v>
      </c>
      <c r="N15" s="23">
        <v>100.09047942606186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-24.228622509587268</v>
      </c>
      <c r="D17" s="32">
        <f t="shared" ref="D17:N17" si="2">D10-D13</f>
        <v>-28.563340415548879</v>
      </c>
      <c r="E17" s="32">
        <f t="shared" si="2"/>
        <v>-31.967695466732465</v>
      </c>
      <c r="F17" s="32">
        <f t="shared" si="2"/>
        <v>-36.30667122180472</v>
      </c>
      <c r="G17" s="32">
        <f t="shared" si="2"/>
        <v>-40.052072131452206</v>
      </c>
      <c r="H17" s="32">
        <f t="shared" si="2"/>
        <v>-40.840221665961764</v>
      </c>
      <c r="I17" s="32">
        <f t="shared" si="2"/>
        <v>-44.053488532635129</v>
      </c>
      <c r="J17" s="32">
        <f t="shared" si="2"/>
        <v>-47.704095065299555</v>
      </c>
      <c r="K17" s="32">
        <f t="shared" si="2"/>
        <v>-49.263061790170241</v>
      </c>
      <c r="L17" s="32">
        <f t="shared" si="2"/>
        <v>-54.293320121978525</v>
      </c>
      <c r="M17" s="32">
        <f t="shared" si="2"/>
        <v>-56.557043687723962</v>
      </c>
      <c r="N17" s="32">
        <f t="shared" si="2"/>
        <v>-57.563012067922415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653.11997906402564</v>
      </c>
      <c r="D19" s="26">
        <f t="shared" ref="D19:N19" si="3">SUM(D20:D21)</f>
        <v>654.84516838568004</v>
      </c>
      <c r="E19" s="26">
        <f t="shared" si="3"/>
        <v>655.9503202457397</v>
      </c>
      <c r="F19" s="26">
        <f t="shared" si="3"/>
        <v>656.59653410928217</v>
      </c>
      <c r="G19" s="26">
        <f t="shared" si="3"/>
        <v>657.37682940067964</v>
      </c>
      <c r="H19" s="26">
        <f t="shared" si="3"/>
        <v>657.15259358241258</v>
      </c>
      <c r="I19" s="26">
        <f t="shared" si="3"/>
        <v>657.64180473533247</v>
      </c>
      <c r="J19" s="26">
        <f t="shared" si="3"/>
        <v>657.72410826191071</v>
      </c>
      <c r="K19" s="26">
        <f t="shared" si="3"/>
        <v>657.91727392441794</v>
      </c>
      <c r="L19" s="26">
        <f t="shared" si="3"/>
        <v>657.92001451726776</v>
      </c>
      <c r="M19" s="26">
        <f t="shared" si="3"/>
        <v>659.00127296609503</v>
      </c>
      <c r="N19" s="26">
        <f t="shared" si="3"/>
        <v>658.32719260405202</v>
      </c>
    </row>
    <row r="20" spans="1:14" x14ac:dyDescent="0.25">
      <c r="A20" s="72" t="s">
        <v>40</v>
      </c>
      <c r="B20" s="72"/>
      <c r="C20" s="22">
        <v>326.64575615524757</v>
      </c>
      <c r="D20" s="22">
        <v>327.27170745935604</v>
      </c>
      <c r="E20" s="22">
        <v>328.23333869122587</v>
      </c>
      <c r="F20" s="22">
        <v>328.78515521459116</v>
      </c>
      <c r="G20" s="22">
        <v>329.31781492066858</v>
      </c>
      <c r="H20" s="22">
        <v>329.15726341843094</v>
      </c>
      <c r="I20" s="22">
        <v>329.46889706610926</v>
      </c>
      <c r="J20" s="22">
        <v>329.53801029942548</v>
      </c>
      <c r="K20" s="22">
        <v>329.82823193409661</v>
      </c>
      <c r="L20" s="22">
        <v>329.52307157095481</v>
      </c>
      <c r="M20" s="22">
        <v>330.05669115998523</v>
      </c>
      <c r="N20" s="22">
        <v>329.78298618953744</v>
      </c>
    </row>
    <row r="21" spans="1:14" x14ac:dyDescent="0.25">
      <c r="A21" s="27" t="s">
        <v>41</v>
      </c>
      <c r="B21" s="27"/>
      <c r="C21" s="29">
        <v>326.47422290877807</v>
      </c>
      <c r="D21" s="29">
        <v>327.573460926324</v>
      </c>
      <c r="E21" s="29">
        <v>327.71698155451389</v>
      </c>
      <c r="F21" s="29">
        <v>327.81137889469102</v>
      </c>
      <c r="G21" s="29">
        <v>328.05901448001106</v>
      </c>
      <c r="H21" s="29">
        <v>327.99533016398163</v>
      </c>
      <c r="I21" s="29">
        <v>328.17290766922315</v>
      </c>
      <c r="J21" s="29">
        <v>328.18609796248523</v>
      </c>
      <c r="K21" s="29">
        <v>328.08904199032128</v>
      </c>
      <c r="L21" s="29">
        <v>328.39694294631295</v>
      </c>
      <c r="M21" s="29">
        <v>328.94458180610974</v>
      </c>
      <c r="N21" s="29">
        <v>328.54420641451463</v>
      </c>
    </row>
    <row r="22" spans="1:14" x14ac:dyDescent="0.25">
      <c r="A22" s="75" t="s">
        <v>44</v>
      </c>
      <c r="B22" s="75"/>
      <c r="C22" s="26">
        <f>SUM(C23:C24)</f>
        <v>615.95796693189686</v>
      </c>
      <c r="D22" s="26">
        <f t="shared" ref="D22:N22" si="4">SUM(D23:D24)</f>
        <v>613.8089498096756</v>
      </c>
      <c r="E22" s="26">
        <f t="shared" si="4"/>
        <v>611.91299746863751</v>
      </c>
      <c r="F22" s="26">
        <f t="shared" si="4"/>
        <v>611.12596150321906</v>
      </c>
      <c r="G22" s="26">
        <f t="shared" si="4"/>
        <v>609.70812464690437</v>
      </c>
      <c r="H22" s="26">
        <f t="shared" si="4"/>
        <v>609.82523911832413</v>
      </c>
      <c r="I22" s="26">
        <f t="shared" si="4"/>
        <v>610.49494267891191</v>
      </c>
      <c r="J22" s="26">
        <f t="shared" si="4"/>
        <v>610.4154372301673</v>
      </c>
      <c r="K22" s="26">
        <f t="shared" si="4"/>
        <v>609.76945907725803</v>
      </c>
      <c r="L22" s="26">
        <f t="shared" si="4"/>
        <v>609.97633554167578</v>
      </c>
      <c r="M22" s="26">
        <f t="shared" si="4"/>
        <v>610.49793731360342</v>
      </c>
      <c r="N22" s="26">
        <f t="shared" si="4"/>
        <v>610.75053880811845</v>
      </c>
    </row>
    <row r="23" spans="1:14" x14ac:dyDescent="0.25">
      <c r="A23" s="72" t="s">
        <v>42</v>
      </c>
      <c r="B23" s="72"/>
      <c r="C23" s="23">
        <v>308.04079839218053</v>
      </c>
      <c r="D23" s="22">
        <v>307.1870127762424</v>
      </c>
      <c r="E23" s="22">
        <v>305.65157110721566</v>
      </c>
      <c r="F23" s="22">
        <v>305.23238920318522</v>
      </c>
      <c r="G23" s="22">
        <v>304.38354400498685</v>
      </c>
      <c r="H23" s="22">
        <v>304.39770696086759</v>
      </c>
      <c r="I23" s="22">
        <v>304.58069604297009</v>
      </c>
      <c r="J23" s="22">
        <v>304.23022312831813</v>
      </c>
      <c r="K23" s="22">
        <v>303.73605832082808</v>
      </c>
      <c r="L23" s="22">
        <v>303.69666589309179</v>
      </c>
      <c r="M23" s="22">
        <v>303.9377249836885</v>
      </c>
      <c r="N23" s="22">
        <v>304.15552457122783</v>
      </c>
    </row>
    <row r="24" spans="1:14" x14ac:dyDescent="0.25">
      <c r="A24" s="61" t="s">
        <v>43</v>
      </c>
      <c r="B24" s="61"/>
      <c r="C24" s="23">
        <v>307.91716853971627</v>
      </c>
      <c r="D24" s="23">
        <v>306.6219370334332</v>
      </c>
      <c r="E24" s="23">
        <v>306.2614263614218</v>
      </c>
      <c r="F24" s="23">
        <v>305.89357230003384</v>
      </c>
      <c r="G24" s="23">
        <v>305.32458064191752</v>
      </c>
      <c r="H24" s="23">
        <v>305.4275321574566</v>
      </c>
      <c r="I24" s="23">
        <v>305.91424663594182</v>
      </c>
      <c r="J24" s="23">
        <v>306.18521410184911</v>
      </c>
      <c r="K24" s="23">
        <v>306.03340075642996</v>
      </c>
      <c r="L24" s="23">
        <v>306.27966964858393</v>
      </c>
      <c r="M24" s="23">
        <v>306.56021232991492</v>
      </c>
      <c r="N24" s="23">
        <v>306.59501423689062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37.16201213212878</v>
      </c>
      <c r="D26" s="32">
        <f t="shared" ref="D26:N26" si="5">D19-D22</f>
        <v>41.036218576004444</v>
      </c>
      <c r="E26" s="32">
        <f t="shared" si="5"/>
        <v>44.03732277710219</v>
      </c>
      <c r="F26" s="32">
        <f t="shared" si="5"/>
        <v>45.470572606063115</v>
      </c>
      <c r="G26" s="32">
        <f t="shared" si="5"/>
        <v>47.668704753775273</v>
      </c>
      <c r="H26" s="32">
        <f t="shared" si="5"/>
        <v>47.327354464088444</v>
      </c>
      <c r="I26" s="32">
        <f t="shared" si="5"/>
        <v>47.146862056420559</v>
      </c>
      <c r="J26" s="32">
        <f t="shared" si="5"/>
        <v>47.308671031743415</v>
      </c>
      <c r="K26" s="32">
        <f t="shared" si="5"/>
        <v>48.147814847159907</v>
      </c>
      <c r="L26" s="32">
        <f t="shared" si="5"/>
        <v>47.943678975591979</v>
      </c>
      <c r="M26" s="32">
        <f t="shared" si="5"/>
        <v>48.503335652491614</v>
      </c>
      <c r="N26" s="32">
        <f t="shared" si="5"/>
        <v>47.576653795933566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-4.20001220703125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8.7333774155102617</v>
      </c>
      <c r="D30" s="32">
        <f t="shared" ref="D30:N30" si="6">D17+D26+D28</f>
        <v>12.472878160455565</v>
      </c>
      <c r="E30" s="32">
        <f t="shared" si="6"/>
        <v>12.069627310369725</v>
      </c>
      <c r="F30" s="32">
        <f t="shared" si="6"/>
        <v>9.163901384258395</v>
      </c>
      <c r="G30" s="32">
        <f t="shared" si="6"/>
        <v>7.6166326223230669</v>
      </c>
      <c r="H30" s="32">
        <f t="shared" si="6"/>
        <v>6.4871327981266802</v>
      </c>
      <c r="I30" s="32">
        <f t="shared" si="6"/>
        <v>3.0933735237854307</v>
      </c>
      <c r="J30" s="32">
        <f t="shared" si="6"/>
        <v>-0.39542403355613942</v>
      </c>
      <c r="K30" s="32">
        <f t="shared" si="6"/>
        <v>-1.1152469430103338</v>
      </c>
      <c r="L30" s="32">
        <f t="shared" si="6"/>
        <v>-6.3496411463865456</v>
      </c>
      <c r="M30" s="32">
        <f t="shared" si="6"/>
        <v>-8.0537080352323471</v>
      </c>
      <c r="N30" s="32">
        <f t="shared" si="6"/>
        <v>-9.9863582719888484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15771.733389843077</v>
      </c>
      <c r="D32" s="21">
        <v>15784.206268003536</v>
      </c>
      <c r="E32" s="21">
        <v>15796.2758953139</v>
      </c>
      <c r="F32" s="21">
        <v>15805.439796698161</v>
      </c>
      <c r="G32" s="21">
        <v>15813.056429320486</v>
      </c>
      <c r="H32" s="21">
        <v>15819.543562118612</v>
      </c>
      <c r="I32" s="21">
        <v>15822.636935642398</v>
      </c>
      <c r="J32" s="21">
        <v>15822.24151160884</v>
      </c>
      <c r="K32" s="21">
        <v>15821.126264665831</v>
      </c>
      <c r="L32" s="21">
        <v>15814.776623519443</v>
      </c>
      <c r="M32" s="21">
        <v>15806.72291548421</v>
      </c>
      <c r="N32" s="21">
        <v>15796.736557212223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5.5404363655875422E-4</v>
      </c>
      <c r="D34" s="39">
        <f t="shared" ref="D34:N34" si="7">(D32/D8)-1</f>
        <v>7.9083749719544016E-4</v>
      </c>
      <c r="E34" s="39">
        <f t="shared" si="7"/>
        <v>7.6466482415593617E-4</v>
      </c>
      <c r="F34" s="39">
        <f t="shared" si="7"/>
        <v>5.8013049689642493E-4</v>
      </c>
      <c r="G34" s="39">
        <f t="shared" si="7"/>
        <v>4.8189944223597792E-4</v>
      </c>
      <c r="H34" s="39">
        <f t="shared" si="7"/>
        <v>4.1023902160342018E-4</v>
      </c>
      <c r="I34" s="39">
        <f t="shared" si="7"/>
        <v>1.9554126271970063E-4</v>
      </c>
      <c r="J34" s="39">
        <f t="shared" si="7"/>
        <v>-2.4991032478771658E-5</v>
      </c>
      <c r="K34" s="39">
        <f t="shared" si="7"/>
        <v>-7.0486027039295962E-5</v>
      </c>
      <c r="L34" s="39">
        <f t="shared" si="7"/>
        <v>-4.0133938887576548E-4</v>
      </c>
      <c r="M34" s="39">
        <f t="shared" si="7"/>
        <v>-5.0925208916674514E-4</v>
      </c>
      <c r="N34" s="39">
        <f t="shared" si="7"/>
        <v>-6.3177916924217481E-4</v>
      </c>
    </row>
    <row r="35" spans="1:14" ht="15.75" thickBot="1" x14ac:dyDescent="0.3">
      <c r="A35" s="40" t="s">
        <v>15</v>
      </c>
      <c r="B35" s="41"/>
      <c r="C35" s="42">
        <f>(C32/$C$8)-1</f>
        <v>5.5404363655875422E-4</v>
      </c>
      <c r="D35" s="42">
        <f t="shared" ref="D35:N35" si="8">(D32/$C$8)-1</f>
        <v>1.3453192922372459E-3</v>
      </c>
      <c r="E35" s="42">
        <f t="shared" si="8"/>
        <v>2.1110128347332502E-3</v>
      </c>
      <c r="F35" s="42">
        <f t="shared" si="8"/>
        <v>2.6923679945545231E-3</v>
      </c>
      <c r="G35" s="42">
        <f t="shared" si="8"/>
        <v>3.1755648874254305E-3</v>
      </c>
      <c r="H35" s="42">
        <f t="shared" si="8"/>
        <v>3.5871066496613313E-3</v>
      </c>
      <c r="I35" s="42">
        <f t="shared" si="8"/>
        <v>3.7833493397447793E-3</v>
      </c>
      <c r="J35" s="42">
        <f t="shared" si="8"/>
        <v>3.758263757459801E-3</v>
      </c>
      <c r="K35" s="42">
        <f t="shared" si="8"/>
        <v>3.6875128253397449E-3</v>
      </c>
      <c r="L35" s="42">
        <f t="shared" si="8"/>
        <v>3.2846934923200788E-3</v>
      </c>
      <c r="M35" s="42">
        <f t="shared" si="8"/>
        <v>2.7737686661302163E-3</v>
      </c>
      <c r="N35" s="42">
        <f t="shared" si="8"/>
        <v>2.1402370876244525E-3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1.5932080953970231</v>
      </c>
      <c r="D41" s="47">
        <v>1.6076217157171231</v>
      </c>
      <c r="E41" s="47">
        <v>1.6009283089890358</v>
      </c>
      <c r="F41" s="47">
        <v>1.5932597731397857</v>
      </c>
      <c r="G41" s="47">
        <v>1.5946540053500518</v>
      </c>
      <c r="H41" s="47">
        <v>1.6013899085162937</v>
      </c>
      <c r="I41" s="47">
        <v>1.6063127792955709</v>
      </c>
      <c r="J41" s="47">
        <v>1.6119088123293357</v>
      </c>
      <c r="K41" s="47">
        <v>1.6148805915962863</v>
      </c>
      <c r="L41" s="47">
        <v>1.6200631528477973</v>
      </c>
      <c r="M41" s="47">
        <v>1.6272926540582451</v>
      </c>
      <c r="N41" s="47">
        <v>1.6357356902343814</v>
      </c>
    </row>
    <row r="43" spans="1:14" x14ac:dyDescent="0.25">
      <c r="A43" s="48" t="s">
        <v>31</v>
      </c>
      <c r="B43" s="48"/>
      <c r="C43" s="49">
        <v>122.24055206987509</v>
      </c>
      <c r="D43" s="49">
        <v>123.92778851331784</v>
      </c>
      <c r="E43" s="49">
        <v>123.47196818127281</v>
      </c>
      <c r="F43" s="49">
        <v>123.5231900815325</v>
      </c>
      <c r="G43" s="49">
        <v>123.52403496787093</v>
      </c>
      <c r="H43" s="49">
        <v>121.97797028374382</v>
      </c>
      <c r="I43" s="49">
        <v>121.74456856108435</v>
      </c>
      <c r="J43" s="49">
        <v>121.57736309093325</v>
      </c>
      <c r="K43" s="49">
        <v>120.10628651400916</v>
      </c>
      <c r="L43" s="49">
        <v>120.66186671340716</v>
      </c>
      <c r="M43" s="49">
        <v>119.55952070024011</v>
      </c>
      <c r="N43" s="49">
        <v>118.01815414900263</v>
      </c>
    </row>
    <row r="44" spans="1:14" x14ac:dyDescent="0.25">
      <c r="A44" s="19" t="s">
        <v>47</v>
      </c>
      <c r="B44" s="19"/>
      <c r="C44" s="50">
        <v>123.67461448229075</v>
      </c>
      <c r="D44" s="50">
        <v>123.92778851331778</v>
      </c>
      <c r="E44" s="50">
        <v>123.21119418772608</v>
      </c>
      <c r="F44" s="50">
        <v>123.02851036209164</v>
      </c>
      <c r="G44" s="50">
        <v>122.81452446820627</v>
      </c>
      <c r="H44" s="50">
        <v>121.05543879517113</v>
      </c>
      <c r="I44" s="50">
        <v>120.65720109858175</v>
      </c>
      <c r="J44" s="50">
        <v>120.32010461522565</v>
      </c>
      <c r="K44" s="50">
        <v>118.72877462968074</v>
      </c>
      <c r="L44" s="50">
        <v>119.16622995209158</v>
      </c>
      <c r="M44" s="50">
        <v>117.93166629095928</v>
      </c>
      <c r="N44" s="50">
        <v>116.32531696488395</v>
      </c>
    </row>
    <row r="45" spans="1:14" x14ac:dyDescent="0.25">
      <c r="A45" s="51" t="s">
        <v>48</v>
      </c>
      <c r="B45" s="51"/>
      <c r="C45" s="52">
        <v>120.85670389827061</v>
      </c>
      <c r="D45" s="52">
        <v>123.92778851331784</v>
      </c>
      <c r="E45" s="52">
        <v>123.7292766992892</v>
      </c>
      <c r="F45" s="52">
        <v>124.01787107503984</v>
      </c>
      <c r="G45" s="52">
        <v>124.23989901633627</v>
      </c>
      <c r="H45" s="52">
        <v>122.91292254358187</v>
      </c>
      <c r="I45" s="52">
        <v>122.86039008414032</v>
      </c>
      <c r="J45" s="52">
        <v>122.88020357868123</v>
      </c>
      <c r="K45" s="52">
        <v>121.53842400432318</v>
      </c>
      <c r="L45" s="52">
        <v>122.22813798077239</v>
      </c>
      <c r="M45" s="52">
        <v>121.27078979950915</v>
      </c>
      <c r="N45" s="52">
        <v>119.80544880623125</v>
      </c>
    </row>
    <row r="47" spans="1:14" x14ac:dyDescent="0.25">
      <c r="A47" s="48" t="s">
        <v>32</v>
      </c>
      <c r="B47" s="48"/>
      <c r="C47" s="49">
        <v>77.002094362585964</v>
      </c>
      <c r="D47" s="49">
        <v>76.843655683291402</v>
      </c>
      <c r="E47" s="49">
        <v>76.901268192834635</v>
      </c>
      <c r="F47" s="49">
        <v>76.900232462040094</v>
      </c>
      <c r="G47" s="49">
        <v>76.90622200948539</v>
      </c>
      <c r="H47" s="49">
        <v>77.070742259448068</v>
      </c>
      <c r="I47" s="49">
        <v>77.098636536357205</v>
      </c>
      <c r="J47" s="49">
        <v>77.120205637290255</v>
      </c>
      <c r="K47" s="49">
        <v>77.27615549481456</v>
      </c>
      <c r="L47" s="49">
        <v>77.226920745954118</v>
      </c>
      <c r="M47" s="49">
        <v>77.341368595859336</v>
      </c>
      <c r="N47" s="49">
        <v>77.505024135919072</v>
      </c>
    </row>
    <row r="48" spans="1:14" x14ac:dyDescent="0.25">
      <c r="A48" s="19" t="s">
        <v>45</v>
      </c>
      <c r="B48" s="19"/>
      <c r="C48" s="50">
        <v>74.646432730622877</v>
      </c>
      <c r="D48" s="50">
        <v>74.627768625959234</v>
      </c>
      <c r="E48" s="50">
        <v>74.711660722831937</v>
      </c>
      <c r="F48" s="50">
        <v>74.738517193258573</v>
      </c>
      <c r="G48" s="50">
        <v>74.767357975816353</v>
      </c>
      <c r="H48" s="50">
        <v>74.960450093690426</v>
      </c>
      <c r="I48" s="50">
        <v>75.011794315367069</v>
      </c>
      <c r="J48" s="50">
        <v>75.051990372096157</v>
      </c>
      <c r="K48" s="50">
        <v>75.227244846030516</v>
      </c>
      <c r="L48" s="50">
        <v>75.185754472976228</v>
      </c>
      <c r="M48" s="50">
        <v>75.321453247755969</v>
      </c>
      <c r="N48" s="50">
        <v>75.505586398159409</v>
      </c>
    </row>
    <row r="49" spans="1:14" x14ac:dyDescent="0.25">
      <c r="A49" s="51" t="s">
        <v>46</v>
      </c>
      <c r="B49" s="51"/>
      <c r="C49" s="52">
        <v>79.220639462505318</v>
      </c>
      <c r="D49" s="52">
        <v>78.949450488055263</v>
      </c>
      <c r="E49" s="52">
        <v>78.98194263296871</v>
      </c>
      <c r="F49" s="52">
        <v>78.968029825090667</v>
      </c>
      <c r="G49" s="52">
        <v>78.9601045458123</v>
      </c>
      <c r="H49" s="52">
        <v>79.095792770193</v>
      </c>
      <c r="I49" s="52">
        <v>79.111402988246425</v>
      </c>
      <c r="J49" s="52">
        <v>79.120255154213453</v>
      </c>
      <c r="K49" s="52">
        <v>79.249795715502771</v>
      </c>
      <c r="L49" s="52">
        <v>79.192816440818561</v>
      </c>
      <c r="M49" s="52">
        <v>79.289380219688624</v>
      </c>
      <c r="N49" s="52">
        <v>79.431898782813931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13498</v>
      </c>
      <c r="D8" s="21">
        <v>13561.223779956423</v>
      </c>
      <c r="E8" s="21">
        <v>13621.735583785947</v>
      </c>
      <c r="F8" s="21">
        <v>13680.301193381394</v>
      </c>
      <c r="G8" s="21">
        <v>13735.045971972368</v>
      </c>
      <c r="H8" s="21">
        <v>13787.911319774701</v>
      </c>
      <c r="I8" s="21">
        <v>13838.610426253877</v>
      </c>
      <c r="J8" s="21">
        <v>13886.175251587252</v>
      </c>
      <c r="K8" s="21">
        <v>13932.222686086567</v>
      </c>
      <c r="L8" s="21">
        <v>13977.720073780876</v>
      </c>
      <c r="M8" s="21">
        <v>14019.45395579204</v>
      </c>
      <c r="N8" s="21">
        <v>14061.162595132977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146.22290499662412</v>
      </c>
      <c r="D10" s="26">
        <f t="shared" ref="D10:N10" si="0">SUM(D11:D12)</f>
        <v>146.00941062753162</v>
      </c>
      <c r="E10" s="26">
        <f t="shared" si="0"/>
        <v>144.39084297338783</v>
      </c>
      <c r="F10" s="26">
        <f t="shared" si="0"/>
        <v>142.89021232769124</v>
      </c>
      <c r="G10" s="26">
        <f t="shared" si="0"/>
        <v>142.3695995663395</v>
      </c>
      <c r="H10" s="26">
        <f t="shared" si="0"/>
        <v>142.44993671378631</v>
      </c>
      <c r="I10" s="26">
        <f t="shared" si="0"/>
        <v>142.50290067009959</v>
      </c>
      <c r="J10" s="26">
        <f t="shared" si="0"/>
        <v>142.99357735909774</v>
      </c>
      <c r="K10" s="26">
        <f t="shared" si="0"/>
        <v>143.79790878144095</v>
      </c>
      <c r="L10" s="26">
        <f t="shared" si="0"/>
        <v>144.87501065294441</v>
      </c>
      <c r="M10" s="26">
        <f t="shared" si="0"/>
        <v>146.16749151587791</v>
      </c>
      <c r="N10" s="26">
        <f t="shared" si="0"/>
        <v>147.5777071155743</v>
      </c>
    </row>
    <row r="11" spans="1:14" x14ac:dyDescent="0.25">
      <c r="A11" s="60" t="s">
        <v>34</v>
      </c>
      <c r="B11" s="18"/>
      <c r="C11" s="22">
        <v>74.886108672229739</v>
      </c>
      <c r="D11" s="22">
        <v>74.85430291485973</v>
      </c>
      <c r="E11" s="22">
        <v>73.973206640420315</v>
      </c>
      <c r="F11" s="22">
        <v>73.132785837007333</v>
      </c>
      <c r="G11" s="22">
        <v>72.959010598434162</v>
      </c>
      <c r="H11" s="22">
        <v>72.872289597040407</v>
      </c>
      <c r="I11" s="22">
        <v>72.903405864477435</v>
      </c>
      <c r="J11" s="22">
        <v>73.267268619335923</v>
      </c>
      <c r="K11" s="22">
        <v>73.641825638608452</v>
      </c>
      <c r="L11" s="22">
        <v>74.197752303030583</v>
      </c>
      <c r="M11" s="22">
        <v>74.861884321190317</v>
      </c>
      <c r="N11" s="22">
        <v>75.563061503997815</v>
      </c>
    </row>
    <row r="12" spans="1:14" x14ac:dyDescent="0.25">
      <c r="A12" s="27" t="s">
        <v>35</v>
      </c>
      <c r="B12" s="28"/>
      <c r="C12" s="29">
        <v>71.336796324394385</v>
      </c>
      <c r="D12" s="29">
        <v>71.155107712671892</v>
      </c>
      <c r="E12" s="29">
        <v>70.417636332967518</v>
      </c>
      <c r="F12" s="29">
        <v>69.757426490683912</v>
      </c>
      <c r="G12" s="29">
        <v>69.41058896790534</v>
      </c>
      <c r="H12" s="29">
        <v>69.577647116745908</v>
      </c>
      <c r="I12" s="29">
        <v>69.599494805622157</v>
      </c>
      <c r="J12" s="29">
        <v>69.726308739761819</v>
      </c>
      <c r="K12" s="29">
        <v>70.1560831428325</v>
      </c>
      <c r="L12" s="29">
        <v>70.677258349913828</v>
      </c>
      <c r="M12" s="29">
        <v>71.305607194687596</v>
      </c>
      <c r="N12" s="29">
        <v>72.014645611576483</v>
      </c>
    </row>
    <row r="13" spans="1:14" x14ac:dyDescent="0.25">
      <c r="A13" s="63" t="s">
        <v>36</v>
      </c>
      <c r="B13" s="18"/>
      <c r="C13" s="26">
        <f>SUM(C14:C15)</f>
        <v>120.02202565680278</v>
      </c>
      <c r="D13" s="26">
        <f t="shared" ref="D13:N13" si="1">SUM(D14:D15)</f>
        <v>125.9064791594719</v>
      </c>
      <c r="E13" s="26">
        <f t="shared" si="1"/>
        <v>129.40307111697371</v>
      </c>
      <c r="F13" s="26">
        <f t="shared" si="1"/>
        <v>133.71229377375425</v>
      </c>
      <c r="G13" s="26">
        <f t="shared" si="1"/>
        <v>137.75912874503103</v>
      </c>
      <c r="H13" s="26">
        <f t="shared" si="1"/>
        <v>139.52467604304547</v>
      </c>
      <c r="I13" s="26">
        <f t="shared" si="1"/>
        <v>143.03625870232767</v>
      </c>
      <c r="J13" s="26">
        <f t="shared" si="1"/>
        <v>146.22103409623247</v>
      </c>
      <c r="K13" s="26">
        <f t="shared" si="1"/>
        <v>147.96586487557227</v>
      </c>
      <c r="L13" s="26">
        <f t="shared" si="1"/>
        <v>152.38756550162444</v>
      </c>
      <c r="M13" s="26">
        <f t="shared" si="1"/>
        <v>154.6502715625424</v>
      </c>
      <c r="N13" s="26">
        <f t="shared" si="1"/>
        <v>156.18015861780202</v>
      </c>
    </row>
    <row r="14" spans="1:14" x14ac:dyDescent="0.25">
      <c r="A14" s="60" t="s">
        <v>37</v>
      </c>
      <c r="B14" s="18"/>
      <c r="C14" s="22">
        <v>63.429333260580393</v>
      </c>
      <c r="D14" s="22">
        <v>66.123413789096418</v>
      </c>
      <c r="E14" s="22">
        <v>68.135969808658089</v>
      </c>
      <c r="F14" s="22">
        <v>70.223218059135021</v>
      </c>
      <c r="G14" s="22">
        <v>72.261281149373787</v>
      </c>
      <c r="H14" s="22">
        <v>73.13160137129988</v>
      </c>
      <c r="I14" s="22">
        <v>74.922406531367542</v>
      </c>
      <c r="J14" s="22">
        <v>76.623215210265315</v>
      </c>
      <c r="K14" s="22">
        <v>77.275020291515858</v>
      </c>
      <c r="L14" s="22">
        <v>79.383213304650226</v>
      </c>
      <c r="M14" s="22">
        <v>80.168390218926106</v>
      </c>
      <c r="N14" s="22">
        <v>80.653536828215408</v>
      </c>
    </row>
    <row r="15" spans="1:14" x14ac:dyDescent="0.25">
      <c r="A15" s="61" t="s">
        <v>38</v>
      </c>
      <c r="B15" s="12"/>
      <c r="C15" s="23">
        <v>56.59269239622239</v>
      </c>
      <c r="D15" s="23">
        <v>59.783065370375482</v>
      </c>
      <c r="E15" s="23">
        <v>61.267101308315603</v>
      </c>
      <c r="F15" s="23">
        <v>63.489075714619226</v>
      </c>
      <c r="G15" s="23">
        <v>65.497847595657262</v>
      </c>
      <c r="H15" s="23">
        <v>66.393074671745595</v>
      </c>
      <c r="I15" s="23">
        <v>68.113852170960129</v>
      </c>
      <c r="J15" s="23">
        <v>69.597818885967158</v>
      </c>
      <c r="K15" s="23">
        <v>70.690844584056407</v>
      </c>
      <c r="L15" s="23">
        <v>73.00435219697421</v>
      </c>
      <c r="M15" s="23">
        <v>74.481881343616308</v>
      </c>
      <c r="N15" s="23">
        <v>75.526621789586628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26.200879339821341</v>
      </c>
      <c r="D17" s="32">
        <f t="shared" ref="D17:N17" si="2">D10-D13</f>
        <v>20.102931468059722</v>
      </c>
      <c r="E17" s="32">
        <f t="shared" si="2"/>
        <v>14.987771856414128</v>
      </c>
      <c r="F17" s="32">
        <f t="shared" si="2"/>
        <v>9.1779185539369905</v>
      </c>
      <c r="G17" s="32">
        <f t="shared" si="2"/>
        <v>4.6104708213084677</v>
      </c>
      <c r="H17" s="32">
        <f t="shared" si="2"/>
        <v>2.9252606707408404</v>
      </c>
      <c r="I17" s="32">
        <f t="shared" si="2"/>
        <v>-0.53335803222807954</v>
      </c>
      <c r="J17" s="32">
        <f t="shared" si="2"/>
        <v>-3.2274567371347302</v>
      </c>
      <c r="K17" s="32">
        <f t="shared" si="2"/>
        <v>-4.1679560941313127</v>
      </c>
      <c r="L17" s="32">
        <f t="shared" si="2"/>
        <v>-7.5125548486800255</v>
      </c>
      <c r="M17" s="32">
        <f t="shared" si="2"/>
        <v>-8.4827800466644874</v>
      </c>
      <c r="N17" s="32">
        <f t="shared" si="2"/>
        <v>-8.6024515022277228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581.54881708195319</v>
      </c>
      <c r="D19" s="26">
        <f t="shared" ref="D19:N19" si="3">SUM(D20:D21)</f>
        <v>583.50662307667199</v>
      </c>
      <c r="E19" s="26">
        <f t="shared" si="3"/>
        <v>585.2574705833058</v>
      </c>
      <c r="F19" s="26">
        <f t="shared" si="3"/>
        <v>586.01185537321237</v>
      </c>
      <c r="G19" s="26">
        <f t="shared" si="3"/>
        <v>586.59749764820367</v>
      </c>
      <c r="H19" s="26">
        <f t="shared" si="3"/>
        <v>586.60092540020037</v>
      </c>
      <c r="I19" s="26">
        <f t="shared" si="3"/>
        <v>586.87938547126896</v>
      </c>
      <c r="J19" s="26">
        <f t="shared" si="3"/>
        <v>587.27734772543477</v>
      </c>
      <c r="K19" s="26">
        <f t="shared" si="3"/>
        <v>587.51548992970072</v>
      </c>
      <c r="L19" s="26">
        <f t="shared" si="3"/>
        <v>587.40749654132492</v>
      </c>
      <c r="M19" s="26">
        <f t="shared" si="3"/>
        <v>587.72267566407334</v>
      </c>
      <c r="N19" s="26">
        <f t="shared" si="3"/>
        <v>587.16262999895184</v>
      </c>
    </row>
    <row r="20" spans="1:14" x14ac:dyDescent="0.25">
      <c r="A20" s="72" t="s">
        <v>40</v>
      </c>
      <c r="B20" s="72"/>
      <c r="C20" s="22">
        <v>290.76619841893199</v>
      </c>
      <c r="D20" s="22">
        <v>291.49703512951714</v>
      </c>
      <c r="E20" s="22">
        <v>292.77149924888903</v>
      </c>
      <c r="F20" s="22">
        <v>293.45433048130531</v>
      </c>
      <c r="G20" s="22">
        <v>293.74694708654732</v>
      </c>
      <c r="H20" s="22">
        <v>293.84943565739866</v>
      </c>
      <c r="I20" s="22">
        <v>294.06198977742196</v>
      </c>
      <c r="J20" s="22">
        <v>294.10703958814526</v>
      </c>
      <c r="K20" s="22">
        <v>294.55341020982303</v>
      </c>
      <c r="L20" s="22">
        <v>294.18490793709964</v>
      </c>
      <c r="M20" s="22">
        <v>294.38898671655238</v>
      </c>
      <c r="N20" s="22">
        <v>294.04677232589938</v>
      </c>
    </row>
    <row r="21" spans="1:14" x14ac:dyDescent="0.25">
      <c r="A21" s="27" t="s">
        <v>41</v>
      </c>
      <c r="B21" s="27"/>
      <c r="C21" s="29">
        <v>290.7826186630212</v>
      </c>
      <c r="D21" s="29">
        <v>292.00958794715484</v>
      </c>
      <c r="E21" s="29">
        <v>292.48597133441683</v>
      </c>
      <c r="F21" s="29">
        <v>292.55752489190706</v>
      </c>
      <c r="G21" s="29">
        <v>292.85055056165629</v>
      </c>
      <c r="H21" s="29">
        <v>292.75148974280165</v>
      </c>
      <c r="I21" s="29">
        <v>292.81739569384695</v>
      </c>
      <c r="J21" s="29">
        <v>293.17030813728957</v>
      </c>
      <c r="K21" s="29">
        <v>292.96207971987769</v>
      </c>
      <c r="L21" s="29">
        <v>293.22258860422522</v>
      </c>
      <c r="M21" s="29">
        <v>293.33368894752095</v>
      </c>
      <c r="N21" s="29">
        <v>293.1158576730524</v>
      </c>
    </row>
    <row r="22" spans="1:14" x14ac:dyDescent="0.25">
      <c r="A22" s="75" t="s">
        <v>44</v>
      </c>
      <c r="B22" s="75"/>
      <c r="C22" s="26">
        <f>SUM(C23:C24)</f>
        <v>544.52591646535006</v>
      </c>
      <c r="D22" s="26">
        <f t="shared" ref="D22:N22" si="4">SUM(D23:D24)</f>
        <v>543.09775071520892</v>
      </c>
      <c r="E22" s="26">
        <f t="shared" si="4"/>
        <v>541.6796328442731</v>
      </c>
      <c r="F22" s="26">
        <f t="shared" si="4"/>
        <v>540.44499533617568</v>
      </c>
      <c r="G22" s="26">
        <f t="shared" si="4"/>
        <v>538.34262066717747</v>
      </c>
      <c r="H22" s="26">
        <f t="shared" si="4"/>
        <v>538.82707959176673</v>
      </c>
      <c r="I22" s="26">
        <f t="shared" si="4"/>
        <v>538.78120210566397</v>
      </c>
      <c r="J22" s="26">
        <f t="shared" si="4"/>
        <v>538.00245648898658</v>
      </c>
      <c r="K22" s="26">
        <f t="shared" si="4"/>
        <v>537.8501461412601</v>
      </c>
      <c r="L22" s="26">
        <f t="shared" si="4"/>
        <v>538.16105968148145</v>
      </c>
      <c r="M22" s="26">
        <f t="shared" si="4"/>
        <v>537.53125627647228</v>
      </c>
      <c r="N22" s="26">
        <f t="shared" si="4"/>
        <v>537.98330280546918</v>
      </c>
    </row>
    <row r="23" spans="1:14" x14ac:dyDescent="0.25">
      <c r="A23" s="72" t="s">
        <v>42</v>
      </c>
      <c r="B23" s="72"/>
      <c r="C23" s="23">
        <v>271.89855685162809</v>
      </c>
      <c r="D23" s="22">
        <v>271.21102886354925</v>
      </c>
      <c r="E23" s="22">
        <v>270.13587171415924</v>
      </c>
      <c r="F23" s="22">
        <v>269.35160388409867</v>
      </c>
      <c r="G23" s="22">
        <v>268.43035583453303</v>
      </c>
      <c r="H23" s="22">
        <v>268.73370079228681</v>
      </c>
      <c r="I23" s="22">
        <v>268.50578093148187</v>
      </c>
      <c r="J23" s="22">
        <v>267.82833346766057</v>
      </c>
      <c r="K23" s="22">
        <v>267.71741286962771</v>
      </c>
      <c r="L23" s="22">
        <v>267.76944283754779</v>
      </c>
      <c r="M23" s="22">
        <v>267.4697560619266</v>
      </c>
      <c r="N23" s="22">
        <v>267.52046691980473</v>
      </c>
    </row>
    <row r="24" spans="1:14" x14ac:dyDescent="0.25">
      <c r="A24" s="61" t="s">
        <v>43</v>
      </c>
      <c r="B24" s="61"/>
      <c r="C24" s="23">
        <v>272.62735961372192</v>
      </c>
      <c r="D24" s="23">
        <v>271.88672185165967</v>
      </c>
      <c r="E24" s="23">
        <v>271.54376113011381</v>
      </c>
      <c r="F24" s="23">
        <v>271.09339145207701</v>
      </c>
      <c r="G24" s="23">
        <v>269.91226483264438</v>
      </c>
      <c r="H24" s="23">
        <v>270.09337879947986</v>
      </c>
      <c r="I24" s="23">
        <v>270.2754211741821</v>
      </c>
      <c r="J24" s="23">
        <v>270.17412302132601</v>
      </c>
      <c r="K24" s="23">
        <v>270.13273327163239</v>
      </c>
      <c r="L24" s="23">
        <v>270.3916168439336</v>
      </c>
      <c r="M24" s="23">
        <v>270.06150021454567</v>
      </c>
      <c r="N24" s="23">
        <v>270.46283588566445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37.022900616603124</v>
      </c>
      <c r="D26" s="32">
        <f t="shared" ref="D26:N26" si="5">D19-D22</f>
        <v>40.408872361463068</v>
      </c>
      <c r="E26" s="32">
        <f t="shared" si="5"/>
        <v>43.577837739032702</v>
      </c>
      <c r="F26" s="32">
        <f t="shared" si="5"/>
        <v>45.56686003703669</v>
      </c>
      <c r="G26" s="32">
        <f t="shared" si="5"/>
        <v>48.2548769810262</v>
      </c>
      <c r="H26" s="32">
        <f t="shared" si="5"/>
        <v>47.773845808433634</v>
      </c>
      <c r="I26" s="32">
        <f t="shared" si="5"/>
        <v>48.098183365604996</v>
      </c>
      <c r="J26" s="32">
        <f t="shared" si="5"/>
        <v>49.274891236448184</v>
      </c>
      <c r="K26" s="32">
        <f t="shared" si="5"/>
        <v>49.665343788440623</v>
      </c>
      <c r="L26" s="32">
        <f t="shared" si="5"/>
        <v>49.24643685984347</v>
      </c>
      <c r="M26" s="32">
        <f t="shared" si="5"/>
        <v>50.191419387601059</v>
      </c>
      <c r="N26" s="32">
        <f t="shared" si="5"/>
        <v>49.179327193482663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63.223779956424465</v>
      </c>
      <c r="D30" s="32">
        <f t="shared" ref="D30:N30" si="6">D17+D26+D28</f>
        <v>60.51180382952279</v>
      </c>
      <c r="E30" s="32">
        <f t="shared" si="6"/>
        <v>58.56560959544683</v>
      </c>
      <c r="F30" s="32">
        <f t="shared" si="6"/>
        <v>54.744778590973681</v>
      </c>
      <c r="G30" s="32">
        <f t="shared" si="6"/>
        <v>52.865347802334668</v>
      </c>
      <c r="H30" s="32">
        <f t="shared" si="6"/>
        <v>50.699106479174475</v>
      </c>
      <c r="I30" s="32">
        <f t="shared" si="6"/>
        <v>47.564825333376916</v>
      </c>
      <c r="J30" s="32">
        <f t="shared" si="6"/>
        <v>46.047434499313454</v>
      </c>
      <c r="K30" s="32">
        <f t="shared" si="6"/>
        <v>45.49738769430931</v>
      </c>
      <c r="L30" s="32">
        <f t="shared" si="6"/>
        <v>41.733882011163445</v>
      </c>
      <c r="M30" s="32">
        <f t="shared" si="6"/>
        <v>41.708639340936571</v>
      </c>
      <c r="N30" s="32">
        <f t="shared" si="6"/>
        <v>40.576875691254941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13561.223779956423</v>
      </c>
      <c r="D32" s="21">
        <v>13621.735583785947</v>
      </c>
      <c r="E32" s="21">
        <v>13680.301193381394</v>
      </c>
      <c r="F32" s="21">
        <v>13735.045971972368</v>
      </c>
      <c r="G32" s="21">
        <v>13787.911319774701</v>
      </c>
      <c r="H32" s="21">
        <v>13838.610426253877</v>
      </c>
      <c r="I32" s="21">
        <v>13886.175251587252</v>
      </c>
      <c r="J32" s="21">
        <v>13932.222686086567</v>
      </c>
      <c r="K32" s="21">
        <v>13977.720073780876</v>
      </c>
      <c r="L32" s="21">
        <v>14019.45395579204</v>
      </c>
      <c r="M32" s="21">
        <v>14061.162595132977</v>
      </c>
      <c r="N32" s="21">
        <v>14101.739470824232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4.6839368763091915E-3</v>
      </c>
      <c r="D34" s="39">
        <f t="shared" ref="D34:N34" si="7">(D32/D8)-1</f>
        <v>4.4621197033087867E-3</v>
      </c>
      <c r="E34" s="39">
        <f t="shared" si="7"/>
        <v>4.2994234644488927E-3</v>
      </c>
      <c r="F34" s="39">
        <f t="shared" si="7"/>
        <v>4.0017231943298981E-3</v>
      </c>
      <c r="G34" s="39">
        <f t="shared" si="7"/>
        <v>3.8489385408837506E-3</v>
      </c>
      <c r="H34" s="39">
        <f t="shared" si="7"/>
        <v>3.6770693764518469E-3</v>
      </c>
      <c r="I34" s="39">
        <f t="shared" si="7"/>
        <v>3.437109931437643E-3</v>
      </c>
      <c r="J34" s="39">
        <f t="shared" si="7"/>
        <v>3.3160631826283371E-3</v>
      </c>
      <c r="K34" s="39">
        <f t="shared" si="7"/>
        <v>3.2656230609739989E-3</v>
      </c>
      <c r="L34" s="39">
        <f t="shared" si="7"/>
        <v>2.9857431534523471E-3</v>
      </c>
      <c r="M34" s="39">
        <f t="shared" si="7"/>
        <v>2.9750544830389192E-3</v>
      </c>
      <c r="N34" s="39">
        <f t="shared" si="7"/>
        <v>2.8857411623488538E-3</v>
      </c>
    </row>
    <row r="35" spans="1:14" ht="15.75" thickBot="1" x14ac:dyDescent="0.3">
      <c r="A35" s="40" t="s">
        <v>15</v>
      </c>
      <c r="B35" s="41"/>
      <c r="C35" s="42">
        <f>(C32/$C$8)-1</f>
        <v>4.6839368763091915E-3</v>
      </c>
      <c r="D35" s="42">
        <f t="shared" ref="D35:N35" si="8">(D32/$C$8)-1</f>
        <v>9.166956866643039E-3</v>
      </c>
      <c r="E35" s="42">
        <f t="shared" si="8"/>
        <v>1.3505792960541774E-2</v>
      </c>
      <c r="F35" s="42">
        <f t="shared" si="8"/>
        <v>1.756156259981978E-2</v>
      </c>
      <c r="G35" s="42">
        <f t="shared" si="8"/>
        <v>2.1478094515832158E-2</v>
      </c>
      <c r="H35" s="42">
        <f t="shared" si="8"/>
        <v>2.5234140335892441E-2</v>
      </c>
      <c r="I35" s="42">
        <f t="shared" si="8"/>
        <v>2.875798278168995E-2</v>
      </c>
      <c r="J35" s="42">
        <f t="shared" si="8"/>
        <v>3.2169409252227554E-2</v>
      </c>
      <c r="K35" s="42">
        <f t="shared" si="8"/>
        <v>3.5540085477913541E-2</v>
      </c>
      <c r="L35" s="42">
        <f t="shared" si="8"/>
        <v>3.863194219825461E-2</v>
      </c>
      <c r="M35" s="42">
        <f t="shared" si="8"/>
        <v>4.1721928814118847E-2</v>
      </c>
      <c r="N35" s="42">
        <f t="shared" si="8"/>
        <v>4.4728068663819176E-2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1.6425450703174818</v>
      </c>
      <c r="D41" s="47">
        <v>1.6568359379111552</v>
      </c>
      <c r="E41" s="47">
        <v>1.6501400583327188</v>
      </c>
      <c r="F41" s="47">
        <v>1.6426654332506645</v>
      </c>
      <c r="G41" s="47">
        <v>1.6442010501516797</v>
      </c>
      <c r="H41" s="47">
        <v>1.6511424542621467</v>
      </c>
      <c r="I41" s="47">
        <v>1.6560701803583544</v>
      </c>
      <c r="J41" s="47">
        <v>1.6613251980238393</v>
      </c>
      <c r="K41" s="47">
        <v>1.6650165878329506</v>
      </c>
      <c r="L41" s="47">
        <v>1.6707013140028792</v>
      </c>
      <c r="M41" s="47">
        <v>1.6784786694626961</v>
      </c>
      <c r="N41" s="47">
        <v>1.6870909152326778</v>
      </c>
    </row>
    <row r="43" spans="1:14" x14ac:dyDescent="0.25">
      <c r="A43" s="48" t="s">
        <v>31</v>
      </c>
      <c r="B43" s="48"/>
      <c r="C43" s="49">
        <v>127.1870046366747</v>
      </c>
      <c r="D43" s="49">
        <v>128.74226622663912</v>
      </c>
      <c r="E43" s="49">
        <v>128.16244193171588</v>
      </c>
      <c r="F43" s="49">
        <v>128.13206234566627</v>
      </c>
      <c r="G43" s="49">
        <v>128.05124425883781</v>
      </c>
      <c r="H43" s="49">
        <v>126.35762059816764</v>
      </c>
      <c r="I43" s="49">
        <v>126.04840300871309</v>
      </c>
      <c r="J43" s="49">
        <v>125.8009964404649</v>
      </c>
      <c r="K43" s="49">
        <v>124.24049942589717</v>
      </c>
      <c r="L43" s="49">
        <v>124.76981194328151</v>
      </c>
      <c r="M43" s="49">
        <v>123.627062471625</v>
      </c>
      <c r="N43" s="49">
        <v>121.98854125590113</v>
      </c>
    </row>
    <row r="44" spans="1:14" x14ac:dyDescent="0.25">
      <c r="A44" s="19" t="s">
        <v>47</v>
      </c>
      <c r="B44" s="19"/>
      <c r="C44" s="50">
        <v>128.54073183393172</v>
      </c>
      <c r="D44" s="50">
        <v>128.74226622663909</v>
      </c>
      <c r="E44" s="50">
        <v>127.94501110105911</v>
      </c>
      <c r="F44" s="50">
        <v>127.71585966526338</v>
      </c>
      <c r="G44" s="50">
        <v>127.44759295458358</v>
      </c>
      <c r="H44" s="50">
        <v>125.57961037861584</v>
      </c>
      <c r="I44" s="50">
        <v>125.1025335405659</v>
      </c>
      <c r="J44" s="50">
        <v>124.72348979487627</v>
      </c>
      <c r="K44" s="50">
        <v>123.04049914645834</v>
      </c>
      <c r="L44" s="50">
        <v>123.43749287633678</v>
      </c>
      <c r="M44" s="50">
        <v>122.1650284935175</v>
      </c>
      <c r="N44" s="50">
        <v>120.4189048680355</v>
      </c>
    </row>
    <row r="45" spans="1:14" x14ac:dyDescent="0.25">
      <c r="A45" s="51" t="s">
        <v>48</v>
      </c>
      <c r="B45" s="51"/>
      <c r="C45" s="52">
        <v>125.70323448908147</v>
      </c>
      <c r="D45" s="52">
        <v>128.74226622663906</v>
      </c>
      <c r="E45" s="52">
        <v>128.40511926599868</v>
      </c>
      <c r="F45" s="52">
        <v>128.59558163493531</v>
      </c>
      <c r="G45" s="52">
        <v>128.72389917556666</v>
      </c>
      <c r="H45" s="52">
        <v>127.22582855217476</v>
      </c>
      <c r="I45" s="52">
        <v>127.10547762737362</v>
      </c>
      <c r="J45" s="52">
        <v>127.00900766106565</v>
      </c>
      <c r="K45" s="52">
        <v>125.57933548516465</v>
      </c>
      <c r="L45" s="52">
        <v>126.25157194707015</v>
      </c>
      <c r="M45" s="52">
        <v>125.24033339108072</v>
      </c>
      <c r="N45" s="52">
        <v>123.71054649106901</v>
      </c>
    </row>
    <row r="47" spans="1:14" x14ac:dyDescent="0.25">
      <c r="A47" s="48" t="s">
        <v>32</v>
      </c>
      <c r="B47" s="48"/>
      <c r="C47" s="49">
        <v>76.522467103505235</v>
      </c>
      <c r="D47" s="49">
        <v>76.370196227524403</v>
      </c>
      <c r="E47" s="49">
        <v>76.424595249440799</v>
      </c>
      <c r="F47" s="49">
        <v>76.435943745015933</v>
      </c>
      <c r="G47" s="49">
        <v>76.44835385145106</v>
      </c>
      <c r="H47" s="49">
        <v>76.614342497409197</v>
      </c>
      <c r="I47" s="49">
        <v>76.646960782086424</v>
      </c>
      <c r="J47" s="49">
        <v>76.668714514662767</v>
      </c>
      <c r="K47" s="49">
        <v>76.825260277196222</v>
      </c>
      <c r="L47" s="49">
        <v>76.777414066691833</v>
      </c>
      <c r="M47" s="49">
        <v>76.896636747745973</v>
      </c>
      <c r="N47" s="49">
        <v>77.063547756175311</v>
      </c>
    </row>
    <row r="48" spans="1:14" x14ac:dyDescent="0.25">
      <c r="A48" s="19" t="s">
        <v>45</v>
      </c>
      <c r="B48" s="19"/>
      <c r="C48" s="50">
        <v>74.147973746930759</v>
      </c>
      <c r="D48" s="50">
        <v>74.130228541687899</v>
      </c>
      <c r="E48" s="50">
        <v>74.215219082923582</v>
      </c>
      <c r="F48" s="50">
        <v>74.242994918839429</v>
      </c>
      <c r="G48" s="50">
        <v>74.272782410136358</v>
      </c>
      <c r="H48" s="50">
        <v>74.467243537824544</v>
      </c>
      <c r="I48" s="50">
        <v>74.519608870864232</v>
      </c>
      <c r="J48" s="50">
        <v>74.560739119997308</v>
      </c>
      <c r="K48" s="50">
        <v>74.737201139299287</v>
      </c>
      <c r="L48" s="50">
        <v>74.696420006140798</v>
      </c>
      <c r="M48" s="50">
        <v>74.83319160847843</v>
      </c>
      <c r="N48" s="50">
        <v>75.018539004475571</v>
      </c>
    </row>
    <row r="49" spans="1:14" x14ac:dyDescent="0.25">
      <c r="A49" s="51" t="s">
        <v>46</v>
      </c>
      <c r="B49" s="51"/>
      <c r="C49" s="52">
        <v>78.782446945294907</v>
      </c>
      <c r="D49" s="52">
        <v>78.511847852195714</v>
      </c>
      <c r="E49" s="52">
        <v>78.54554420449081</v>
      </c>
      <c r="F49" s="52">
        <v>78.53257765378433</v>
      </c>
      <c r="G49" s="52">
        <v>78.52560117997713</v>
      </c>
      <c r="H49" s="52">
        <v>78.662863489477814</v>
      </c>
      <c r="I49" s="52">
        <v>78.679546774525278</v>
      </c>
      <c r="J49" s="52">
        <v>78.689348929315869</v>
      </c>
      <c r="K49" s="52">
        <v>78.820208166311474</v>
      </c>
      <c r="L49" s="52">
        <v>78.763911045913872</v>
      </c>
      <c r="M49" s="52">
        <v>78.861758974814123</v>
      </c>
      <c r="N49" s="52">
        <v>79.005698979061137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1457-2F85-41A7-A14D-906C06A386B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13568</v>
      </c>
      <c r="D8" s="21">
        <v>13849.186618791113</v>
      </c>
      <c r="E8" s="21">
        <v>14132.41804472705</v>
      </c>
      <c r="F8" s="21">
        <v>14418.171102384065</v>
      </c>
      <c r="G8" s="21">
        <v>14704.28772083611</v>
      </c>
      <c r="H8" s="21">
        <v>14991.454131981482</v>
      </c>
      <c r="I8" s="21">
        <v>15280.874692668203</v>
      </c>
      <c r="J8" s="21">
        <v>15571.357032670672</v>
      </c>
      <c r="K8" s="21">
        <v>15861.237822541456</v>
      </c>
      <c r="L8" s="21">
        <v>16153.657455326549</v>
      </c>
      <c r="M8" s="21">
        <v>16444.486560801699</v>
      </c>
      <c r="N8" s="21">
        <v>16736.966088034358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149.37800285118749</v>
      </c>
      <c r="D10" s="26">
        <f t="shared" ref="D10:N10" si="0">SUM(D11:D12)</f>
        <v>154.44032382234042</v>
      </c>
      <c r="E10" s="26">
        <f t="shared" si="0"/>
        <v>157.29462557693009</v>
      </c>
      <c r="F10" s="26">
        <f t="shared" si="0"/>
        <v>159.91065427471216</v>
      </c>
      <c r="G10" s="26">
        <f t="shared" si="0"/>
        <v>163.10585417092298</v>
      </c>
      <c r="H10" s="26">
        <f t="shared" si="0"/>
        <v>166.61843379883319</v>
      </c>
      <c r="I10" s="26">
        <f t="shared" si="0"/>
        <v>169.80702394167545</v>
      </c>
      <c r="J10" s="26">
        <f t="shared" si="0"/>
        <v>172.79738455620117</v>
      </c>
      <c r="K10" s="26">
        <f t="shared" si="0"/>
        <v>175.28883491634869</v>
      </c>
      <c r="L10" s="26">
        <f t="shared" si="0"/>
        <v>177.64640724353563</v>
      </c>
      <c r="M10" s="26">
        <f t="shared" si="0"/>
        <v>180.13974403219441</v>
      </c>
      <c r="N10" s="26">
        <f t="shared" si="0"/>
        <v>182.49368573733238</v>
      </c>
    </row>
    <row r="11" spans="1:14" x14ac:dyDescent="0.25">
      <c r="A11" s="60" t="s">
        <v>34</v>
      </c>
      <c r="B11" s="18"/>
      <c r="C11" s="22">
        <v>76.501949916895242</v>
      </c>
      <c r="D11" s="22">
        <v>79.176559455864535</v>
      </c>
      <c r="E11" s="22">
        <v>80.583973343616435</v>
      </c>
      <c r="F11" s="22">
        <v>81.844035652411733</v>
      </c>
      <c r="G11" s="22">
        <v>83.585553231664477</v>
      </c>
      <c r="H11" s="22">
        <v>85.236027758928358</v>
      </c>
      <c r="I11" s="22">
        <v>86.871988758447145</v>
      </c>
      <c r="J11" s="22">
        <v>88.538189090856974</v>
      </c>
      <c r="K11" s="22">
        <v>89.76896762055415</v>
      </c>
      <c r="L11" s="22">
        <v>90.981626595043622</v>
      </c>
      <c r="M11" s="22">
        <v>92.261285594560917</v>
      </c>
      <c r="N11" s="22">
        <v>93.44081751224077</v>
      </c>
    </row>
    <row r="12" spans="1:14" x14ac:dyDescent="0.25">
      <c r="A12" s="27" t="s">
        <v>35</v>
      </c>
      <c r="B12" s="28"/>
      <c r="C12" s="29">
        <v>72.876052934292247</v>
      </c>
      <c r="D12" s="29">
        <v>75.263764366475883</v>
      </c>
      <c r="E12" s="29">
        <v>76.710652233313652</v>
      </c>
      <c r="F12" s="29">
        <v>78.066618622300425</v>
      </c>
      <c r="G12" s="29">
        <v>79.520300939258505</v>
      </c>
      <c r="H12" s="29">
        <v>81.382406039904836</v>
      </c>
      <c r="I12" s="29">
        <v>82.935035183228308</v>
      </c>
      <c r="J12" s="29">
        <v>84.259195465344192</v>
      </c>
      <c r="K12" s="29">
        <v>85.51986729579454</v>
      </c>
      <c r="L12" s="29">
        <v>86.664780648492012</v>
      </c>
      <c r="M12" s="29">
        <v>87.878458437633498</v>
      </c>
      <c r="N12" s="29">
        <v>89.052868225091615</v>
      </c>
    </row>
    <row r="13" spans="1:14" x14ac:dyDescent="0.25">
      <c r="A13" s="63" t="s">
        <v>36</v>
      </c>
      <c r="B13" s="18"/>
      <c r="C13" s="26">
        <f>SUM(C14:C15)</f>
        <v>146.81153660931517</v>
      </c>
      <c r="D13" s="26">
        <f t="shared" ref="D13:N13" si="1">SUM(D14:D15)</f>
        <v>152.96916566705812</v>
      </c>
      <c r="E13" s="26">
        <f t="shared" si="1"/>
        <v>156.08432120959827</v>
      </c>
      <c r="F13" s="26">
        <f t="shared" si="1"/>
        <v>159.97630327051522</v>
      </c>
      <c r="G13" s="26">
        <f t="shared" si="1"/>
        <v>163.6981079552524</v>
      </c>
      <c r="H13" s="26">
        <f t="shared" si="1"/>
        <v>164.57047030959654</v>
      </c>
      <c r="I13" s="26">
        <f t="shared" si="1"/>
        <v>167.40188696926771</v>
      </c>
      <c r="J13" s="26">
        <f t="shared" si="1"/>
        <v>170.52960905184477</v>
      </c>
      <c r="K13" s="26">
        <f t="shared" si="1"/>
        <v>171.361897000108</v>
      </c>
      <c r="L13" s="26">
        <f t="shared" si="1"/>
        <v>175.23941096901223</v>
      </c>
      <c r="M13" s="26">
        <f t="shared" si="1"/>
        <v>176.8582621877697</v>
      </c>
      <c r="N13" s="26">
        <f t="shared" si="1"/>
        <v>177.52524372002779</v>
      </c>
    </row>
    <row r="14" spans="1:14" x14ac:dyDescent="0.25">
      <c r="A14" s="60" t="s">
        <v>37</v>
      </c>
      <c r="B14" s="18"/>
      <c r="C14" s="22">
        <v>74.420127214063712</v>
      </c>
      <c r="D14" s="22">
        <v>76.514713579515345</v>
      </c>
      <c r="E14" s="22">
        <v>77.978453756949122</v>
      </c>
      <c r="F14" s="22">
        <v>79.659764884610297</v>
      </c>
      <c r="G14" s="22">
        <v>81.433480213708265</v>
      </c>
      <c r="H14" s="22">
        <v>81.841362463763687</v>
      </c>
      <c r="I14" s="22">
        <v>83.063904460537188</v>
      </c>
      <c r="J14" s="22">
        <v>84.503431345772029</v>
      </c>
      <c r="K14" s="22">
        <v>84.731920276077346</v>
      </c>
      <c r="L14" s="22">
        <v>86.757063287607025</v>
      </c>
      <c r="M14" s="22">
        <v>87.514785220916963</v>
      </c>
      <c r="N14" s="22">
        <v>87.973830021297871</v>
      </c>
    </row>
    <row r="15" spans="1:14" x14ac:dyDescent="0.25">
      <c r="A15" s="61" t="s">
        <v>38</v>
      </c>
      <c r="B15" s="12"/>
      <c r="C15" s="23">
        <v>72.391409395251443</v>
      </c>
      <c r="D15" s="23">
        <v>76.454452087542791</v>
      </c>
      <c r="E15" s="23">
        <v>78.105867452649164</v>
      </c>
      <c r="F15" s="23">
        <v>80.31653838590492</v>
      </c>
      <c r="G15" s="23">
        <v>82.264627741544132</v>
      </c>
      <c r="H15" s="23">
        <v>82.729107845832871</v>
      </c>
      <c r="I15" s="23">
        <v>84.337982508730505</v>
      </c>
      <c r="J15" s="23">
        <v>86.026177706072758</v>
      </c>
      <c r="K15" s="23">
        <v>86.629976724030655</v>
      </c>
      <c r="L15" s="23">
        <v>88.482347681405201</v>
      </c>
      <c r="M15" s="23">
        <v>89.343476966852734</v>
      </c>
      <c r="N15" s="23">
        <v>89.551413698729903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2.5664662418723196</v>
      </c>
      <c r="D17" s="32">
        <f t="shared" ref="D17:N17" si="2">D10-D13</f>
        <v>1.4711581552822963</v>
      </c>
      <c r="E17" s="32">
        <f t="shared" si="2"/>
        <v>1.2103043673318155</v>
      </c>
      <c r="F17" s="32">
        <f t="shared" si="2"/>
        <v>-6.5648995803059051E-2</v>
      </c>
      <c r="G17" s="32">
        <f t="shared" si="2"/>
        <v>-0.59225378432941511</v>
      </c>
      <c r="H17" s="32">
        <f t="shared" si="2"/>
        <v>2.0479634892366505</v>
      </c>
      <c r="I17" s="32">
        <f t="shared" si="2"/>
        <v>2.405136972407746</v>
      </c>
      <c r="J17" s="32">
        <f t="shared" si="2"/>
        <v>2.2677755043563934</v>
      </c>
      <c r="K17" s="32">
        <f t="shared" si="2"/>
        <v>3.9269379162406892</v>
      </c>
      <c r="L17" s="32">
        <f t="shared" si="2"/>
        <v>2.4069962745234079</v>
      </c>
      <c r="M17" s="32">
        <f t="shared" si="2"/>
        <v>3.281481844424718</v>
      </c>
      <c r="N17" s="32">
        <f t="shared" si="2"/>
        <v>4.9684420173045964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688.23743482835948</v>
      </c>
      <c r="D19" s="26">
        <f t="shared" ref="D19:N19" si="3">SUM(D20:D21)</f>
        <v>690.78198555785468</v>
      </c>
      <c r="E19" s="26">
        <f t="shared" si="3"/>
        <v>692.67592864147696</v>
      </c>
      <c r="F19" s="26">
        <f t="shared" si="3"/>
        <v>693.77415291899422</v>
      </c>
      <c r="G19" s="26">
        <f t="shared" si="3"/>
        <v>695.48235425939993</v>
      </c>
      <c r="H19" s="26">
        <f t="shared" si="3"/>
        <v>695.1649381511711</v>
      </c>
      <c r="I19" s="26">
        <f t="shared" si="3"/>
        <v>695.72182011267739</v>
      </c>
      <c r="J19" s="26">
        <f t="shared" si="3"/>
        <v>696.44533749144841</v>
      </c>
      <c r="K19" s="26">
        <f t="shared" si="3"/>
        <v>696.79124305306095</v>
      </c>
      <c r="L19" s="26">
        <f t="shared" si="3"/>
        <v>697.49834600842496</v>
      </c>
      <c r="M19" s="26">
        <f t="shared" si="3"/>
        <v>698.03988370434172</v>
      </c>
      <c r="N19" s="26">
        <f t="shared" si="3"/>
        <v>697.61553093819089</v>
      </c>
    </row>
    <row r="20" spans="1:14" x14ac:dyDescent="0.25">
      <c r="A20" s="72" t="s">
        <v>40</v>
      </c>
      <c r="B20" s="72"/>
      <c r="C20" s="22">
        <v>344.47549263695674</v>
      </c>
      <c r="D20" s="22">
        <v>345.68136491190319</v>
      </c>
      <c r="E20" s="22">
        <v>346.93929538676934</v>
      </c>
      <c r="F20" s="22">
        <v>347.723191641722</v>
      </c>
      <c r="G20" s="22">
        <v>348.77243714535211</v>
      </c>
      <c r="H20" s="22">
        <v>348.36568306614248</v>
      </c>
      <c r="I20" s="22">
        <v>348.65007825689707</v>
      </c>
      <c r="J20" s="22">
        <v>349.04825253924525</v>
      </c>
      <c r="K20" s="22">
        <v>349.42190086834188</v>
      </c>
      <c r="L20" s="22">
        <v>349.85485224961366</v>
      </c>
      <c r="M20" s="22">
        <v>350.07130642948101</v>
      </c>
      <c r="N20" s="22">
        <v>349.8956439705525</v>
      </c>
    </row>
    <row r="21" spans="1:14" x14ac:dyDescent="0.25">
      <c r="A21" s="27" t="s">
        <v>41</v>
      </c>
      <c r="B21" s="27"/>
      <c r="C21" s="29">
        <v>343.76194219140274</v>
      </c>
      <c r="D21" s="29">
        <v>345.10062064595149</v>
      </c>
      <c r="E21" s="29">
        <v>345.73663325470767</v>
      </c>
      <c r="F21" s="29">
        <v>346.05096127727222</v>
      </c>
      <c r="G21" s="29">
        <v>346.70991711404776</v>
      </c>
      <c r="H21" s="29">
        <v>346.79925508502862</v>
      </c>
      <c r="I21" s="29">
        <v>347.07174185578032</v>
      </c>
      <c r="J21" s="29">
        <v>347.39708495220316</v>
      </c>
      <c r="K21" s="29">
        <v>347.36934218471902</v>
      </c>
      <c r="L21" s="29">
        <v>347.64349375881136</v>
      </c>
      <c r="M21" s="29">
        <v>347.96857727486065</v>
      </c>
      <c r="N21" s="29">
        <v>347.71988696763844</v>
      </c>
    </row>
    <row r="22" spans="1:14" x14ac:dyDescent="0.25">
      <c r="A22" s="75" t="s">
        <v>44</v>
      </c>
      <c r="B22" s="75"/>
      <c r="C22" s="26">
        <f>SUM(C23:C24)</f>
        <v>409.61728227911919</v>
      </c>
      <c r="D22" s="26">
        <f t="shared" ref="D22:N22" si="4">SUM(D23:D24)</f>
        <v>409.021717777199</v>
      </c>
      <c r="E22" s="26">
        <f t="shared" si="4"/>
        <v>408.1331753517959</v>
      </c>
      <c r="F22" s="26">
        <f t="shared" si="4"/>
        <v>407.59188547114718</v>
      </c>
      <c r="G22" s="26">
        <f t="shared" si="4"/>
        <v>407.72368932969846</v>
      </c>
      <c r="H22" s="26">
        <f t="shared" si="4"/>
        <v>407.79234095368707</v>
      </c>
      <c r="I22" s="26">
        <f t="shared" si="4"/>
        <v>407.64461708261359</v>
      </c>
      <c r="J22" s="26">
        <f t="shared" si="4"/>
        <v>408.8323231250223</v>
      </c>
      <c r="K22" s="26">
        <f t="shared" si="4"/>
        <v>408.29854818420779</v>
      </c>
      <c r="L22" s="26">
        <f t="shared" si="4"/>
        <v>409.07623680780159</v>
      </c>
      <c r="M22" s="26">
        <f t="shared" si="4"/>
        <v>408.84183831610153</v>
      </c>
      <c r="N22" s="26">
        <f t="shared" si="4"/>
        <v>409.40451573351561</v>
      </c>
    </row>
    <row r="23" spans="1:14" x14ac:dyDescent="0.25">
      <c r="A23" s="72" t="s">
        <v>42</v>
      </c>
      <c r="B23" s="72"/>
      <c r="C23" s="23">
        <v>205.01082151134699</v>
      </c>
      <c r="D23" s="22">
        <v>205.06057107103518</v>
      </c>
      <c r="E23" s="22">
        <v>204.25313584610578</v>
      </c>
      <c r="F23" s="22">
        <v>203.93840629190686</v>
      </c>
      <c r="G23" s="22">
        <v>204.18190188189709</v>
      </c>
      <c r="H23" s="22">
        <v>203.99254172433498</v>
      </c>
      <c r="I23" s="22">
        <v>203.62894282543189</v>
      </c>
      <c r="J23" s="22">
        <v>203.92072105538827</v>
      </c>
      <c r="K23" s="22">
        <v>203.47400895501718</v>
      </c>
      <c r="L23" s="22">
        <v>203.99109440395782</v>
      </c>
      <c r="M23" s="22">
        <v>203.68008250584239</v>
      </c>
      <c r="N23" s="22">
        <v>204.06398551855875</v>
      </c>
    </row>
    <row r="24" spans="1:14" x14ac:dyDescent="0.25">
      <c r="A24" s="61" t="s">
        <v>43</v>
      </c>
      <c r="B24" s="61"/>
      <c r="C24" s="23">
        <v>204.60646076777218</v>
      </c>
      <c r="D24" s="23">
        <v>203.96114670616379</v>
      </c>
      <c r="E24" s="23">
        <v>203.88003950569015</v>
      </c>
      <c r="F24" s="23">
        <v>203.65347917924032</v>
      </c>
      <c r="G24" s="23">
        <v>203.54178744780137</v>
      </c>
      <c r="H24" s="23">
        <v>203.79979922935209</v>
      </c>
      <c r="I24" s="23">
        <v>204.0156742571817</v>
      </c>
      <c r="J24" s="23">
        <v>204.91160206963406</v>
      </c>
      <c r="K24" s="23">
        <v>204.82453922919058</v>
      </c>
      <c r="L24" s="23">
        <v>205.0851424038438</v>
      </c>
      <c r="M24" s="23">
        <v>205.16175581025914</v>
      </c>
      <c r="N24" s="23">
        <v>205.34053021495686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278.62015254924029</v>
      </c>
      <c r="D26" s="32">
        <f t="shared" ref="D26:N26" si="5">D19-D22</f>
        <v>281.76026778065568</v>
      </c>
      <c r="E26" s="32">
        <f t="shared" si="5"/>
        <v>284.54275328968106</v>
      </c>
      <c r="F26" s="32">
        <f t="shared" si="5"/>
        <v>286.18226744784704</v>
      </c>
      <c r="G26" s="32">
        <f t="shared" si="5"/>
        <v>287.75866492970147</v>
      </c>
      <c r="H26" s="32">
        <f t="shared" si="5"/>
        <v>287.37259719748403</v>
      </c>
      <c r="I26" s="32">
        <f t="shared" si="5"/>
        <v>288.0772030300638</v>
      </c>
      <c r="J26" s="32">
        <f t="shared" si="5"/>
        <v>287.61301436642611</v>
      </c>
      <c r="K26" s="32">
        <f t="shared" si="5"/>
        <v>288.49269486885316</v>
      </c>
      <c r="L26" s="32">
        <f t="shared" si="5"/>
        <v>288.42210920062337</v>
      </c>
      <c r="M26" s="32">
        <f t="shared" si="5"/>
        <v>289.19804538824019</v>
      </c>
      <c r="N26" s="32">
        <f t="shared" si="5"/>
        <v>288.21101520467528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281.18661879111261</v>
      </c>
      <c r="D30" s="32">
        <f t="shared" ref="D30:N30" si="6">D17+D26+D28</f>
        <v>283.23142593593798</v>
      </c>
      <c r="E30" s="32">
        <f t="shared" si="6"/>
        <v>285.75305765701285</v>
      </c>
      <c r="F30" s="32">
        <f t="shared" si="6"/>
        <v>286.11661845204401</v>
      </c>
      <c r="G30" s="32">
        <f t="shared" si="6"/>
        <v>287.16641114537208</v>
      </c>
      <c r="H30" s="32">
        <f t="shared" si="6"/>
        <v>289.42056068672071</v>
      </c>
      <c r="I30" s="32">
        <f t="shared" si="6"/>
        <v>290.48234000247157</v>
      </c>
      <c r="J30" s="32">
        <f t="shared" si="6"/>
        <v>289.88078987078251</v>
      </c>
      <c r="K30" s="32">
        <f t="shared" si="6"/>
        <v>292.41963278509388</v>
      </c>
      <c r="L30" s="32">
        <f t="shared" si="6"/>
        <v>290.82910547514678</v>
      </c>
      <c r="M30" s="32">
        <f t="shared" si="6"/>
        <v>292.47952723266491</v>
      </c>
      <c r="N30" s="32">
        <f t="shared" si="6"/>
        <v>293.17945722197987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13849.186618791113</v>
      </c>
      <c r="D32" s="21">
        <v>14132.41804472705</v>
      </c>
      <c r="E32" s="21">
        <v>14418.171102384065</v>
      </c>
      <c r="F32" s="21">
        <v>14704.28772083611</v>
      </c>
      <c r="G32" s="21">
        <v>14991.454131981482</v>
      </c>
      <c r="H32" s="21">
        <v>15280.874692668203</v>
      </c>
      <c r="I32" s="21">
        <v>15571.357032670672</v>
      </c>
      <c r="J32" s="21">
        <v>15861.237822541456</v>
      </c>
      <c r="K32" s="21">
        <v>16153.657455326549</v>
      </c>
      <c r="L32" s="21">
        <v>16444.486560801699</v>
      </c>
      <c r="M32" s="21">
        <v>16736.966088034358</v>
      </c>
      <c r="N32" s="21">
        <v>17030.145545256342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2.0724249616090207E-2</v>
      </c>
      <c r="D34" s="39">
        <f t="shared" ref="D34:N34" si="7">(D32/D8)-1</f>
        <v>2.0451123501479707E-2</v>
      </c>
      <c r="E34" s="39">
        <f t="shared" si="7"/>
        <v>2.0219686167834094E-2</v>
      </c>
      <c r="F34" s="39">
        <f t="shared" si="7"/>
        <v>1.9844168613364133E-2</v>
      </c>
      <c r="G34" s="39">
        <f t="shared" si="7"/>
        <v>1.9529433631692017E-2</v>
      </c>
      <c r="H34" s="39">
        <f t="shared" si="7"/>
        <v>1.9305702978425376E-2</v>
      </c>
      <c r="I34" s="39">
        <f t="shared" si="7"/>
        <v>1.9009536158413942E-2</v>
      </c>
      <c r="J34" s="39">
        <f t="shared" si="7"/>
        <v>1.8616283042163673E-2</v>
      </c>
      <c r="K34" s="39">
        <f t="shared" si="7"/>
        <v>1.8436116780842671E-2</v>
      </c>
      <c r="L34" s="39">
        <f t="shared" si="7"/>
        <v>1.8003916839232748E-2</v>
      </c>
      <c r="M34" s="39">
        <f t="shared" si="7"/>
        <v>1.7785871644654172E-2</v>
      </c>
      <c r="N34" s="39">
        <f t="shared" si="7"/>
        <v>1.7516881833893772E-2</v>
      </c>
    </row>
    <row r="35" spans="1:14" ht="15.75" thickBot="1" x14ac:dyDescent="0.3">
      <c r="A35" s="40" t="s">
        <v>15</v>
      </c>
      <c r="B35" s="41"/>
      <c r="C35" s="42">
        <f>(C32/$C$8)-1</f>
        <v>2.0724249616090207E-2</v>
      </c>
      <c r="D35" s="42">
        <f t="shared" ref="D35:N35" si="8">(D32/$C$8)-1</f>
        <v>4.159920730594413E-2</v>
      </c>
      <c r="E35" s="42">
        <f t="shared" si="8"/>
        <v>6.2660016390335027E-2</v>
      </c>
      <c r="F35" s="42">
        <f t="shared" si="8"/>
        <v>8.3747620934265132E-2</v>
      </c>
      <c r="G35" s="42">
        <f t="shared" si="8"/>
        <v>0.104912598170805</v>
      </c>
      <c r="H35" s="42">
        <f t="shared" si="8"/>
        <v>0.12624371260821077</v>
      </c>
      <c r="I35" s="42">
        <f t="shared" si="8"/>
        <v>0.14765308318622283</v>
      </c>
      <c r="J35" s="42">
        <f t="shared" si="8"/>
        <v>0.16901811781702958</v>
      </c>
      <c r="K35" s="42">
        <f t="shared" si="8"/>
        <v>0.19057027235602519</v>
      </c>
      <c r="L35" s="42">
        <f t="shared" si="8"/>
        <v>0.21200520053078553</v>
      </c>
      <c r="M35" s="42">
        <f t="shared" si="8"/>
        <v>0.23356176946007956</v>
      </c>
      <c r="N35" s="42">
        <f t="shared" si="8"/>
        <v>0.25516992521052062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1.62548291216069</v>
      </c>
      <c r="D41" s="47">
        <v>1.6415829656855128</v>
      </c>
      <c r="E41" s="47">
        <v>1.63550180025761</v>
      </c>
      <c r="F41" s="47">
        <v>1.6285609842406128</v>
      </c>
      <c r="G41" s="47">
        <v>1.6303814844586935</v>
      </c>
      <c r="H41" s="47">
        <v>1.6373174459840032</v>
      </c>
      <c r="I41" s="47">
        <v>1.6429304830358344</v>
      </c>
      <c r="J41" s="47">
        <v>1.6488710148656878</v>
      </c>
      <c r="K41" s="47">
        <v>1.6526634913349452</v>
      </c>
      <c r="L41" s="47">
        <v>1.6583951542664941</v>
      </c>
      <c r="M41" s="47">
        <v>1.6661544773709454</v>
      </c>
      <c r="N41" s="47">
        <v>1.6746623895956618</v>
      </c>
    </row>
    <row r="43" spans="1:14" x14ac:dyDescent="0.25">
      <c r="A43" s="48" t="s">
        <v>31</v>
      </c>
      <c r="B43" s="48"/>
      <c r="C43" s="49">
        <v>115.08070967558275</v>
      </c>
      <c r="D43" s="49">
        <v>116.59580880848463</v>
      </c>
      <c r="E43" s="49">
        <v>116.13756926981019</v>
      </c>
      <c r="F43" s="49">
        <v>116.17357487541938</v>
      </c>
      <c r="G43" s="49">
        <v>116.17488944911989</v>
      </c>
      <c r="H43" s="49">
        <v>114.73070086589644</v>
      </c>
      <c r="I43" s="49">
        <v>114.52858762106119</v>
      </c>
      <c r="J43" s="49">
        <v>114.37419282905913</v>
      </c>
      <c r="K43" s="49">
        <v>112.99668970710627</v>
      </c>
      <c r="L43" s="49">
        <v>113.54003486516409</v>
      </c>
      <c r="M43" s="49">
        <v>112.55788291988347</v>
      </c>
      <c r="N43" s="49">
        <v>111.12799836450856</v>
      </c>
    </row>
    <row r="44" spans="1:14" x14ac:dyDescent="0.25">
      <c r="A44" s="19" t="s">
        <v>47</v>
      </c>
      <c r="B44" s="19"/>
      <c r="C44" s="50">
        <v>116.36825937563167</v>
      </c>
      <c r="D44" s="50">
        <v>116.59580880848459</v>
      </c>
      <c r="E44" s="50">
        <v>115.9119078869782</v>
      </c>
      <c r="F44" s="50">
        <v>115.73217634091097</v>
      </c>
      <c r="G44" s="50">
        <v>115.5312399578148</v>
      </c>
      <c r="H44" s="50">
        <v>113.88577507978775</v>
      </c>
      <c r="I44" s="50">
        <v>113.49963092579161</v>
      </c>
      <c r="J44" s="50">
        <v>113.18190671161041</v>
      </c>
      <c r="K44" s="50">
        <v>111.68435531758303</v>
      </c>
      <c r="L44" s="50">
        <v>112.10825687898215</v>
      </c>
      <c r="M44" s="50">
        <v>111.00588999668464</v>
      </c>
      <c r="N44" s="50">
        <v>109.51725191358136</v>
      </c>
    </row>
    <row r="45" spans="1:14" x14ac:dyDescent="0.25">
      <c r="A45" s="51" t="s">
        <v>48</v>
      </c>
      <c r="B45" s="51"/>
      <c r="C45" s="52">
        <v>113.78644420208883</v>
      </c>
      <c r="D45" s="52">
        <v>116.59580880848463</v>
      </c>
      <c r="E45" s="52">
        <v>116.36374074154971</v>
      </c>
      <c r="F45" s="52">
        <v>116.6147023554098</v>
      </c>
      <c r="G45" s="52">
        <v>116.81913859899126</v>
      </c>
      <c r="H45" s="52">
        <v>115.57898721251279</v>
      </c>
      <c r="I45" s="52">
        <v>115.56040020202387</v>
      </c>
      <c r="J45" s="52">
        <v>115.57008669340483</v>
      </c>
      <c r="K45" s="52">
        <v>114.31045251539945</v>
      </c>
      <c r="L45" s="52">
        <v>114.97985433028734</v>
      </c>
      <c r="M45" s="52">
        <v>114.1207677640069</v>
      </c>
      <c r="N45" s="52">
        <v>112.75718151848444</v>
      </c>
    </row>
    <row r="47" spans="1:14" x14ac:dyDescent="0.25">
      <c r="A47" s="48" t="s">
        <v>32</v>
      </c>
      <c r="B47" s="48"/>
      <c r="C47" s="49">
        <v>77.774545926939055</v>
      </c>
      <c r="D47" s="49">
        <v>77.626211875435501</v>
      </c>
      <c r="E47" s="49">
        <v>77.680239061900323</v>
      </c>
      <c r="F47" s="49">
        <v>77.685460672135051</v>
      </c>
      <c r="G47" s="49">
        <v>77.687944035203699</v>
      </c>
      <c r="H47" s="49">
        <v>77.840832778256313</v>
      </c>
      <c r="I47" s="49">
        <v>77.869638525059784</v>
      </c>
      <c r="J47" s="49">
        <v>77.88981503279291</v>
      </c>
      <c r="K47" s="49">
        <v>78.043299846705949</v>
      </c>
      <c r="L47" s="49">
        <v>77.991059837017943</v>
      </c>
      <c r="M47" s="49">
        <v>78.103940244673467</v>
      </c>
      <c r="N47" s="49">
        <v>78.264199672999027</v>
      </c>
    </row>
    <row r="48" spans="1:14" x14ac:dyDescent="0.25">
      <c r="A48" s="19" t="s">
        <v>45</v>
      </c>
      <c r="B48" s="19"/>
      <c r="C48" s="50">
        <v>75.44193871597615</v>
      </c>
      <c r="D48" s="50">
        <v>75.421786123584383</v>
      </c>
      <c r="E48" s="50">
        <v>75.503895515506741</v>
      </c>
      <c r="F48" s="50">
        <v>75.529259517623103</v>
      </c>
      <c r="G48" s="50">
        <v>75.556558830643979</v>
      </c>
      <c r="H48" s="50">
        <v>75.747419645818823</v>
      </c>
      <c r="I48" s="50">
        <v>75.797094307308711</v>
      </c>
      <c r="J48" s="50">
        <v>75.835762026645654</v>
      </c>
      <c r="K48" s="50">
        <v>76.009048669126003</v>
      </c>
      <c r="L48" s="50">
        <v>75.966387099321949</v>
      </c>
      <c r="M48" s="50">
        <v>76.100332818322869</v>
      </c>
      <c r="N48" s="50">
        <v>76.282485715006445</v>
      </c>
    </row>
    <row r="49" spans="1:14" x14ac:dyDescent="0.25">
      <c r="A49" s="51" t="s">
        <v>46</v>
      </c>
      <c r="B49" s="51"/>
      <c r="C49" s="52">
        <v>79.919197582117107</v>
      </c>
      <c r="D49" s="52">
        <v>79.646937846788106</v>
      </c>
      <c r="E49" s="52">
        <v>79.677485329179603</v>
      </c>
      <c r="F49" s="52">
        <v>79.662031717693623</v>
      </c>
      <c r="G49" s="52">
        <v>79.652562639874773</v>
      </c>
      <c r="H49" s="52">
        <v>79.785740940484345</v>
      </c>
      <c r="I49" s="52">
        <v>79.799609713169104</v>
      </c>
      <c r="J49" s="52">
        <v>79.806916631229512</v>
      </c>
      <c r="K49" s="52">
        <v>79.934359143272658</v>
      </c>
      <c r="L49" s="52">
        <v>79.87623522926819</v>
      </c>
      <c r="M49" s="52">
        <v>79.970735510229488</v>
      </c>
      <c r="N49" s="52">
        <v>80.110988028226686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DE9-E066-49D2-AA46-9AF27F342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13558</v>
      </c>
      <c r="D8" s="21">
        <v>13537.552163300454</v>
      </c>
      <c r="E8" s="21">
        <v>13517.6509501623</v>
      </c>
      <c r="F8" s="21">
        <v>13498.162293303416</v>
      </c>
      <c r="G8" s="21">
        <v>13477.135422260049</v>
      </c>
      <c r="H8" s="21">
        <v>13455.597175894291</v>
      </c>
      <c r="I8" s="21">
        <v>13432.844507783238</v>
      </c>
      <c r="J8" s="21">
        <v>13406.726699643124</v>
      </c>
      <c r="K8" s="21">
        <v>13377.438798741709</v>
      </c>
      <c r="L8" s="21">
        <v>13346.598645487382</v>
      </c>
      <c r="M8" s="21">
        <v>13310.9863245654</v>
      </c>
      <c r="N8" s="21">
        <v>13272.588924957654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137.66082337675712</v>
      </c>
      <c r="D10" s="26">
        <f t="shared" ref="D10:N10" si="0">SUM(D11:D12)</f>
        <v>137.7394669893693</v>
      </c>
      <c r="E10" s="26">
        <f t="shared" si="0"/>
        <v>136.22347240504703</v>
      </c>
      <c r="F10" s="26">
        <f t="shared" si="0"/>
        <v>134.4723281904748</v>
      </c>
      <c r="G10" s="26">
        <f t="shared" si="0"/>
        <v>133.27969497196352</v>
      </c>
      <c r="H10" s="26">
        <f t="shared" si="0"/>
        <v>132.36439899327806</v>
      </c>
      <c r="I10" s="26">
        <f t="shared" si="0"/>
        <v>131.19393587611907</v>
      </c>
      <c r="J10" s="26">
        <f t="shared" si="0"/>
        <v>130.21744488342736</v>
      </c>
      <c r="K10" s="26">
        <f t="shared" si="0"/>
        <v>128.97605902279048</v>
      </c>
      <c r="L10" s="26">
        <f t="shared" si="0"/>
        <v>127.84186536578818</v>
      </c>
      <c r="M10" s="26">
        <f t="shared" si="0"/>
        <v>126.96394922915627</v>
      </c>
      <c r="N10" s="26">
        <f t="shared" si="0"/>
        <v>126.05460899160906</v>
      </c>
    </row>
    <row r="11" spans="1:14" x14ac:dyDescent="0.25">
      <c r="A11" s="60" t="s">
        <v>34</v>
      </c>
      <c r="B11" s="18"/>
      <c r="C11" s="22">
        <v>70.501152877098562</v>
      </c>
      <c r="D11" s="22">
        <v>70.614570259825697</v>
      </c>
      <c r="E11" s="22">
        <v>69.788962139042113</v>
      </c>
      <c r="F11" s="22">
        <v>68.824419940006777</v>
      </c>
      <c r="G11" s="22">
        <v>68.300779854933282</v>
      </c>
      <c r="H11" s="22">
        <v>67.712889442392083</v>
      </c>
      <c r="I11" s="22">
        <v>67.117825034854079</v>
      </c>
      <c r="J11" s="22">
        <v>66.721014253935877</v>
      </c>
      <c r="K11" s="22">
        <v>66.051255756071598</v>
      </c>
      <c r="L11" s="22">
        <v>65.474225110439036</v>
      </c>
      <c r="M11" s="22">
        <v>65.02650063692235</v>
      </c>
      <c r="N11" s="22">
        <v>64.542757563212902</v>
      </c>
    </row>
    <row r="12" spans="1:14" x14ac:dyDescent="0.25">
      <c r="A12" s="27" t="s">
        <v>35</v>
      </c>
      <c r="B12" s="28"/>
      <c r="C12" s="29">
        <v>67.15967049965856</v>
      </c>
      <c r="D12" s="29">
        <v>67.124896729543607</v>
      </c>
      <c r="E12" s="29">
        <v>66.434510266004921</v>
      </c>
      <c r="F12" s="29">
        <v>65.647908250468021</v>
      </c>
      <c r="G12" s="29">
        <v>64.97891511703024</v>
      </c>
      <c r="H12" s="29">
        <v>64.651509550885976</v>
      </c>
      <c r="I12" s="29">
        <v>64.076110841264992</v>
      </c>
      <c r="J12" s="29">
        <v>63.496430629491485</v>
      </c>
      <c r="K12" s="29">
        <v>62.924803266718882</v>
      </c>
      <c r="L12" s="29">
        <v>62.367640255349144</v>
      </c>
      <c r="M12" s="29">
        <v>61.93744859223392</v>
      </c>
      <c r="N12" s="29">
        <v>61.511851428396156</v>
      </c>
    </row>
    <row r="13" spans="1:14" x14ac:dyDescent="0.25">
      <c r="A13" s="63" t="s">
        <v>36</v>
      </c>
      <c r="B13" s="18"/>
      <c r="C13" s="26">
        <f>SUM(C14:C15)</f>
        <v>126.10205490951442</v>
      </c>
      <c r="D13" s="26">
        <f t="shared" ref="D13:N13" si="1">SUM(D14:D15)</f>
        <v>129.238752308324</v>
      </c>
      <c r="E13" s="26">
        <f t="shared" si="1"/>
        <v>129.97093700805954</v>
      </c>
      <c r="F13" s="26">
        <f t="shared" si="1"/>
        <v>131.61050798544142</v>
      </c>
      <c r="G13" s="26">
        <f t="shared" si="1"/>
        <v>132.77534163086906</v>
      </c>
      <c r="H13" s="26">
        <f t="shared" si="1"/>
        <v>132.78270003447943</v>
      </c>
      <c r="I13" s="26">
        <f t="shared" si="1"/>
        <v>134.7791716825659</v>
      </c>
      <c r="J13" s="26">
        <f t="shared" si="1"/>
        <v>137.23695501026884</v>
      </c>
      <c r="K13" s="26">
        <f t="shared" si="1"/>
        <v>138.16653436951654</v>
      </c>
      <c r="L13" s="26">
        <f t="shared" si="1"/>
        <v>141.8026543832259</v>
      </c>
      <c r="M13" s="26">
        <f t="shared" si="1"/>
        <v>143.46511903385107</v>
      </c>
      <c r="N13" s="26">
        <f t="shared" si="1"/>
        <v>144.51403246847801</v>
      </c>
    </row>
    <row r="14" spans="1:14" x14ac:dyDescent="0.25">
      <c r="A14" s="60" t="s">
        <v>37</v>
      </c>
      <c r="B14" s="18"/>
      <c r="C14" s="22">
        <v>63.834345871680895</v>
      </c>
      <c r="D14" s="22">
        <v>64.419587235164386</v>
      </c>
      <c r="E14" s="22">
        <v>64.85177421042782</v>
      </c>
      <c r="F14" s="22">
        <v>65.52240584463388</v>
      </c>
      <c r="G14" s="22">
        <v>66.443244391061171</v>
      </c>
      <c r="H14" s="22">
        <v>66.659835343962186</v>
      </c>
      <c r="I14" s="22">
        <v>67.866245504440002</v>
      </c>
      <c r="J14" s="22">
        <v>69.410553705897229</v>
      </c>
      <c r="K14" s="22">
        <v>70.047542560718867</v>
      </c>
      <c r="L14" s="22">
        <v>72.252162687008038</v>
      </c>
      <c r="M14" s="22">
        <v>73.147224562441579</v>
      </c>
      <c r="N14" s="22">
        <v>73.857143178674718</v>
      </c>
    </row>
    <row r="15" spans="1:14" x14ac:dyDescent="0.25">
      <c r="A15" s="61" t="s">
        <v>38</v>
      </c>
      <c r="B15" s="12"/>
      <c r="C15" s="23">
        <v>62.267709037833527</v>
      </c>
      <c r="D15" s="23">
        <v>64.81916507315961</v>
      </c>
      <c r="E15" s="23">
        <v>65.119162797631716</v>
      </c>
      <c r="F15" s="23">
        <v>66.088102140807536</v>
      </c>
      <c r="G15" s="23">
        <v>66.332097239807894</v>
      </c>
      <c r="H15" s="23">
        <v>66.122864690517261</v>
      </c>
      <c r="I15" s="23">
        <v>66.912926178125886</v>
      </c>
      <c r="J15" s="23">
        <v>67.826401304371629</v>
      </c>
      <c r="K15" s="23">
        <v>68.118991808797674</v>
      </c>
      <c r="L15" s="23">
        <v>69.550491696217847</v>
      </c>
      <c r="M15" s="23">
        <v>70.317894471409488</v>
      </c>
      <c r="N15" s="23">
        <v>70.656889289803289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11.5587684672427</v>
      </c>
      <c r="D17" s="32">
        <f t="shared" ref="D17:N17" si="2">D10-D13</f>
        <v>8.5007146810453094</v>
      </c>
      <c r="E17" s="32">
        <f t="shared" si="2"/>
        <v>6.2525353969874971</v>
      </c>
      <c r="F17" s="32">
        <f t="shared" si="2"/>
        <v>2.8618202050333821</v>
      </c>
      <c r="G17" s="32">
        <f t="shared" si="2"/>
        <v>0.50435334109445762</v>
      </c>
      <c r="H17" s="32">
        <f t="shared" si="2"/>
        <v>-0.41830104120137435</v>
      </c>
      <c r="I17" s="32">
        <f t="shared" si="2"/>
        <v>-3.5852358064468319</v>
      </c>
      <c r="J17" s="32">
        <f t="shared" si="2"/>
        <v>-7.0195101268414817</v>
      </c>
      <c r="K17" s="32">
        <f t="shared" si="2"/>
        <v>-9.1904753467260605</v>
      </c>
      <c r="L17" s="32">
        <f t="shared" si="2"/>
        <v>-13.960789017437719</v>
      </c>
      <c r="M17" s="32">
        <f t="shared" si="2"/>
        <v>-16.501169804694797</v>
      </c>
      <c r="N17" s="32">
        <f t="shared" si="2"/>
        <v>-18.459423476868949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588.3613014025957</v>
      </c>
      <c r="D19" s="26">
        <f t="shared" ref="D19:N19" si="3">SUM(D20:D21)</f>
        <v>589.90023414142047</v>
      </c>
      <c r="E19" s="26">
        <f t="shared" si="3"/>
        <v>591.33866210051224</v>
      </c>
      <c r="F19" s="26">
        <f t="shared" si="3"/>
        <v>592.46790699274982</v>
      </c>
      <c r="G19" s="26">
        <f t="shared" si="3"/>
        <v>593.29366303549762</v>
      </c>
      <c r="H19" s="26">
        <f t="shared" si="3"/>
        <v>592.72563865834809</v>
      </c>
      <c r="I19" s="26">
        <f t="shared" si="3"/>
        <v>592.86133024433343</v>
      </c>
      <c r="J19" s="26">
        <f t="shared" si="3"/>
        <v>593.24579920528504</v>
      </c>
      <c r="K19" s="26">
        <f t="shared" si="3"/>
        <v>593.41873795902256</v>
      </c>
      <c r="L19" s="26">
        <f t="shared" si="3"/>
        <v>593.61464819430421</v>
      </c>
      <c r="M19" s="26">
        <f t="shared" si="3"/>
        <v>594.30044776206023</v>
      </c>
      <c r="N19" s="26">
        <f t="shared" si="3"/>
        <v>593.5502675900907</v>
      </c>
    </row>
    <row r="20" spans="1:14" x14ac:dyDescent="0.25">
      <c r="A20" s="72" t="s">
        <v>40</v>
      </c>
      <c r="B20" s="72"/>
      <c r="C20" s="22">
        <v>293.77957367625606</v>
      </c>
      <c r="D20" s="22">
        <v>294.40581628527622</v>
      </c>
      <c r="E20" s="22">
        <v>295.56915029318247</v>
      </c>
      <c r="F20" s="22">
        <v>296.2584815837165</v>
      </c>
      <c r="G20" s="22">
        <v>296.90582450642836</v>
      </c>
      <c r="H20" s="22">
        <v>296.48350868807603</v>
      </c>
      <c r="I20" s="22">
        <v>296.48332367618053</v>
      </c>
      <c r="J20" s="22">
        <v>296.75921673036748</v>
      </c>
      <c r="K20" s="22">
        <v>296.86021395672844</v>
      </c>
      <c r="L20" s="22">
        <v>297.0183719583066</v>
      </c>
      <c r="M20" s="22">
        <v>297.21657947979969</v>
      </c>
      <c r="N20" s="22">
        <v>296.98269623205675</v>
      </c>
    </row>
    <row r="21" spans="1:14" x14ac:dyDescent="0.25">
      <c r="A21" s="27" t="s">
        <v>41</v>
      </c>
      <c r="B21" s="27"/>
      <c r="C21" s="29">
        <v>294.58172772633964</v>
      </c>
      <c r="D21" s="29">
        <v>295.49441785614431</v>
      </c>
      <c r="E21" s="29">
        <v>295.76951180732971</v>
      </c>
      <c r="F21" s="29">
        <v>296.20942540903332</v>
      </c>
      <c r="G21" s="29">
        <v>296.38783852906926</v>
      </c>
      <c r="H21" s="29">
        <v>296.242129970272</v>
      </c>
      <c r="I21" s="29">
        <v>296.3780065681529</v>
      </c>
      <c r="J21" s="29">
        <v>296.48658247491761</v>
      </c>
      <c r="K21" s="29">
        <v>296.55852400229412</v>
      </c>
      <c r="L21" s="29">
        <v>296.59627623599766</v>
      </c>
      <c r="M21" s="29">
        <v>297.08386828226048</v>
      </c>
      <c r="N21" s="29">
        <v>296.56757135803389</v>
      </c>
    </row>
    <row r="22" spans="1:14" x14ac:dyDescent="0.25">
      <c r="A22" s="75" t="s">
        <v>44</v>
      </c>
      <c r="B22" s="75"/>
      <c r="C22" s="26">
        <f>SUM(C23:C24)</f>
        <v>620.36790656938661</v>
      </c>
      <c r="D22" s="26">
        <f t="shared" ref="D22:N22" si="4">SUM(D23:D24)</f>
        <v>618.30216196061656</v>
      </c>
      <c r="E22" s="26">
        <f t="shared" si="4"/>
        <v>617.07985435638216</v>
      </c>
      <c r="F22" s="26">
        <f t="shared" si="4"/>
        <v>616.3565982411526</v>
      </c>
      <c r="G22" s="26">
        <f t="shared" si="4"/>
        <v>615.33626274234996</v>
      </c>
      <c r="H22" s="26">
        <f t="shared" si="4"/>
        <v>615.06000572819835</v>
      </c>
      <c r="I22" s="26">
        <f t="shared" si="4"/>
        <v>615.39390257799982</v>
      </c>
      <c r="J22" s="26">
        <f t="shared" si="4"/>
        <v>615.51418997986127</v>
      </c>
      <c r="K22" s="26">
        <f t="shared" si="4"/>
        <v>615.06841586662358</v>
      </c>
      <c r="L22" s="26">
        <f t="shared" si="4"/>
        <v>615.26618009884874</v>
      </c>
      <c r="M22" s="26">
        <f t="shared" si="4"/>
        <v>616.19667756511001</v>
      </c>
      <c r="N22" s="26">
        <f t="shared" si="4"/>
        <v>616.33406467662576</v>
      </c>
    </row>
    <row r="23" spans="1:14" x14ac:dyDescent="0.25">
      <c r="A23" s="72" t="s">
        <v>42</v>
      </c>
      <c r="B23" s="72"/>
      <c r="C23" s="23">
        <v>310.06526496583871</v>
      </c>
      <c r="D23" s="22">
        <v>309.38948335852416</v>
      </c>
      <c r="E23" s="22">
        <v>308.27943835228382</v>
      </c>
      <c r="F23" s="22">
        <v>307.49644034407658</v>
      </c>
      <c r="G23" s="22">
        <v>307.15161886758028</v>
      </c>
      <c r="H23" s="22">
        <v>306.93478889711713</v>
      </c>
      <c r="I23" s="22">
        <v>306.73296650225376</v>
      </c>
      <c r="J23" s="22">
        <v>306.49185810014137</v>
      </c>
      <c r="K23" s="22">
        <v>306.1771441587702</v>
      </c>
      <c r="L23" s="22">
        <v>306.44725844193971</v>
      </c>
      <c r="M23" s="22">
        <v>306.37523248882269</v>
      </c>
      <c r="N23" s="22">
        <v>306.61095988046344</v>
      </c>
    </row>
    <row r="24" spans="1:14" x14ac:dyDescent="0.25">
      <c r="A24" s="61" t="s">
        <v>43</v>
      </c>
      <c r="B24" s="61"/>
      <c r="C24" s="23">
        <v>310.30264160354795</v>
      </c>
      <c r="D24" s="23">
        <v>308.91267860209246</v>
      </c>
      <c r="E24" s="23">
        <v>308.80041600409839</v>
      </c>
      <c r="F24" s="23">
        <v>308.86015789707602</v>
      </c>
      <c r="G24" s="23">
        <v>308.18464387476968</v>
      </c>
      <c r="H24" s="23">
        <v>308.12521683108122</v>
      </c>
      <c r="I24" s="23">
        <v>308.66093607574612</v>
      </c>
      <c r="J24" s="23">
        <v>309.0223318797199</v>
      </c>
      <c r="K24" s="23">
        <v>308.89127170785338</v>
      </c>
      <c r="L24" s="23">
        <v>308.81892165690897</v>
      </c>
      <c r="M24" s="23">
        <v>309.82144507628732</v>
      </c>
      <c r="N24" s="23">
        <v>309.72310479616226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-32.006605166790905</v>
      </c>
      <c r="D26" s="32">
        <f t="shared" ref="D26:N26" si="5">D19-D22</f>
        <v>-28.401927819196089</v>
      </c>
      <c r="E26" s="32">
        <f t="shared" si="5"/>
        <v>-25.741192255869919</v>
      </c>
      <c r="F26" s="32">
        <f t="shared" si="5"/>
        <v>-23.888691248402779</v>
      </c>
      <c r="G26" s="32">
        <f t="shared" si="5"/>
        <v>-22.042599706852343</v>
      </c>
      <c r="H26" s="32">
        <f t="shared" si="5"/>
        <v>-22.334367069850259</v>
      </c>
      <c r="I26" s="32">
        <f t="shared" si="5"/>
        <v>-22.532572333666394</v>
      </c>
      <c r="J26" s="32">
        <f t="shared" si="5"/>
        <v>-22.268390774576233</v>
      </c>
      <c r="K26" s="32">
        <f t="shared" si="5"/>
        <v>-21.649677907601017</v>
      </c>
      <c r="L26" s="32">
        <f t="shared" si="5"/>
        <v>-21.651531904544527</v>
      </c>
      <c r="M26" s="32">
        <f t="shared" si="5"/>
        <v>-21.896229803049778</v>
      </c>
      <c r="N26" s="32">
        <f t="shared" si="5"/>
        <v>-22.78379708653506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-20.447836699548205</v>
      </c>
      <c r="D30" s="32">
        <f t="shared" ref="D30:N30" si="6">D17+D26+D28</f>
        <v>-19.90121313815078</v>
      </c>
      <c r="E30" s="32">
        <f t="shared" si="6"/>
        <v>-19.488656858882422</v>
      </c>
      <c r="F30" s="32">
        <f t="shared" si="6"/>
        <v>-21.026871043369397</v>
      </c>
      <c r="G30" s="32">
        <f t="shared" si="6"/>
        <v>-21.538246365757885</v>
      </c>
      <c r="H30" s="32">
        <f t="shared" si="6"/>
        <v>-22.752668111051634</v>
      </c>
      <c r="I30" s="32">
        <f t="shared" si="6"/>
        <v>-26.117808140113226</v>
      </c>
      <c r="J30" s="32">
        <f t="shared" si="6"/>
        <v>-29.287900901417714</v>
      </c>
      <c r="K30" s="32">
        <f t="shared" si="6"/>
        <v>-30.840153254327078</v>
      </c>
      <c r="L30" s="32">
        <f t="shared" si="6"/>
        <v>-35.612320921982246</v>
      </c>
      <c r="M30" s="32">
        <f t="shared" si="6"/>
        <v>-38.397399607744575</v>
      </c>
      <c r="N30" s="32">
        <f t="shared" si="6"/>
        <v>-41.243220563404009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13537.552163300454</v>
      </c>
      <c r="D32" s="21">
        <v>13517.6509501623</v>
      </c>
      <c r="E32" s="21">
        <v>13498.162293303416</v>
      </c>
      <c r="F32" s="21">
        <v>13477.135422260049</v>
      </c>
      <c r="G32" s="21">
        <v>13455.597175894291</v>
      </c>
      <c r="H32" s="21">
        <v>13432.844507783238</v>
      </c>
      <c r="I32" s="21">
        <v>13406.726699643124</v>
      </c>
      <c r="J32" s="21">
        <v>13377.438798741709</v>
      </c>
      <c r="K32" s="21">
        <v>13346.598645487382</v>
      </c>
      <c r="L32" s="21">
        <v>13310.9863245654</v>
      </c>
      <c r="M32" s="21">
        <v>13272.588924957654</v>
      </c>
      <c r="N32" s="21">
        <v>13231.345704394251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-1.5081750036544106E-3</v>
      </c>
      <c r="D34" s="39">
        <f t="shared" ref="D34:N34" si="7">(D32/D8)-1</f>
        <v>-1.4700747149920534E-3</v>
      </c>
      <c r="E34" s="39">
        <f t="shared" si="7"/>
        <v>-1.4417191959413822E-3</v>
      </c>
      <c r="F34" s="39">
        <f t="shared" si="7"/>
        <v>-1.5577580552427195E-3</v>
      </c>
      <c r="G34" s="39">
        <f t="shared" si="7"/>
        <v>-1.5981323694488347E-3</v>
      </c>
      <c r="H34" s="39">
        <f t="shared" si="7"/>
        <v>-1.6909445053701067E-3</v>
      </c>
      <c r="I34" s="39">
        <f t="shared" si="7"/>
        <v>-1.9443244597211473E-3</v>
      </c>
      <c r="J34" s="39">
        <f t="shared" si="7"/>
        <v>-2.1845676097951294E-3</v>
      </c>
      <c r="K34" s="39">
        <f t="shared" si="7"/>
        <v>-2.3053854865870971E-3</v>
      </c>
      <c r="L34" s="39">
        <f t="shared" si="7"/>
        <v>-2.668269412148927E-3</v>
      </c>
      <c r="M34" s="39">
        <f t="shared" si="7"/>
        <v>-2.8846397007322722E-3</v>
      </c>
      <c r="N34" s="39">
        <f t="shared" si="7"/>
        <v>-3.1073983227077884E-3</v>
      </c>
    </row>
    <row r="35" spans="1:14" ht="15.75" thickBot="1" x14ac:dyDescent="0.3">
      <c r="A35" s="40" t="s">
        <v>15</v>
      </c>
      <c r="B35" s="41"/>
      <c r="C35" s="42">
        <f>(C32/$C$8)-1</f>
        <v>-1.5081750036544106E-3</v>
      </c>
      <c r="D35" s="42">
        <f t="shared" ref="D35:N35" si="8">(D32/$C$8)-1</f>
        <v>-2.976032588707711E-3</v>
      </c>
      <c r="E35" s="42">
        <f t="shared" si="8"/>
        <v>-4.4134611813382296E-3</v>
      </c>
      <c r="F35" s="42">
        <f t="shared" si="8"/>
        <v>-5.9643441318741885E-3</v>
      </c>
      <c r="G35" s="42">
        <f t="shared" si="8"/>
        <v>-7.552944689903307E-3</v>
      </c>
      <c r="H35" s="42">
        <f t="shared" si="8"/>
        <v>-9.2311175849506544E-3</v>
      </c>
      <c r="I35" s="42">
        <f t="shared" si="8"/>
        <v>-1.1157493756960846E-2</v>
      </c>
      <c r="J35" s="42">
        <f t="shared" si="8"/>
        <v>-1.3317687067288086E-2</v>
      </c>
      <c r="K35" s="42">
        <f t="shared" si="8"/>
        <v>-1.5592370151395363E-2</v>
      </c>
      <c r="L35" s="42">
        <f t="shared" si="8"/>
        <v>-1.8219034919206401E-2</v>
      </c>
      <c r="M35" s="42">
        <f t="shared" si="8"/>
        <v>-2.1051119268501672E-2</v>
      </c>
      <c r="N35" s="42">
        <f t="shared" si="8"/>
        <v>-2.4093103378503455E-2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1.4935728884565509</v>
      </c>
      <c r="D41" s="47">
        <v>1.506756595600014</v>
      </c>
      <c r="E41" s="47">
        <v>1.5010745571573769</v>
      </c>
      <c r="F41" s="47">
        <v>1.4942620926934878</v>
      </c>
      <c r="G41" s="47">
        <v>1.4954550224407093</v>
      </c>
      <c r="H41" s="47">
        <v>1.5016166343506654</v>
      </c>
      <c r="I41" s="47">
        <v>1.5060534923207733</v>
      </c>
      <c r="J41" s="47">
        <v>1.5113682925912906</v>
      </c>
      <c r="K41" s="47">
        <v>1.5148958217981099</v>
      </c>
      <c r="L41" s="47">
        <v>1.5193496626303484</v>
      </c>
      <c r="M41" s="47">
        <v>1.5267425474350207</v>
      </c>
      <c r="N41" s="47">
        <v>1.5339901121783954</v>
      </c>
    </row>
    <row r="43" spans="1:14" x14ac:dyDescent="0.25">
      <c r="A43" s="48" t="s">
        <v>31</v>
      </c>
      <c r="B43" s="48"/>
      <c r="C43" s="49">
        <v>115.26964209403013</v>
      </c>
      <c r="D43" s="49">
        <v>116.76830328665228</v>
      </c>
      <c r="E43" s="49">
        <v>116.25685187146891</v>
      </c>
      <c r="F43" s="49">
        <v>116.22583390885691</v>
      </c>
      <c r="G43" s="49">
        <v>116.1349736516846</v>
      </c>
      <c r="H43" s="49">
        <v>114.56861706768299</v>
      </c>
      <c r="I43" s="49">
        <v>114.22919112733885</v>
      </c>
      <c r="J43" s="49">
        <v>113.99541798075069</v>
      </c>
      <c r="K43" s="49">
        <v>112.53220817162352</v>
      </c>
      <c r="L43" s="49">
        <v>112.99762832891447</v>
      </c>
      <c r="M43" s="49">
        <v>111.89913522926244</v>
      </c>
      <c r="N43" s="49">
        <v>110.35036073732246</v>
      </c>
    </row>
    <row r="44" spans="1:14" x14ac:dyDescent="0.25">
      <c r="A44" s="19" t="s">
        <v>47</v>
      </c>
      <c r="B44" s="19"/>
      <c r="C44" s="50">
        <v>116.57244902855737</v>
      </c>
      <c r="D44" s="50">
        <v>116.76830328665223</v>
      </c>
      <c r="E44" s="50">
        <v>116.02232445929138</v>
      </c>
      <c r="F44" s="50">
        <v>115.76252010882362</v>
      </c>
      <c r="G44" s="50">
        <v>115.48393164471182</v>
      </c>
      <c r="H44" s="50">
        <v>113.72587325584058</v>
      </c>
      <c r="I44" s="50">
        <v>113.21818638571709</v>
      </c>
      <c r="J44" s="50">
        <v>112.86626872109392</v>
      </c>
      <c r="K44" s="50">
        <v>111.29256379208461</v>
      </c>
      <c r="L44" s="50">
        <v>111.67901121098389</v>
      </c>
      <c r="M44" s="50">
        <v>110.47933554177</v>
      </c>
      <c r="N44" s="50">
        <v>108.88366223388759</v>
      </c>
    </row>
    <row r="45" spans="1:14" x14ac:dyDescent="0.25">
      <c r="A45" s="51" t="s">
        <v>48</v>
      </c>
      <c r="B45" s="51"/>
      <c r="C45" s="52">
        <v>113.96394291048679</v>
      </c>
      <c r="D45" s="52">
        <v>116.76830328665227</v>
      </c>
      <c r="E45" s="52">
        <v>116.49136049649267</v>
      </c>
      <c r="F45" s="52">
        <v>116.688857593335</v>
      </c>
      <c r="G45" s="52">
        <v>116.79450732104287</v>
      </c>
      <c r="H45" s="52">
        <v>115.43094232965854</v>
      </c>
      <c r="I45" s="52">
        <v>115.27321203208754</v>
      </c>
      <c r="J45" s="52">
        <v>115.17457197656435</v>
      </c>
      <c r="K45" s="52">
        <v>113.83608209831753</v>
      </c>
      <c r="L45" s="52">
        <v>114.40085249840297</v>
      </c>
      <c r="M45" s="52">
        <v>113.41531154010559</v>
      </c>
      <c r="N45" s="52">
        <v>111.92633236135384</v>
      </c>
    </row>
    <row r="47" spans="1:14" x14ac:dyDescent="0.25">
      <c r="A47" s="48" t="s">
        <v>32</v>
      </c>
      <c r="B47" s="48"/>
      <c r="C47" s="49">
        <v>77.719044617919451</v>
      </c>
      <c r="D47" s="49">
        <v>77.580893422242099</v>
      </c>
      <c r="E47" s="49">
        <v>77.632767951152815</v>
      </c>
      <c r="F47" s="49">
        <v>77.64196388304785</v>
      </c>
      <c r="G47" s="49">
        <v>77.64567487472975</v>
      </c>
      <c r="H47" s="49">
        <v>77.80034740246218</v>
      </c>
      <c r="I47" s="49">
        <v>77.827699635104068</v>
      </c>
      <c r="J47" s="49">
        <v>77.844404542784432</v>
      </c>
      <c r="K47" s="49">
        <v>77.997193410168038</v>
      </c>
      <c r="L47" s="49">
        <v>77.939119708239872</v>
      </c>
      <c r="M47" s="49">
        <v>78.053784428154913</v>
      </c>
      <c r="N47" s="49">
        <v>78.215203527869832</v>
      </c>
    </row>
    <row r="48" spans="1:14" x14ac:dyDescent="0.25">
      <c r="A48" s="19" t="s">
        <v>45</v>
      </c>
      <c r="B48" s="19"/>
      <c r="C48" s="50">
        <v>75.422685747999466</v>
      </c>
      <c r="D48" s="50">
        <v>75.402569521990756</v>
      </c>
      <c r="E48" s="50">
        <v>75.484722457402839</v>
      </c>
      <c r="F48" s="50">
        <v>75.510122942587657</v>
      </c>
      <c r="G48" s="50">
        <v>75.537460001276969</v>
      </c>
      <c r="H48" s="50">
        <v>75.728375399657153</v>
      </c>
      <c r="I48" s="50">
        <v>75.778091029773606</v>
      </c>
      <c r="J48" s="50">
        <v>75.816796268357095</v>
      </c>
      <c r="K48" s="50">
        <v>75.990131036105794</v>
      </c>
      <c r="L48" s="50">
        <v>75.947498414921569</v>
      </c>
      <c r="M48" s="50">
        <v>76.081487084656587</v>
      </c>
      <c r="N48" s="50">
        <v>76.263688421766759</v>
      </c>
    </row>
    <row r="49" spans="1:14" x14ac:dyDescent="0.25">
      <c r="A49" s="51" t="s">
        <v>46</v>
      </c>
      <c r="B49" s="51"/>
      <c r="C49" s="52">
        <v>79.902299979845054</v>
      </c>
      <c r="D49" s="52">
        <v>79.630068297966289</v>
      </c>
      <c r="E49" s="52">
        <v>79.660663166966472</v>
      </c>
      <c r="F49" s="52">
        <v>79.645247318475043</v>
      </c>
      <c r="G49" s="52">
        <v>79.635816054088693</v>
      </c>
      <c r="H49" s="52">
        <v>79.76905496845032</v>
      </c>
      <c r="I49" s="52">
        <v>79.78296630811748</v>
      </c>
      <c r="J49" s="52">
        <v>79.790311051903373</v>
      </c>
      <c r="K49" s="52">
        <v>79.917804147607754</v>
      </c>
      <c r="L49" s="52">
        <v>79.859708808572989</v>
      </c>
      <c r="M49" s="52">
        <v>79.954259164089336</v>
      </c>
      <c r="N49" s="52">
        <v>80.094566377546656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5D3-1945-47A6-8A6E-F5CD6E769E4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18026</v>
      </c>
      <c r="D8" s="21">
        <v>18099.396057156784</v>
      </c>
      <c r="E8" s="21">
        <v>18174.591317775299</v>
      </c>
      <c r="F8" s="21">
        <v>18250.572972991264</v>
      </c>
      <c r="G8" s="21">
        <v>18323.406883906315</v>
      </c>
      <c r="H8" s="21">
        <v>18394.920191767211</v>
      </c>
      <c r="I8" s="21">
        <v>18465.21695562029</v>
      </c>
      <c r="J8" s="21">
        <v>18532.623921977418</v>
      </c>
      <c r="K8" s="21">
        <v>18597.38809733159</v>
      </c>
      <c r="L8" s="21">
        <v>18660.668785880698</v>
      </c>
      <c r="M8" s="21">
        <v>18719.285614705532</v>
      </c>
      <c r="N8" s="21">
        <v>18778.376156837014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186.73690400747321</v>
      </c>
      <c r="D10" s="26">
        <f t="shared" ref="D10:N10" si="0">SUM(D11:D12)</f>
        <v>187.73063328570356</v>
      </c>
      <c r="E10" s="26">
        <f t="shared" si="0"/>
        <v>186.10033052868067</v>
      </c>
      <c r="F10" s="26">
        <f t="shared" si="0"/>
        <v>184.02972660403248</v>
      </c>
      <c r="G10" s="26">
        <f t="shared" si="0"/>
        <v>182.8106545461826</v>
      </c>
      <c r="H10" s="26">
        <f t="shared" si="0"/>
        <v>182.01115195671105</v>
      </c>
      <c r="I10" s="26">
        <f t="shared" si="0"/>
        <v>181.07910145065659</v>
      </c>
      <c r="J10" s="26">
        <f t="shared" si="0"/>
        <v>180.28754987686651</v>
      </c>
      <c r="K10" s="26">
        <f t="shared" si="0"/>
        <v>179.41740257991964</v>
      </c>
      <c r="L10" s="26">
        <f t="shared" si="0"/>
        <v>179.13992482657184</v>
      </c>
      <c r="M10" s="26">
        <f t="shared" si="0"/>
        <v>179.38953204075375</v>
      </c>
      <c r="N10" s="26">
        <f t="shared" si="0"/>
        <v>179.93416759337973</v>
      </c>
    </row>
    <row r="11" spans="1:14" x14ac:dyDescent="0.25">
      <c r="A11" s="60" t="s">
        <v>34</v>
      </c>
      <c r="B11" s="18"/>
      <c r="C11" s="22">
        <v>95.634812391001418</v>
      </c>
      <c r="D11" s="22">
        <v>96.2434245160686</v>
      </c>
      <c r="E11" s="22">
        <v>95.341490655234011</v>
      </c>
      <c r="F11" s="22">
        <v>94.188442750095362</v>
      </c>
      <c r="G11" s="22">
        <v>93.683514761356804</v>
      </c>
      <c r="H11" s="22">
        <v>93.110391490940728</v>
      </c>
      <c r="I11" s="22">
        <v>92.638698332138844</v>
      </c>
      <c r="J11" s="22">
        <v>92.376011493007724</v>
      </c>
      <c r="K11" s="22">
        <v>91.883290857896867</v>
      </c>
      <c r="L11" s="22">
        <v>91.746531785986505</v>
      </c>
      <c r="M11" s="22">
        <v>91.877053213358025</v>
      </c>
      <c r="N11" s="22">
        <v>92.13028741448943</v>
      </c>
    </row>
    <row r="12" spans="1:14" x14ac:dyDescent="0.25">
      <c r="A12" s="27" t="s">
        <v>35</v>
      </c>
      <c r="B12" s="28"/>
      <c r="C12" s="29">
        <v>91.102091616471796</v>
      </c>
      <c r="D12" s="29">
        <v>91.487208769634961</v>
      </c>
      <c r="E12" s="29">
        <v>90.758839873446661</v>
      </c>
      <c r="F12" s="29">
        <v>89.841283853937114</v>
      </c>
      <c r="G12" s="29">
        <v>89.1271397848258</v>
      </c>
      <c r="H12" s="29">
        <v>88.900760465770318</v>
      </c>
      <c r="I12" s="29">
        <v>88.44040311851775</v>
      </c>
      <c r="J12" s="29">
        <v>87.911538383858783</v>
      </c>
      <c r="K12" s="29">
        <v>87.534111722022772</v>
      </c>
      <c r="L12" s="29">
        <v>87.393393040585337</v>
      </c>
      <c r="M12" s="29">
        <v>87.512478827395725</v>
      </c>
      <c r="N12" s="29">
        <v>87.803880178890296</v>
      </c>
    </row>
    <row r="13" spans="1:14" x14ac:dyDescent="0.25">
      <c r="A13" s="63" t="s">
        <v>36</v>
      </c>
      <c r="B13" s="18"/>
      <c r="C13" s="26">
        <f>SUM(C14:C15)</f>
        <v>162.78009238690174</v>
      </c>
      <c r="D13" s="26">
        <f t="shared" ref="D13:N13" si="1">SUM(D14:D15)</f>
        <v>166.90579551060139</v>
      </c>
      <c r="E13" s="26">
        <f t="shared" si="1"/>
        <v>168.3569992378913</v>
      </c>
      <c r="F13" s="26">
        <f t="shared" si="1"/>
        <v>170.68872818953969</v>
      </c>
      <c r="G13" s="26">
        <f t="shared" si="1"/>
        <v>173.26141243935984</v>
      </c>
      <c r="H13" s="26">
        <f t="shared" si="1"/>
        <v>172.9201968956817</v>
      </c>
      <c r="I13" s="26">
        <f t="shared" si="1"/>
        <v>175.1703253387027</v>
      </c>
      <c r="J13" s="26">
        <f t="shared" si="1"/>
        <v>177.27626234452561</v>
      </c>
      <c r="K13" s="26">
        <f t="shared" si="1"/>
        <v>177.53078369698059</v>
      </c>
      <c r="L13" s="26">
        <f t="shared" si="1"/>
        <v>181.2846398112942</v>
      </c>
      <c r="M13" s="26">
        <f t="shared" si="1"/>
        <v>181.9820318057385</v>
      </c>
      <c r="N13" s="26">
        <f t="shared" si="1"/>
        <v>182.03761552644193</v>
      </c>
    </row>
    <row r="14" spans="1:14" x14ac:dyDescent="0.25">
      <c r="A14" s="60" t="s">
        <v>37</v>
      </c>
      <c r="B14" s="18"/>
      <c r="C14" s="22">
        <v>80.624592398738258</v>
      </c>
      <c r="D14" s="22">
        <v>82.136395590630585</v>
      </c>
      <c r="E14" s="22">
        <v>83.145920456507142</v>
      </c>
      <c r="F14" s="22">
        <v>84.608359242483658</v>
      </c>
      <c r="G14" s="22">
        <v>86.209205568638893</v>
      </c>
      <c r="H14" s="22">
        <v>86.289231116105441</v>
      </c>
      <c r="I14" s="22">
        <v>87.74935530193369</v>
      </c>
      <c r="J14" s="22">
        <v>89.333230340844551</v>
      </c>
      <c r="K14" s="22">
        <v>89.843865498477811</v>
      </c>
      <c r="L14" s="22">
        <v>92.182567230044995</v>
      </c>
      <c r="M14" s="22">
        <v>92.780620635847427</v>
      </c>
      <c r="N14" s="22">
        <v>93.155061974560965</v>
      </c>
    </row>
    <row r="15" spans="1:14" x14ac:dyDescent="0.25">
      <c r="A15" s="61" t="s">
        <v>38</v>
      </c>
      <c r="B15" s="12"/>
      <c r="C15" s="23">
        <v>82.155499988163498</v>
      </c>
      <c r="D15" s="23">
        <v>84.769399919970809</v>
      </c>
      <c r="E15" s="23">
        <v>85.21107878138416</v>
      </c>
      <c r="F15" s="23">
        <v>86.080368947056016</v>
      </c>
      <c r="G15" s="23">
        <v>87.052206870720937</v>
      </c>
      <c r="H15" s="23">
        <v>86.630965779576258</v>
      </c>
      <c r="I15" s="23">
        <v>87.420970036768992</v>
      </c>
      <c r="J15" s="23">
        <v>87.943032003681068</v>
      </c>
      <c r="K15" s="23">
        <v>87.686918198502781</v>
      </c>
      <c r="L15" s="23">
        <v>89.102072581249217</v>
      </c>
      <c r="M15" s="23">
        <v>89.201411169891074</v>
      </c>
      <c r="N15" s="23">
        <v>88.882553551880946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23.956811620571472</v>
      </c>
      <c r="D17" s="32">
        <f t="shared" ref="D17:N17" si="2">D10-D13</f>
        <v>20.824837775102168</v>
      </c>
      <c r="E17" s="32">
        <f t="shared" si="2"/>
        <v>17.743331290789371</v>
      </c>
      <c r="F17" s="32">
        <f t="shared" si="2"/>
        <v>13.340998414492788</v>
      </c>
      <c r="G17" s="32">
        <f t="shared" si="2"/>
        <v>9.54924210682276</v>
      </c>
      <c r="H17" s="32">
        <f t="shared" si="2"/>
        <v>9.0909550610293479</v>
      </c>
      <c r="I17" s="32">
        <f t="shared" si="2"/>
        <v>5.9087761119538982</v>
      </c>
      <c r="J17" s="32">
        <f t="shared" si="2"/>
        <v>3.0112875323409014</v>
      </c>
      <c r="K17" s="32">
        <f t="shared" si="2"/>
        <v>1.8866188829390467</v>
      </c>
      <c r="L17" s="32">
        <f t="shared" si="2"/>
        <v>-2.1447149847223557</v>
      </c>
      <c r="M17" s="32">
        <f t="shared" si="2"/>
        <v>-2.5924997649847512</v>
      </c>
      <c r="N17" s="32">
        <f t="shared" si="2"/>
        <v>-2.1034479330621991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776.9150309219342</v>
      </c>
      <c r="D19" s="26">
        <f t="shared" ref="D19:N19" si="3">SUM(D20:D21)</f>
        <v>779.06980139089035</v>
      </c>
      <c r="E19" s="26">
        <f t="shared" si="3"/>
        <v>781.0716515730162</v>
      </c>
      <c r="F19" s="26">
        <f t="shared" si="3"/>
        <v>781.49367072981272</v>
      </c>
      <c r="G19" s="26">
        <f t="shared" si="3"/>
        <v>783.31716559720462</v>
      </c>
      <c r="H19" s="26">
        <f t="shared" si="3"/>
        <v>783.46298838964833</v>
      </c>
      <c r="I19" s="26">
        <f t="shared" si="3"/>
        <v>783.81600061108145</v>
      </c>
      <c r="J19" s="26">
        <f t="shared" si="3"/>
        <v>784.01363936473717</v>
      </c>
      <c r="K19" s="26">
        <f t="shared" si="3"/>
        <v>784.08463834974407</v>
      </c>
      <c r="L19" s="26">
        <f t="shared" si="3"/>
        <v>783.67179856770213</v>
      </c>
      <c r="M19" s="26">
        <f t="shared" si="3"/>
        <v>783.8979874706904</v>
      </c>
      <c r="N19" s="26">
        <f t="shared" si="3"/>
        <v>782.5038056745268</v>
      </c>
    </row>
    <row r="20" spans="1:14" x14ac:dyDescent="0.25">
      <c r="A20" s="72" t="s">
        <v>40</v>
      </c>
      <c r="B20" s="72"/>
      <c r="C20" s="22">
        <v>388.14259935747486</v>
      </c>
      <c r="D20" s="22">
        <v>389.01884143300902</v>
      </c>
      <c r="E20" s="22">
        <v>390.55659434878515</v>
      </c>
      <c r="F20" s="22">
        <v>391.01514184457102</v>
      </c>
      <c r="G20" s="22">
        <v>392.28620016339693</v>
      </c>
      <c r="H20" s="22">
        <v>392.14654449891083</v>
      </c>
      <c r="I20" s="22">
        <v>392.19088601034639</v>
      </c>
      <c r="J20" s="22">
        <v>392.3927525055978</v>
      </c>
      <c r="K20" s="22">
        <v>392.72614387767999</v>
      </c>
      <c r="L20" s="22">
        <v>392.31425108920206</v>
      </c>
      <c r="M20" s="22">
        <v>392.29092104264976</v>
      </c>
      <c r="N20" s="22">
        <v>391.71795676458078</v>
      </c>
    </row>
    <row r="21" spans="1:14" x14ac:dyDescent="0.25">
      <c r="A21" s="27" t="s">
        <v>41</v>
      </c>
      <c r="B21" s="27"/>
      <c r="C21" s="29">
        <v>388.77243156445934</v>
      </c>
      <c r="D21" s="29">
        <v>390.05095995788133</v>
      </c>
      <c r="E21" s="29">
        <v>390.5150572242311</v>
      </c>
      <c r="F21" s="29">
        <v>390.47852888524176</v>
      </c>
      <c r="G21" s="29">
        <v>391.03096543380769</v>
      </c>
      <c r="H21" s="29">
        <v>391.3164438907375</v>
      </c>
      <c r="I21" s="29">
        <v>391.62511460073506</v>
      </c>
      <c r="J21" s="29">
        <v>391.62088685913932</v>
      </c>
      <c r="K21" s="29">
        <v>391.35849447206408</v>
      </c>
      <c r="L21" s="29">
        <v>391.35754747850001</v>
      </c>
      <c r="M21" s="29">
        <v>391.60706642804058</v>
      </c>
      <c r="N21" s="29">
        <v>390.78584890994608</v>
      </c>
    </row>
    <row r="22" spans="1:14" x14ac:dyDescent="0.25">
      <c r="A22" s="75" t="s">
        <v>44</v>
      </c>
      <c r="B22" s="75"/>
      <c r="C22" s="26">
        <f>SUM(C23:C24)</f>
        <v>727.47578538571952</v>
      </c>
      <c r="D22" s="26">
        <f t="shared" ref="D22:N22" si="4">SUM(D23:D24)</f>
        <v>724.69937854747843</v>
      </c>
      <c r="E22" s="26">
        <f t="shared" si="4"/>
        <v>722.83332764783813</v>
      </c>
      <c r="F22" s="26">
        <f t="shared" si="4"/>
        <v>722.00075822925805</v>
      </c>
      <c r="G22" s="26">
        <f t="shared" si="4"/>
        <v>721.35309984312903</v>
      </c>
      <c r="H22" s="26">
        <f t="shared" si="4"/>
        <v>722.25717959759902</v>
      </c>
      <c r="I22" s="26">
        <f t="shared" si="4"/>
        <v>722.3178103659111</v>
      </c>
      <c r="J22" s="26">
        <f t="shared" si="4"/>
        <v>722.26075154290447</v>
      </c>
      <c r="K22" s="26">
        <f t="shared" si="4"/>
        <v>722.69056868357234</v>
      </c>
      <c r="L22" s="26">
        <f t="shared" si="4"/>
        <v>722.91025475814763</v>
      </c>
      <c r="M22" s="26">
        <f t="shared" si="4"/>
        <v>722.21494557422375</v>
      </c>
      <c r="N22" s="26">
        <f t="shared" si="4"/>
        <v>721.22352885986857</v>
      </c>
    </row>
    <row r="23" spans="1:14" x14ac:dyDescent="0.25">
      <c r="A23" s="72" t="s">
        <v>42</v>
      </c>
      <c r="B23" s="72"/>
      <c r="C23" s="23">
        <v>363.51328662066356</v>
      </c>
      <c r="D23" s="22">
        <v>362.39840463987963</v>
      </c>
      <c r="E23" s="22">
        <v>361.0340916293315</v>
      </c>
      <c r="F23" s="22">
        <v>360.14638943336155</v>
      </c>
      <c r="G23" s="22">
        <v>359.52613112569895</v>
      </c>
      <c r="H23" s="22">
        <v>360.16793714187514</v>
      </c>
      <c r="I23" s="22">
        <v>359.37342170420862</v>
      </c>
      <c r="J23" s="22">
        <v>359.3549203432633</v>
      </c>
      <c r="K23" s="22">
        <v>359.25734396345626</v>
      </c>
      <c r="L23" s="22">
        <v>359.31094195523337</v>
      </c>
      <c r="M23" s="22">
        <v>358.71808655250658</v>
      </c>
      <c r="N23" s="22">
        <v>358.64866505931553</v>
      </c>
    </row>
    <row r="24" spans="1:14" x14ac:dyDescent="0.25">
      <c r="A24" s="61" t="s">
        <v>43</v>
      </c>
      <c r="B24" s="61"/>
      <c r="C24" s="23">
        <v>363.96249876505601</v>
      </c>
      <c r="D24" s="23">
        <v>362.3009739075988</v>
      </c>
      <c r="E24" s="23">
        <v>361.79923601850669</v>
      </c>
      <c r="F24" s="23">
        <v>361.85436879589651</v>
      </c>
      <c r="G24" s="23">
        <v>361.82696871743002</v>
      </c>
      <c r="H24" s="23">
        <v>362.08924245572388</v>
      </c>
      <c r="I24" s="23">
        <v>362.94438866170242</v>
      </c>
      <c r="J24" s="23">
        <v>362.90583119964111</v>
      </c>
      <c r="K24" s="23">
        <v>363.43322472011613</v>
      </c>
      <c r="L24" s="23">
        <v>363.59931280291431</v>
      </c>
      <c r="M24" s="23">
        <v>363.49685902171711</v>
      </c>
      <c r="N24" s="23">
        <v>362.57486380055303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49.439245536214685</v>
      </c>
      <c r="D26" s="32">
        <f t="shared" ref="D26:N26" si="5">D19-D22</f>
        <v>54.370422843411916</v>
      </c>
      <c r="E26" s="32">
        <f t="shared" si="5"/>
        <v>58.238323925178065</v>
      </c>
      <c r="F26" s="32">
        <f t="shared" si="5"/>
        <v>59.492912500554667</v>
      </c>
      <c r="G26" s="32">
        <f t="shared" si="5"/>
        <v>61.964065754075591</v>
      </c>
      <c r="H26" s="32">
        <f t="shared" si="5"/>
        <v>61.205808792049311</v>
      </c>
      <c r="I26" s="32">
        <f t="shared" si="5"/>
        <v>61.498190245170349</v>
      </c>
      <c r="J26" s="32">
        <f t="shared" si="5"/>
        <v>61.752887821832701</v>
      </c>
      <c r="K26" s="32">
        <f t="shared" si="5"/>
        <v>61.394069666171731</v>
      </c>
      <c r="L26" s="32">
        <f t="shared" si="5"/>
        <v>60.761543809554496</v>
      </c>
      <c r="M26" s="32">
        <f t="shared" si="5"/>
        <v>61.683041896466648</v>
      </c>
      <c r="N26" s="32">
        <f t="shared" si="5"/>
        <v>61.280276814658237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73.396057156786156</v>
      </c>
      <c r="D30" s="32">
        <f t="shared" ref="D30:N30" si="6">D17+D26+D28</f>
        <v>75.195260618514084</v>
      </c>
      <c r="E30" s="32">
        <f t="shared" si="6"/>
        <v>75.981655215967436</v>
      </c>
      <c r="F30" s="32">
        <f t="shared" si="6"/>
        <v>72.833910915047454</v>
      </c>
      <c r="G30" s="32">
        <f t="shared" si="6"/>
        <v>71.513307860898351</v>
      </c>
      <c r="H30" s="32">
        <f t="shared" si="6"/>
        <v>70.296763853078659</v>
      </c>
      <c r="I30" s="32">
        <f t="shared" si="6"/>
        <v>67.406966357124247</v>
      </c>
      <c r="J30" s="32">
        <f t="shared" si="6"/>
        <v>64.764175354173602</v>
      </c>
      <c r="K30" s="32">
        <f t="shared" si="6"/>
        <v>63.280688549110778</v>
      </c>
      <c r="L30" s="32">
        <f t="shared" si="6"/>
        <v>58.61682882483214</v>
      </c>
      <c r="M30" s="32">
        <f t="shared" si="6"/>
        <v>59.090542131481897</v>
      </c>
      <c r="N30" s="32">
        <f t="shared" si="6"/>
        <v>59.176828881596037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18099.396057156784</v>
      </c>
      <c r="D32" s="21">
        <v>18174.591317775299</v>
      </c>
      <c r="E32" s="21">
        <v>18250.572972991264</v>
      </c>
      <c r="F32" s="21">
        <v>18323.406883906315</v>
      </c>
      <c r="G32" s="21">
        <v>18394.920191767211</v>
      </c>
      <c r="H32" s="21">
        <v>18465.21695562029</v>
      </c>
      <c r="I32" s="21">
        <v>18532.623921977418</v>
      </c>
      <c r="J32" s="21">
        <v>18597.38809733159</v>
      </c>
      <c r="K32" s="21">
        <v>18660.668785880698</v>
      </c>
      <c r="L32" s="21">
        <v>18719.285614705532</v>
      </c>
      <c r="M32" s="21">
        <v>18778.376156837014</v>
      </c>
      <c r="N32" s="21">
        <v>18837.552985718608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4.0716774191047467E-3</v>
      </c>
      <c r="D34" s="39">
        <f t="shared" ref="D34:N34" si="7">(D32/D8)-1</f>
        <v>4.1545729139831344E-3</v>
      </c>
      <c r="E34" s="39">
        <f t="shared" si="7"/>
        <v>4.1806527523760018E-3</v>
      </c>
      <c r="F34" s="39">
        <f t="shared" si="7"/>
        <v>3.9907739347602167E-3</v>
      </c>
      <c r="G34" s="39">
        <f t="shared" si="7"/>
        <v>3.9028390470172702E-3</v>
      </c>
      <c r="H34" s="39">
        <f t="shared" si="7"/>
        <v>3.8215313314891031E-3</v>
      </c>
      <c r="I34" s="39">
        <f t="shared" si="7"/>
        <v>3.650483312442887E-3</v>
      </c>
      <c r="J34" s="39">
        <f t="shared" si="7"/>
        <v>3.4946036582208517E-3</v>
      </c>
      <c r="K34" s="39">
        <f t="shared" si="7"/>
        <v>3.4026653752623481E-3</v>
      </c>
      <c r="L34" s="39">
        <f t="shared" si="7"/>
        <v>3.1411965721821478E-3</v>
      </c>
      <c r="M34" s="39">
        <f t="shared" si="7"/>
        <v>3.1566665175011277E-3</v>
      </c>
      <c r="N34" s="39">
        <f t="shared" si="7"/>
        <v>3.1513283357065269E-3</v>
      </c>
    </row>
    <row r="35" spans="1:14" ht="15.75" thickBot="1" x14ac:dyDescent="0.3">
      <c r="A35" s="40" t="s">
        <v>15</v>
      </c>
      <c r="B35" s="41"/>
      <c r="C35" s="42">
        <f>(C32/$C$8)-1</f>
        <v>4.0716774191047467E-3</v>
      </c>
      <c r="D35" s="42">
        <f t="shared" ref="D35:N35" si="8">(D32/$C$8)-1</f>
        <v>8.2431664138078453E-3</v>
      </c>
      <c r="E35" s="42">
        <f t="shared" si="8"/>
        <v>1.245828098253976E-2</v>
      </c>
      <c r="F35" s="42">
        <f t="shared" si="8"/>
        <v>1.6498773100316999E-2</v>
      </c>
      <c r="G35" s="42">
        <f t="shared" si="8"/>
        <v>2.0466004203218091E-2</v>
      </c>
      <c r="H35" s="42">
        <f t="shared" si="8"/>
        <v>2.4365747011000138E-2</v>
      </c>
      <c r="I35" s="42">
        <f t="shared" si="8"/>
        <v>2.810517707630189E-2</v>
      </c>
      <c r="J35" s="42">
        <f t="shared" si="8"/>
        <v>3.1697997189148452E-2</v>
      </c>
      <c r="K35" s="42">
        <f t="shared" si="8"/>
        <v>3.5208520241911678E-2</v>
      </c>
      <c r="L35" s="42">
        <f t="shared" si="8"/>
        <v>3.8460313697189052E-2</v>
      </c>
      <c r="M35" s="42">
        <f t="shared" si="8"/>
        <v>4.1738386599190713E-2</v>
      </c>
      <c r="N35" s="42">
        <f t="shared" si="8"/>
        <v>4.5021246295273931E-2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1.5707009991808285</v>
      </c>
      <c r="D41" s="47">
        <v>1.5853030745265302</v>
      </c>
      <c r="E41" s="47">
        <v>1.5792612750278614</v>
      </c>
      <c r="F41" s="47">
        <v>1.5716481554554358</v>
      </c>
      <c r="G41" s="47">
        <v>1.5728150628597288</v>
      </c>
      <c r="H41" s="47">
        <v>1.5790935480932695</v>
      </c>
      <c r="I41" s="47">
        <v>1.5838898207982024</v>
      </c>
      <c r="J41" s="47">
        <v>1.5894640651805239</v>
      </c>
      <c r="K41" s="47">
        <v>1.5925069529072813</v>
      </c>
      <c r="L41" s="47">
        <v>1.5977583491139684</v>
      </c>
      <c r="M41" s="47">
        <v>1.6051911404114663</v>
      </c>
      <c r="N41" s="47">
        <v>1.6128304334783037</v>
      </c>
    </row>
    <row r="43" spans="1:14" x14ac:dyDescent="0.25">
      <c r="A43" s="48" t="s">
        <v>31</v>
      </c>
      <c r="B43" s="48"/>
      <c r="C43" s="49">
        <v>112.63647180959636</v>
      </c>
      <c r="D43" s="49">
        <v>114.14220407968865</v>
      </c>
      <c r="E43" s="49">
        <v>113.66894792195149</v>
      </c>
      <c r="F43" s="49">
        <v>113.66562928079843</v>
      </c>
      <c r="G43" s="49">
        <v>113.62240909084238</v>
      </c>
      <c r="H43" s="49">
        <v>112.14201869625538</v>
      </c>
      <c r="I43" s="49">
        <v>111.86856978862525</v>
      </c>
      <c r="J43" s="49">
        <v>111.62727123169024</v>
      </c>
      <c r="K43" s="49">
        <v>110.20691256069077</v>
      </c>
      <c r="L43" s="49">
        <v>110.65409734810882</v>
      </c>
      <c r="M43" s="49">
        <v>109.57992155876688</v>
      </c>
      <c r="N43" s="49">
        <v>108.07174083882737</v>
      </c>
    </row>
    <row r="44" spans="1:14" x14ac:dyDescent="0.25">
      <c r="A44" s="19" t="s">
        <v>47</v>
      </c>
      <c r="B44" s="19"/>
      <c r="C44" s="50">
        <v>113.94384498866506</v>
      </c>
      <c r="D44" s="50">
        <v>114.14220407968864</v>
      </c>
      <c r="E44" s="50">
        <v>113.42979245522253</v>
      </c>
      <c r="F44" s="50">
        <v>113.20719984810185</v>
      </c>
      <c r="G44" s="50">
        <v>112.9652173486454</v>
      </c>
      <c r="H44" s="50">
        <v>111.28575633322293</v>
      </c>
      <c r="I44" s="50">
        <v>110.85247451972822</v>
      </c>
      <c r="J44" s="50">
        <v>110.47137922480229</v>
      </c>
      <c r="K44" s="50">
        <v>108.94816000417711</v>
      </c>
      <c r="L44" s="50">
        <v>109.3099522706005</v>
      </c>
      <c r="M44" s="50">
        <v>108.13740341365742</v>
      </c>
      <c r="N44" s="50">
        <v>106.58676275048889</v>
      </c>
    </row>
    <row r="45" spans="1:14" x14ac:dyDescent="0.25">
      <c r="A45" s="51" t="s">
        <v>48</v>
      </c>
      <c r="B45" s="51"/>
      <c r="C45" s="52">
        <v>111.38230360806763</v>
      </c>
      <c r="D45" s="52">
        <v>114.14220407968863</v>
      </c>
      <c r="E45" s="52">
        <v>113.9032813752912</v>
      </c>
      <c r="F45" s="52">
        <v>114.11985194216383</v>
      </c>
      <c r="G45" s="52">
        <v>114.28081625341937</v>
      </c>
      <c r="H45" s="52">
        <v>113.00810326802684</v>
      </c>
      <c r="I45" s="52">
        <v>112.90738837716037</v>
      </c>
      <c r="J45" s="52">
        <v>112.82646697222597</v>
      </c>
      <c r="K45" s="52">
        <v>111.52715814547334</v>
      </c>
      <c r="L45" s="52">
        <v>112.07995237678129</v>
      </c>
      <c r="M45" s="52">
        <v>111.12172809555625</v>
      </c>
      <c r="N45" s="52">
        <v>109.67316765504074</v>
      </c>
    </row>
    <row r="47" spans="1:14" x14ac:dyDescent="0.25">
      <c r="A47" s="48" t="s">
        <v>32</v>
      </c>
      <c r="B47" s="48"/>
      <c r="C47" s="49">
        <v>78.021261738618406</v>
      </c>
      <c r="D47" s="49">
        <v>77.863824995917298</v>
      </c>
      <c r="E47" s="49">
        <v>77.916107858668511</v>
      </c>
      <c r="F47" s="49">
        <v>77.912162228124373</v>
      </c>
      <c r="G47" s="49">
        <v>77.911545996685945</v>
      </c>
      <c r="H47" s="49">
        <v>78.071190326598796</v>
      </c>
      <c r="I47" s="49">
        <v>78.099456551056406</v>
      </c>
      <c r="J47" s="49">
        <v>78.118110533846945</v>
      </c>
      <c r="K47" s="49">
        <v>78.265894425958379</v>
      </c>
      <c r="L47" s="49">
        <v>78.21185932326091</v>
      </c>
      <c r="M47" s="49">
        <v>78.321828179276565</v>
      </c>
      <c r="N47" s="49">
        <v>78.479493332808701</v>
      </c>
    </row>
    <row r="48" spans="1:14" x14ac:dyDescent="0.25">
      <c r="A48" s="19" t="s">
        <v>45</v>
      </c>
      <c r="B48" s="19"/>
      <c r="C48" s="50">
        <v>75.718756901774171</v>
      </c>
      <c r="D48" s="50">
        <v>75.698079447749137</v>
      </c>
      <c r="E48" s="50">
        <v>75.77956075463014</v>
      </c>
      <c r="F48" s="50">
        <v>75.804398239680268</v>
      </c>
      <c r="G48" s="50">
        <v>75.831152467622573</v>
      </c>
      <c r="H48" s="50">
        <v>76.021225774721657</v>
      </c>
      <c r="I48" s="50">
        <v>76.070308402254909</v>
      </c>
      <c r="J48" s="50">
        <v>76.108433830312833</v>
      </c>
      <c r="K48" s="50">
        <v>76.281026246364362</v>
      </c>
      <c r="L48" s="50">
        <v>76.237944983791238</v>
      </c>
      <c r="M48" s="50">
        <v>76.37127064448768</v>
      </c>
      <c r="N48" s="50">
        <v>76.552724754241567</v>
      </c>
    </row>
    <row r="49" spans="1:14" x14ac:dyDescent="0.25">
      <c r="A49" s="51" t="s">
        <v>46</v>
      </c>
      <c r="B49" s="51"/>
      <c r="C49" s="52">
        <v>80.162111358433862</v>
      </c>
      <c r="D49" s="52">
        <v>79.889435290475717</v>
      </c>
      <c r="E49" s="52">
        <v>79.919299731519786</v>
      </c>
      <c r="F49" s="52">
        <v>79.903300441404738</v>
      </c>
      <c r="G49" s="52">
        <v>79.893285111341427</v>
      </c>
      <c r="H49" s="52">
        <v>80.025593108289939</v>
      </c>
      <c r="I49" s="52">
        <v>80.038847543574391</v>
      </c>
      <c r="J49" s="52">
        <v>80.045608236339149</v>
      </c>
      <c r="K49" s="52">
        <v>80.172324996121091</v>
      </c>
      <c r="L49" s="52">
        <v>80.113785160009343</v>
      </c>
      <c r="M49" s="52">
        <v>80.207565076918442</v>
      </c>
      <c r="N49" s="52">
        <v>80.347032528649393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EFEC-8CE3-493D-8A91-D6530EAAC769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14117</v>
      </c>
      <c r="D8" s="21">
        <v>14063.604983541936</v>
      </c>
      <c r="E8" s="21">
        <v>14008.381684259784</v>
      </c>
      <c r="F8" s="21">
        <v>13951.201658789585</v>
      </c>
      <c r="G8" s="21">
        <v>13891.501315086265</v>
      </c>
      <c r="H8" s="21">
        <v>13829.892339955051</v>
      </c>
      <c r="I8" s="21">
        <v>13766.97092445493</v>
      </c>
      <c r="J8" s="21">
        <v>13700.51296992797</v>
      </c>
      <c r="K8" s="21">
        <v>13630.616537886326</v>
      </c>
      <c r="L8" s="21">
        <v>13559.872658356004</v>
      </c>
      <c r="M8" s="21">
        <v>13485.556821080841</v>
      </c>
      <c r="N8" s="21">
        <v>13411.1854709539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133.77258929690612</v>
      </c>
      <c r="D10" s="26">
        <f t="shared" ref="D10:N10" si="0">SUM(D11:D12)</f>
        <v>132.81822085491277</v>
      </c>
      <c r="E10" s="26">
        <f t="shared" si="0"/>
        <v>130.12355854904203</v>
      </c>
      <c r="F10" s="26">
        <f t="shared" si="0"/>
        <v>127.55774932382484</v>
      </c>
      <c r="G10" s="26">
        <f t="shared" si="0"/>
        <v>126.04790020018267</v>
      </c>
      <c r="H10" s="26">
        <f t="shared" si="0"/>
        <v>125.02916565344255</v>
      </c>
      <c r="I10" s="26">
        <f t="shared" si="0"/>
        <v>123.96687024046734</v>
      </c>
      <c r="J10" s="26">
        <f t="shared" si="0"/>
        <v>123.07138927298375</v>
      </c>
      <c r="K10" s="26">
        <f t="shared" si="0"/>
        <v>122.22377298260707</v>
      </c>
      <c r="L10" s="26">
        <f t="shared" si="0"/>
        <v>121.73390688766254</v>
      </c>
      <c r="M10" s="26">
        <f t="shared" si="0"/>
        <v>121.39136547711904</v>
      </c>
      <c r="N10" s="26">
        <f t="shared" si="0"/>
        <v>121.02073554544897</v>
      </c>
    </row>
    <row r="11" spans="1:14" x14ac:dyDescent="0.25">
      <c r="A11" s="60" t="s">
        <v>34</v>
      </c>
      <c r="B11" s="18"/>
      <c r="C11" s="22">
        <v>68.509845702251283</v>
      </c>
      <c r="D11" s="22">
        <v>68.091606518763029</v>
      </c>
      <c r="E11" s="22">
        <v>66.663901166566276</v>
      </c>
      <c r="F11" s="22">
        <v>65.285462252351294</v>
      </c>
      <c r="G11" s="22">
        <v>64.594759798634641</v>
      </c>
      <c r="H11" s="22">
        <v>63.9604465804738</v>
      </c>
      <c r="I11" s="22">
        <v>63.420512932661303</v>
      </c>
      <c r="J11" s="22">
        <v>63.059507313213317</v>
      </c>
      <c r="K11" s="22">
        <v>62.593273123035047</v>
      </c>
      <c r="L11" s="22">
        <v>62.346033518289182</v>
      </c>
      <c r="M11" s="22">
        <v>62.172417859084987</v>
      </c>
      <c r="N11" s="22">
        <v>61.965302632857806</v>
      </c>
    </row>
    <row r="12" spans="1:14" x14ac:dyDescent="0.25">
      <c r="A12" s="27" t="s">
        <v>35</v>
      </c>
      <c r="B12" s="28"/>
      <c r="C12" s="29">
        <v>65.262743594654836</v>
      </c>
      <c r="D12" s="29">
        <v>64.726614336149737</v>
      </c>
      <c r="E12" s="29">
        <v>63.459657382475754</v>
      </c>
      <c r="F12" s="29">
        <v>62.272287071473542</v>
      </c>
      <c r="G12" s="29">
        <v>61.453140401548026</v>
      </c>
      <c r="H12" s="29">
        <v>61.068719072968747</v>
      </c>
      <c r="I12" s="29">
        <v>60.546357307806041</v>
      </c>
      <c r="J12" s="29">
        <v>60.011881959770434</v>
      </c>
      <c r="K12" s="29">
        <v>59.630499859572026</v>
      </c>
      <c r="L12" s="29">
        <v>59.387873369373359</v>
      </c>
      <c r="M12" s="29">
        <v>59.218947618034051</v>
      </c>
      <c r="N12" s="29">
        <v>59.055432912591165</v>
      </c>
    </row>
    <row r="13" spans="1:14" x14ac:dyDescent="0.25">
      <c r="A13" s="63" t="s">
        <v>36</v>
      </c>
      <c r="B13" s="18"/>
      <c r="C13" s="26">
        <f>SUM(C14:C15)</f>
        <v>168.52568989588423</v>
      </c>
      <c r="D13" s="26">
        <f t="shared" ref="D13:N13" si="1">SUM(D14:D15)</f>
        <v>173.04292960340766</v>
      </c>
      <c r="E13" s="26">
        <f t="shared" si="1"/>
        <v>174.90486086639268</v>
      </c>
      <c r="F13" s="26">
        <f t="shared" si="1"/>
        <v>177.25924265423652</v>
      </c>
      <c r="G13" s="26">
        <f t="shared" si="1"/>
        <v>179.77470813083926</v>
      </c>
      <c r="H13" s="26">
        <f t="shared" si="1"/>
        <v>180.24731108493268</v>
      </c>
      <c r="I13" s="26">
        <f t="shared" si="1"/>
        <v>182.77184540496063</v>
      </c>
      <c r="J13" s="26">
        <f t="shared" si="1"/>
        <v>185.35333373589685</v>
      </c>
      <c r="K13" s="26">
        <f t="shared" si="1"/>
        <v>185.58701764599397</v>
      </c>
      <c r="L13" s="26">
        <f t="shared" si="1"/>
        <v>189.33276120721013</v>
      </c>
      <c r="M13" s="26">
        <f t="shared" si="1"/>
        <v>189.78973265151046</v>
      </c>
      <c r="N13" s="26">
        <f t="shared" si="1"/>
        <v>189.54816509326082</v>
      </c>
    </row>
    <row r="14" spans="1:14" x14ac:dyDescent="0.25">
      <c r="A14" s="60" t="s">
        <v>37</v>
      </c>
      <c r="B14" s="18"/>
      <c r="C14" s="22">
        <v>85.452039998903913</v>
      </c>
      <c r="D14" s="22">
        <v>86.141707922855545</v>
      </c>
      <c r="E14" s="22">
        <v>86.749293405948407</v>
      </c>
      <c r="F14" s="22">
        <v>87.765793159617886</v>
      </c>
      <c r="G14" s="22">
        <v>88.935575704992047</v>
      </c>
      <c r="H14" s="22">
        <v>89.152165392310266</v>
      </c>
      <c r="I14" s="22">
        <v>90.311425973945489</v>
      </c>
      <c r="J14" s="22">
        <v>91.757715518054951</v>
      </c>
      <c r="K14" s="22">
        <v>91.901166440194558</v>
      </c>
      <c r="L14" s="22">
        <v>93.712721523215635</v>
      </c>
      <c r="M14" s="22">
        <v>93.979453340901699</v>
      </c>
      <c r="N14" s="22">
        <v>93.814415068796592</v>
      </c>
    </row>
    <row r="15" spans="1:14" x14ac:dyDescent="0.25">
      <c r="A15" s="61" t="s">
        <v>38</v>
      </c>
      <c r="B15" s="12"/>
      <c r="C15" s="23">
        <v>83.073649896980314</v>
      </c>
      <c r="D15" s="23">
        <v>86.901221680552112</v>
      </c>
      <c r="E15" s="23">
        <v>88.155567460444274</v>
      </c>
      <c r="F15" s="23">
        <v>89.493449494618631</v>
      </c>
      <c r="G15" s="23">
        <v>90.839132425847225</v>
      </c>
      <c r="H15" s="23">
        <v>91.095145692622424</v>
      </c>
      <c r="I15" s="23">
        <v>92.460419431015126</v>
      </c>
      <c r="J15" s="23">
        <v>93.595618217841917</v>
      </c>
      <c r="K15" s="23">
        <v>93.685851205799395</v>
      </c>
      <c r="L15" s="23">
        <v>95.620039683994491</v>
      </c>
      <c r="M15" s="23">
        <v>95.810279310608763</v>
      </c>
      <c r="N15" s="23">
        <v>95.733750024464243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-34.753100598978108</v>
      </c>
      <c r="D17" s="32">
        <f t="shared" ref="D17:N17" si="2">D10-D13</f>
        <v>-40.224708748494891</v>
      </c>
      <c r="E17" s="32">
        <f t="shared" si="2"/>
        <v>-44.781302317350651</v>
      </c>
      <c r="F17" s="32">
        <f t="shared" si="2"/>
        <v>-49.701493330411679</v>
      </c>
      <c r="G17" s="32">
        <f t="shared" si="2"/>
        <v>-53.726807930656591</v>
      </c>
      <c r="H17" s="32">
        <f t="shared" si="2"/>
        <v>-55.218145431490129</v>
      </c>
      <c r="I17" s="32">
        <f t="shared" si="2"/>
        <v>-58.804975164493285</v>
      </c>
      <c r="J17" s="32">
        <f t="shared" si="2"/>
        <v>-62.281944462913103</v>
      </c>
      <c r="K17" s="32">
        <f t="shared" si="2"/>
        <v>-63.363244663386894</v>
      </c>
      <c r="L17" s="32">
        <f t="shared" si="2"/>
        <v>-67.598854319547584</v>
      </c>
      <c r="M17" s="32">
        <f t="shared" si="2"/>
        <v>-68.398367174391424</v>
      </c>
      <c r="N17" s="32">
        <f t="shared" si="2"/>
        <v>-68.527429547811849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598.80136995273801</v>
      </c>
      <c r="D19" s="26">
        <f t="shared" ref="D19:N19" si="3">SUM(D20:D21)</f>
        <v>600.62117492339212</v>
      </c>
      <c r="E19" s="26">
        <f t="shared" si="3"/>
        <v>601.88865784482323</v>
      </c>
      <c r="F19" s="26">
        <f t="shared" si="3"/>
        <v>602.78718455991941</v>
      </c>
      <c r="G19" s="26">
        <f t="shared" si="3"/>
        <v>603.97453704880763</v>
      </c>
      <c r="H19" s="26">
        <f t="shared" si="3"/>
        <v>604.0815850760946</v>
      </c>
      <c r="I19" s="26">
        <f t="shared" si="3"/>
        <v>604.38808558949904</v>
      </c>
      <c r="J19" s="26">
        <f t="shared" si="3"/>
        <v>605.04431800813757</v>
      </c>
      <c r="K19" s="26">
        <f t="shared" si="3"/>
        <v>605.20156128108874</v>
      </c>
      <c r="L19" s="26">
        <f t="shared" si="3"/>
        <v>605.64742830579394</v>
      </c>
      <c r="M19" s="26">
        <f t="shared" si="3"/>
        <v>606.54361953708872</v>
      </c>
      <c r="N19" s="26">
        <f t="shared" si="3"/>
        <v>605.78071833869888</v>
      </c>
    </row>
    <row r="20" spans="1:14" x14ac:dyDescent="0.25">
      <c r="A20" s="72" t="s">
        <v>40</v>
      </c>
      <c r="B20" s="72"/>
      <c r="C20" s="22">
        <v>299.39075831068919</v>
      </c>
      <c r="D20" s="22">
        <v>300.1129168400866</v>
      </c>
      <c r="E20" s="22">
        <v>301.03484651950708</v>
      </c>
      <c r="F20" s="22">
        <v>301.72851932883827</v>
      </c>
      <c r="G20" s="22">
        <v>302.4374959034231</v>
      </c>
      <c r="H20" s="22">
        <v>302.54279181390012</v>
      </c>
      <c r="I20" s="22">
        <v>302.66670816176571</v>
      </c>
      <c r="J20" s="22">
        <v>303.01447637848048</v>
      </c>
      <c r="K20" s="22">
        <v>303.11736594315715</v>
      </c>
      <c r="L20" s="22">
        <v>303.2250392529408</v>
      </c>
      <c r="M20" s="22">
        <v>303.60224790933626</v>
      </c>
      <c r="N20" s="22">
        <v>303.31901780998857</v>
      </c>
    </row>
    <row r="21" spans="1:14" x14ac:dyDescent="0.25">
      <c r="A21" s="27" t="s">
        <v>41</v>
      </c>
      <c r="B21" s="27"/>
      <c r="C21" s="29">
        <v>299.41061164204888</v>
      </c>
      <c r="D21" s="29">
        <v>300.50825808330558</v>
      </c>
      <c r="E21" s="29">
        <v>300.85381132531609</v>
      </c>
      <c r="F21" s="29">
        <v>301.05866523108114</v>
      </c>
      <c r="G21" s="29">
        <v>301.53704114538448</v>
      </c>
      <c r="H21" s="29">
        <v>301.53879326219447</v>
      </c>
      <c r="I21" s="29">
        <v>301.72137742773339</v>
      </c>
      <c r="J21" s="29">
        <v>302.02984162965708</v>
      </c>
      <c r="K21" s="29">
        <v>302.08419533793165</v>
      </c>
      <c r="L21" s="29">
        <v>302.42238905285313</v>
      </c>
      <c r="M21" s="29">
        <v>302.9413716277524</v>
      </c>
      <c r="N21" s="29">
        <v>302.46170052871031</v>
      </c>
    </row>
    <row r="22" spans="1:14" x14ac:dyDescent="0.25">
      <c r="A22" s="75" t="s">
        <v>44</v>
      </c>
      <c r="B22" s="75"/>
      <c r="C22" s="26">
        <f>SUM(C23:C24)</f>
        <v>617.44328581182344</v>
      </c>
      <c r="D22" s="26">
        <f t="shared" ref="D22:N22" si="4">SUM(D23:D24)</f>
        <v>615.61976545704852</v>
      </c>
      <c r="E22" s="26">
        <f t="shared" si="4"/>
        <v>614.28738099767293</v>
      </c>
      <c r="F22" s="26">
        <f t="shared" si="4"/>
        <v>612.78603493282844</v>
      </c>
      <c r="G22" s="26">
        <f t="shared" si="4"/>
        <v>611.85670424936507</v>
      </c>
      <c r="H22" s="26">
        <f t="shared" si="4"/>
        <v>611.78485514472447</v>
      </c>
      <c r="I22" s="26">
        <f t="shared" si="4"/>
        <v>612.04106495196311</v>
      </c>
      <c r="J22" s="26">
        <f t="shared" si="4"/>
        <v>612.65880558687149</v>
      </c>
      <c r="K22" s="26">
        <f t="shared" si="4"/>
        <v>612.58219614802442</v>
      </c>
      <c r="L22" s="26">
        <f t="shared" si="4"/>
        <v>612.36441126140733</v>
      </c>
      <c r="M22" s="26">
        <f t="shared" si="4"/>
        <v>612.5166024896414</v>
      </c>
      <c r="N22" s="26">
        <f t="shared" si="4"/>
        <v>613.10858337041441</v>
      </c>
    </row>
    <row r="23" spans="1:14" x14ac:dyDescent="0.25">
      <c r="A23" s="72" t="s">
        <v>42</v>
      </c>
      <c r="B23" s="72"/>
      <c r="C23" s="23">
        <v>309.25634184098544</v>
      </c>
      <c r="D23" s="22">
        <v>308.13559988130993</v>
      </c>
      <c r="E23" s="22">
        <v>307.04993789896264</v>
      </c>
      <c r="F23" s="22">
        <v>306.36459329691621</v>
      </c>
      <c r="G23" s="22">
        <v>305.89331615098286</v>
      </c>
      <c r="H23" s="22">
        <v>305.67854456651804</v>
      </c>
      <c r="I23" s="22">
        <v>305.44767598195403</v>
      </c>
      <c r="J23" s="22">
        <v>305.75211538280934</v>
      </c>
      <c r="K23" s="22">
        <v>305.37378767025729</v>
      </c>
      <c r="L23" s="22">
        <v>305.67819937520545</v>
      </c>
      <c r="M23" s="22">
        <v>305.1927694942612</v>
      </c>
      <c r="N23" s="22">
        <v>305.54273377961891</v>
      </c>
    </row>
    <row r="24" spans="1:14" x14ac:dyDescent="0.25">
      <c r="A24" s="61" t="s">
        <v>43</v>
      </c>
      <c r="B24" s="61"/>
      <c r="C24" s="23">
        <v>308.18694397083794</v>
      </c>
      <c r="D24" s="23">
        <v>307.48416557573864</v>
      </c>
      <c r="E24" s="23">
        <v>307.23744309871029</v>
      </c>
      <c r="F24" s="23">
        <v>306.42144163591223</v>
      </c>
      <c r="G24" s="23">
        <v>305.96338809838227</v>
      </c>
      <c r="H24" s="23">
        <v>306.10631057820643</v>
      </c>
      <c r="I24" s="23">
        <v>306.59338897000902</v>
      </c>
      <c r="J24" s="23">
        <v>306.9066902040621</v>
      </c>
      <c r="K24" s="23">
        <v>307.20840847776708</v>
      </c>
      <c r="L24" s="23">
        <v>306.68621188620187</v>
      </c>
      <c r="M24" s="23">
        <v>307.32383299538014</v>
      </c>
      <c r="N24" s="23">
        <v>307.56584959079555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-18.641915859085429</v>
      </c>
      <c r="D26" s="32">
        <f t="shared" ref="D26:N26" si="5">D19-D22</f>
        <v>-14.998590533656397</v>
      </c>
      <c r="E26" s="32">
        <f t="shared" si="5"/>
        <v>-12.398723152849698</v>
      </c>
      <c r="F26" s="32">
        <f t="shared" si="5"/>
        <v>-9.9988503729090326</v>
      </c>
      <c r="G26" s="32">
        <f t="shared" si="5"/>
        <v>-7.8821672005574328</v>
      </c>
      <c r="H26" s="32">
        <f t="shared" si="5"/>
        <v>-7.7032700686298767</v>
      </c>
      <c r="I26" s="32">
        <f t="shared" si="5"/>
        <v>-7.6529793624640661</v>
      </c>
      <c r="J26" s="32">
        <f t="shared" si="5"/>
        <v>-7.6144875787339288</v>
      </c>
      <c r="K26" s="32">
        <f t="shared" si="5"/>
        <v>-7.3806348669356794</v>
      </c>
      <c r="L26" s="32">
        <f t="shared" si="5"/>
        <v>-6.7169829556133891</v>
      </c>
      <c r="M26" s="32">
        <f t="shared" si="5"/>
        <v>-5.9729829525526839</v>
      </c>
      <c r="N26" s="32">
        <f t="shared" si="5"/>
        <v>-7.3278650317155325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-53.395016458063537</v>
      </c>
      <c r="D30" s="32">
        <f t="shared" ref="D30:N30" si="6">D17+D26+D28</f>
        <v>-55.223299282151288</v>
      </c>
      <c r="E30" s="32">
        <f t="shared" si="6"/>
        <v>-57.180025470200349</v>
      </c>
      <c r="F30" s="32">
        <f t="shared" si="6"/>
        <v>-59.700343703320712</v>
      </c>
      <c r="G30" s="32">
        <f t="shared" si="6"/>
        <v>-61.608975131214024</v>
      </c>
      <c r="H30" s="32">
        <f t="shared" si="6"/>
        <v>-62.921415500120006</v>
      </c>
      <c r="I30" s="32">
        <f t="shared" si="6"/>
        <v>-66.457954526957352</v>
      </c>
      <c r="J30" s="32">
        <f t="shared" si="6"/>
        <v>-69.896432041647031</v>
      </c>
      <c r="K30" s="32">
        <f t="shared" si="6"/>
        <v>-70.743879530322573</v>
      </c>
      <c r="L30" s="32">
        <f t="shared" si="6"/>
        <v>-74.315837275160973</v>
      </c>
      <c r="M30" s="32">
        <f t="shared" si="6"/>
        <v>-74.371350126944108</v>
      </c>
      <c r="N30" s="32">
        <f t="shared" si="6"/>
        <v>-75.855294579527381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14063.604983541936</v>
      </c>
      <c r="D32" s="21">
        <v>14008.381684259784</v>
      </c>
      <c r="E32" s="21">
        <v>13951.201658789585</v>
      </c>
      <c r="F32" s="21">
        <v>13891.501315086265</v>
      </c>
      <c r="G32" s="21">
        <v>13829.892339955051</v>
      </c>
      <c r="H32" s="21">
        <v>13766.97092445493</v>
      </c>
      <c r="I32" s="21">
        <v>13700.51296992797</v>
      </c>
      <c r="J32" s="21">
        <v>13630.616537886326</v>
      </c>
      <c r="K32" s="21">
        <v>13559.872658356004</v>
      </c>
      <c r="L32" s="21">
        <v>13485.556821080841</v>
      </c>
      <c r="M32" s="21">
        <v>13411.1854709539</v>
      </c>
      <c r="N32" s="21">
        <v>13335.330176374371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-3.7823203554624429E-3</v>
      </c>
      <c r="D34" s="39">
        <f t="shared" ref="D34:N34" si="7">(D32/D8)-1</f>
        <v>-3.9266816258546333E-3</v>
      </c>
      <c r="E34" s="39">
        <f t="shared" si="7"/>
        <v>-4.0818437674673413E-3</v>
      </c>
      <c r="F34" s="39">
        <f t="shared" si="7"/>
        <v>-4.279225916407503E-3</v>
      </c>
      <c r="G34" s="39">
        <f t="shared" si="7"/>
        <v>-4.435012007255601E-3</v>
      </c>
      <c r="H34" s="39">
        <f t="shared" si="7"/>
        <v>-4.5496677742269398E-3</v>
      </c>
      <c r="I34" s="39">
        <f t="shared" si="7"/>
        <v>-4.8273476345408461E-3</v>
      </c>
      <c r="J34" s="39">
        <f t="shared" si="7"/>
        <v>-5.1017383214090328E-3</v>
      </c>
      <c r="K34" s="39">
        <f t="shared" si="7"/>
        <v>-5.1900718748627561E-3</v>
      </c>
      <c r="L34" s="39">
        <f t="shared" si="7"/>
        <v>-5.480570441003807E-3</v>
      </c>
      <c r="M34" s="39">
        <f t="shared" si="7"/>
        <v>-5.5148890856833166E-3</v>
      </c>
      <c r="N34" s="39">
        <f t="shared" si="7"/>
        <v>-5.6561215072162829E-3</v>
      </c>
    </row>
    <row r="35" spans="1:14" ht="15.75" thickBot="1" x14ac:dyDescent="0.3">
      <c r="A35" s="40" t="s">
        <v>15</v>
      </c>
      <c r="B35" s="41"/>
      <c r="C35" s="42">
        <f>(C32/$C$8)-1</f>
        <v>-3.7823203554624429E-3</v>
      </c>
      <c r="D35" s="42">
        <f t="shared" ref="D35:N35" si="8">(D32/$C$8)-1</f>
        <v>-7.6941500134741769E-3</v>
      </c>
      <c r="E35" s="42">
        <f t="shared" si="8"/>
        <v>-1.1744587462663048E-2</v>
      </c>
      <c r="F35" s="42">
        <f t="shared" si="8"/>
        <v>-1.5973555636022874E-2</v>
      </c>
      <c r="G35" s="42">
        <f t="shared" si="8"/>
        <v>-2.0337724732234053E-2</v>
      </c>
      <c r="H35" s="42">
        <f t="shared" si="8"/>
        <v>-2.4794862615645674E-2</v>
      </c>
      <c r="I35" s="42">
        <f t="shared" si="8"/>
        <v>-2.9502516828790126E-2</v>
      </c>
      <c r="J35" s="42">
        <f t="shared" si="8"/>
        <v>-3.4453741029515705E-2</v>
      </c>
      <c r="K35" s="42">
        <f t="shared" si="8"/>
        <v>-3.9464995512077383E-2</v>
      </c>
      <c r="L35" s="42">
        <f t="shared" si="8"/>
        <v>-4.4729275265223412E-2</v>
      </c>
      <c r="M35" s="42">
        <f t="shared" si="8"/>
        <v>-4.9997487358936055E-2</v>
      </c>
      <c r="N35" s="42">
        <f t="shared" si="8"/>
        <v>-5.5370817002594608E-2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1.5562744178785479</v>
      </c>
      <c r="D41" s="47">
        <v>1.5716175461632054</v>
      </c>
      <c r="E41" s="47">
        <v>1.5649296497677041</v>
      </c>
      <c r="F41" s="47">
        <v>1.5572647614550998</v>
      </c>
      <c r="G41" s="47">
        <v>1.5589405117857198</v>
      </c>
      <c r="H41" s="47">
        <v>1.5656397358987562</v>
      </c>
      <c r="I41" s="47">
        <v>1.5707146685358562</v>
      </c>
      <c r="J41" s="47">
        <v>1.5757974962127823</v>
      </c>
      <c r="K41" s="47">
        <v>1.5791374934803477</v>
      </c>
      <c r="L41" s="47">
        <v>1.5844290941739261</v>
      </c>
      <c r="M41" s="47">
        <v>1.5923701586900225</v>
      </c>
      <c r="N41" s="47">
        <v>1.5996492267882068</v>
      </c>
    </row>
    <row r="43" spans="1:14" x14ac:dyDescent="0.25">
      <c r="A43" s="48" t="s">
        <v>31</v>
      </c>
      <c r="B43" s="48"/>
      <c r="C43" s="49">
        <v>124.6311493937848</v>
      </c>
      <c r="D43" s="49">
        <v>126.29287329013654</v>
      </c>
      <c r="E43" s="49">
        <v>125.80113511033805</v>
      </c>
      <c r="F43" s="49">
        <v>125.83467602150156</v>
      </c>
      <c r="G43" s="49">
        <v>125.82527170552804</v>
      </c>
      <c r="H43" s="49">
        <v>124.24300182780597</v>
      </c>
      <c r="I43" s="49">
        <v>123.9934810896593</v>
      </c>
      <c r="J43" s="49">
        <v>123.821371343613</v>
      </c>
      <c r="K43" s="49">
        <v>122.33179942727277</v>
      </c>
      <c r="L43" s="49">
        <v>122.92469292592496</v>
      </c>
      <c r="M43" s="49">
        <v>121.83331322283145</v>
      </c>
      <c r="N43" s="49">
        <v>120.21841042782658</v>
      </c>
    </row>
    <row r="44" spans="1:14" x14ac:dyDescent="0.25">
      <c r="A44" s="19" t="s">
        <v>47</v>
      </c>
      <c r="B44" s="19"/>
      <c r="C44" s="50">
        <v>126.03030832631509</v>
      </c>
      <c r="D44" s="50">
        <v>126.29287329013654</v>
      </c>
      <c r="E44" s="50">
        <v>125.54658063270577</v>
      </c>
      <c r="F44" s="50">
        <v>125.34452141197416</v>
      </c>
      <c r="G44" s="50">
        <v>125.11026429169269</v>
      </c>
      <c r="H44" s="50">
        <v>123.31908566363622</v>
      </c>
      <c r="I44" s="50">
        <v>122.87431561230638</v>
      </c>
      <c r="J44" s="50">
        <v>122.53596368779273</v>
      </c>
      <c r="K44" s="50">
        <v>120.91873243071662</v>
      </c>
      <c r="L44" s="50">
        <v>121.36397681449802</v>
      </c>
      <c r="M44" s="50">
        <v>120.15717484767704</v>
      </c>
      <c r="N44" s="50">
        <v>118.43934273517016</v>
      </c>
    </row>
    <row r="45" spans="1:14" x14ac:dyDescent="0.25">
      <c r="A45" s="51" t="s">
        <v>48</v>
      </c>
      <c r="B45" s="51"/>
      <c r="C45" s="52">
        <v>123.22397985498074</v>
      </c>
      <c r="D45" s="52">
        <v>126.29287329013657</v>
      </c>
      <c r="E45" s="52">
        <v>126.05263858735366</v>
      </c>
      <c r="F45" s="52">
        <v>126.31910577690567</v>
      </c>
      <c r="G45" s="52">
        <v>126.53325797767204</v>
      </c>
      <c r="H45" s="52">
        <v>125.16071500155684</v>
      </c>
      <c r="I45" s="52">
        <v>125.10649318604003</v>
      </c>
      <c r="J45" s="52">
        <v>125.10798876965934</v>
      </c>
      <c r="K45" s="52">
        <v>123.75040880410954</v>
      </c>
      <c r="L45" s="52">
        <v>124.49372275317093</v>
      </c>
      <c r="M45" s="52">
        <v>123.52348365668269</v>
      </c>
      <c r="N45" s="52">
        <v>122.01443469542806</v>
      </c>
    </row>
    <row r="47" spans="1:14" x14ac:dyDescent="0.25">
      <c r="A47" s="48" t="s">
        <v>32</v>
      </c>
      <c r="B47" s="48"/>
      <c r="C47" s="49">
        <v>76.760181495599539</v>
      </c>
      <c r="D47" s="49">
        <v>76.625606399964894</v>
      </c>
      <c r="E47" s="49">
        <v>76.685903406065549</v>
      </c>
      <c r="F47" s="49">
        <v>76.691532385995401</v>
      </c>
      <c r="G47" s="49">
        <v>76.702225193904866</v>
      </c>
      <c r="H47" s="49">
        <v>76.865224229869199</v>
      </c>
      <c r="I47" s="49">
        <v>76.899913453171209</v>
      </c>
      <c r="J47" s="49">
        <v>76.920593108933843</v>
      </c>
      <c r="K47" s="49">
        <v>77.071283974320622</v>
      </c>
      <c r="L47" s="49">
        <v>77.021402358597825</v>
      </c>
      <c r="M47" s="49">
        <v>77.133543729069174</v>
      </c>
      <c r="N47" s="49">
        <v>77.295755692784411</v>
      </c>
    </row>
    <row r="48" spans="1:14" x14ac:dyDescent="0.25">
      <c r="A48" s="19" t="s">
        <v>45</v>
      </c>
      <c r="B48" s="19"/>
      <c r="C48" s="50">
        <v>74.399317171474038</v>
      </c>
      <c r="D48" s="50">
        <v>74.381109874377998</v>
      </c>
      <c r="E48" s="50">
        <v>74.46554842838384</v>
      </c>
      <c r="F48" s="50">
        <v>74.492862218036322</v>
      </c>
      <c r="G48" s="50">
        <v>74.522174202981077</v>
      </c>
      <c r="H48" s="50">
        <v>74.715948122294236</v>
      </c>
      <c r="I48" s="50">
        <v>74.767801037400616</v>
      </c>
      <c r="J48" s="50">
        <v>74.808462529951314</v>
      </c>
      <c r="K48" s="50">
        <v>74.984318401885446</v>
      </c>
      <c r="L48" s="50">
        <v>74.943181908103114</v>
      </c>
      <c r="M48" s="50">
        <v>75.079415242327272</v>
      </c>
      <c r="N48" s="50">
        <v>75.26415325198866</v>
      </c>
    </row>
    <row r="49" spans="1:14" x14ac:dyDescent="0.25">
      <c r="A49" s="51" t="s">
        <v>46</v>
      </c>
      <c r="B49" s="51"/>
      <c r="C49" s="52">
        <v>79.00345470697674</v>
      </c>
      <c r="D49" s="52">
        <v>78.732565115552305</v>
      </c>
      <c r="E49" s="52">
        <v>78.765655669210219</v>
      </c>
      <c r="F49" s="52">
        <v>78.752213737338735</v>
      </c>
      <c r="G49" s="52">
        <v>78.744760554368611</v>
      </c>
      <c r="H49" s="52">
        <v>78.88122934458498</v>
      </c>
      <c r="I49" s="52">
        <v>78.897373289658049</v>
      </c>
      <c r="J49" s="52">
        <v>78.906698166345691</v>
      </c>
      <c r="K49" s="52">
        <v>79.036892414890119</v>
      </c>
      <c r="L49" s="52">
        <v>78.980254505991482</v>
      </c>
      <c r="M49" s="52">
        <v>79.077456000450013</v>
      </c>
      <c r="N49" s="52">
        <v>79.220679478249551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2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 t="s">
        <v>67</v>
      </c>
      <c r="B8" s="54" t="s">
        <v>68</v>
      </c>
    </row>
    <row r="9" spans="1:2" x14ac:dyDescent="0.25">
      <c r="A9" s="54" t="s">
        <v>69</v>
      </c>
      <c r="B9" s="54" t="s">
        <v>70</v>
      </c>
    </row>
    <row r="10" spans="1:2" x14ac:dyDescent="0.25">
      <c r="A10" s="54" t="s">
        <v>71</v>
      </c>
      <c r="B10" s="54" t="s">
        <v>72</v>
      </c>
    </row>
    <row r="11" spans="1:2" x14ac:dyDescent="0.25">
      <c r="A11" s="54" t="s">
        <v>73</v>
      </c>
      <c r="B11" s="54" t="s">
        <v>74</v>
      </c>
    </row>
    <row r="12" spans="1:2" x14ac:dyDescent="0.25">
      <c r="A12" s="54" t="s">
        <v>75</v>
      </c>
      <c r="B12" s="54" t="s">
        <v>76</v>
      </c>
    </row>
    <row r="13" spans="1:2" x14ac:dyDescent="0.25">
      <c r="A13" s="54" t="s">
        <v>77</v>
      </c>
      <c r="B13" s="54" t="s">
        <v>78</v>
      </c>
    </row>
    <row r="14" spans="1:2" x14ac:dyDescent="0.25">
      <c r="A14" s="54" t="s">
        <v>79</v>
      </c>
      <c r="B14" s="54" t="s">
        <v>79</v>
      </c>
    </row>
    <row r="15" spans="1:2" x14ac:dyDescent="0.25">
      <c r="A15" s="54" t="s">
        <v>80</v>
      </c>
      <c r="B15" s="54" t="s">
        <v>81</v>
      </c>
    </row>
    <row r="16" spans="1:2" x14ac:dyDescent="0.25">
      <c r="A16" s="54" t="s">
        <v>82</v>
      </c>
      <c r="B16" s="54" t="s">
        <v>83</v>
      </c>
    </row>
    <row r="17" spans="1:2" x14ac:dyDescent="0.25">
      <c r="A17" s="54" t="s">
        <v>84</v>
      </c>
      <c r="B17" s="54" t="s">
        <v>85</v>
      </c>
    </row>
    <row r="18" spans="1:2" x14ac:dyDescent="0.25">
      <c r="A18" s="54" t="s">
        <v>86</v>
      </c>
      <c r="B18" s="54" t="s">
        <v>87</v>
      </c>
    </row>
    <row r="19" spans="1:2" x14ac:dyDescent="0.25">
      <c r="A19" s="54" t="s">
        <v>88</v>
      </c>
      <c r="B19" s="54" t="s">
        <v>89</v>
      </c>
    </row>
    <row r="20" spans="1:2" x14ac:dyDescent="0.25">
      <c r="A20" s="54" t="s">
        <v>90</v>
      </c>
      <c r="B20" s="54" t="s">
        <v>91</v>
      </c>
    </row>
    <row r="21" spans="1:2" x14ac:dyDescent="0.25">
      <c r="A21" s="54" t="s">
        <v>92</v>
      </c>
      <c r="B21" s="54" t="s">
        <v>93</v>
      </c>
    </row>
    <row r="22" spans="1:2" x14ac:dyDescent="0.25">
      <c r="A22" s="54" t="s">
        <v>94</v>
      </c>
      <c r="B22" s="54" t="s">
        <v>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D334-C15F-478D-B272-D5A33B02BC7B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112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18545</v>
      </c>
      <c r="D8" s="21">
        <v>18690.600070509605</v>
      </c>
      <c r="E8" s="21">
        <v>18841.218707591121</v>
      </c>
      <c r="F8" s="21">
        <v>18997.954962935291</v>
      </c>
      <c r="G8" s="21">
        <v>19156.550111624627</v>
      </c>
      <c r="H8" s="21">
        <v>19319.153688765044</v>
      </c>
      <c r="I8" s="21">
        <v>19485.772613065103</v>
      </c>
      <c r="J8" s="21">
        <v>19652.77206272251</v>
      </c>
      <c r="K8" s="21">
        <v>19820.420713096602</v>
      </c>
      <c r="L8" s="21">
        <v>19991.161539948709</v>
      </c>
      <c r="M8" s="21">
        <v>20160.661770370843</v>
      </c>
      <c r="N8" s="21">
        <v>20334.305269563658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207.28543180954688</v>
      </c>
      <c r="D10" s="26">
        <f t="shared" ref="D10:N10" si="0">SUM(D11:D12)</f>
        <v>209.61666246798009</v>
      </c>
      <c r="E10" s="26">
        <f t="shared" si="0"/>
        <v>209.14439246166</v>
      </c>
      <c r="F10" s="26">
        <f t="shared" si="0"/>
        <v>208.52384470307334</v>
      </c>
      <c r="G10" s="26">
        <f t="shared" si="0"/>
        <v>208.70944846768708</v>
      </c>
      <c r="H10" s="26">
        <f t="shared" si="0"/>
        <v>209.48267333607893</v>
      </c>
      <c r="I10" s="26">
        <f t="shared" si="0"/>
        <v>210.14586757400329</v>
      </c>
      <c r="J10" s="26">
        <f t="shared" si="0"/>
        <v>210.95699169408218</v>
      </c>
      <c r="K10" s="26">
        <f t="shared" si="0"/>
        <v>211.84370127385836</v>
      </c>
      <c r="L10" s="26">
        <f t="shared" si="0"/>
        <v>213.44924600931668</v>
      </c>
      <c r="M10" s="26">
        <f t="shared" si="0"/>
        <v>215.81166508221077</v>
      </c>
      <c r="N10" s="26">
        <f t="shared" si="0"/>
        <v>218.5942773897232</v>
      </c>
    </row>
    <row r="11" spans="1:14" x14ac:dyDescent="0.25">
      <c r="A11" s="60" t="s">
        <v>34</v>
      </c>
      <c r="B11" s="18"/>
      <c r="C11" s="22">
        <v>106.15846657552162</v>
      </c>
      <c r="D11" s="22">
        <v>107.4636838882044</v>
      </c>
      <c r="E11" s="22">
        <v>107.14724730918678</v>
      </c>
      <c r="F11" s="22">
        <v>106.72480240708478</v>
      </c>
      <c r="G11" s="22">
        <v>106.95566264939831</v>
      </c>
      <c r="H11" s="22">
        <v>107.1638386725346</v>
      </c>
      <c r="I11" s="22">
        <v>107.50903597364353</v>
      </c>
      <c r="J11" s="22">
        <v>108.09046715967035</v>
      </c>
      <c r="K11" s="22">
        <v>108.48945609882468</v>
      </c>
      <c r="L11" s="22">
        <v>109.31805432344272</v>
      </c>
      <c r="M11" s="22">
        <v>110.53119773074116</v>
      </c>
      <c r="N11" s="22">
        <v>111.92512168444212</v>
      </c>
    </row>
    <row r="12" spans="1:14" x14ac:dyDescent="0.25">
      <c r="A12" s="27" t="s">
        <v>35</v>
      </c>
      <c r="B12" s="28"/>
      <c r="C12" s="29">
        <v>101.12696523402526</v>
      </c>
      <c r="D12" s="29">
        <v>102.15297857977569</v>
      </c>
      <c r="E12" s="29">
        <v>101.99714515247322</v>
      </c>
      <c r="F12" s="29">
        <v>101.79904229598856</v>
      </c>
      <c r="G12" s="29">
        <v>101.75378581828878</v>
      </c>
      <c r="H12" s="29">
        <v>102.31883466354434</v>
      </c>
      <c r="I12" s="29">
        <v>102.63683160035976</v>
      </c>
      <c r="J12" s="29">
        <v>102.86652453441182</v>
      </c>
      <c r="K12" s="29">
        <v>103.35424517503368</v>
      </c>
      <c r="L12" s="29">
        <v>104.13119168587396</v>
      </c>
      <c r="M12" s="29">
        <v>105.28046735146961</v>
      </c>
      <c r="N12" s="29">
        <v>106.66915570528109</v>
      </c>
    </row>
    <row r="13" spans="1:14" x14ac:dyDescent="0.25">
      <c r="A13" s="63" t="s">
        <v>36</v>
      </c>
      <c r="B13" s="18"/>
      <c r="C13" s="26">
        <f>SUM(C14:C15)</f>
        <v>223.48198013877231</v>
      </c>
      <c r="D13" s="26">
        <f t="shared" ref="D13:N13" si="1">SUM(D14:D15)</f>
        <v>225.71107683472576</v>
      </c>
      <c r="E13" s="26">
        <f t="shared" si="1"/>
        <v>223.95503940715298</v>
      </c>
      <c r="F13" s="26">
        <f t="shared" si="1"/>
        <v>223.02240612765829</v>
      </c>
      <c r="G13" s="26">
        <f t="shared" si="1"/>
        <v>222.39410866495885</v>
      </c>
      <c r="H13" s="26">
        <f t="shared" si="1"/>
        <v>218.90977960919048</v>
      </c>
      <c r="I13" s="26">
        <f t="shared" si="1"/>
        <v>218.68646830202613</v>
      </c>
      <c r="J13" s="26">
        <f t="shared" si="1"/>
        <v>219.27844560205511</v>
      </c>
      <c r="K13" s="26">
        <f t="shared" si="1"/>
        <v>217.36117036333752</v>
      </c>
      <c r="L13" s="26">
        <f t="shared" si="1"/>
        <v>219.85050786651007</v>
      </c>
      <c r="M13" s="26">
        <f t="shared" si="1"/>
        <v>219.03041301601661</v>
      </c>
      <c r="N13" s="26">
        <f t="shared" si="1"/>
        <v>217.61569575013425</v>
      </c>
    </row>
    <row r="14" spans="1:14" x14ac:dyDescent="0.25">
      <c r="A14" s="60" t="s">
        <v>37</v>
      </c>
      <c r="B14" s="18"/>
      <c r="C14" s="22">
        <v>113.25646161167045</v>
      </c>
      <c r="D14" s="22">
        <v>113.55697082902154</v>
      </c>
      <c r="E14" s="22">
        <v>112.85004171432729</v>
      </c>
      <c r="F14" s="22">
        <v>112.67415405009503</v>
      </c>
      <c r="G14" s="22">
        <v>112.70862193948847</v>
      </c>
      <c r="H14" s="22">
        <v>111.41637130716266</v>
      </c>
      <c r="I14" s="22">
        <v>111.74077598782686</v>
      </c>
      <c r="J14" s="22">
        <v>112.55231709170042</v>
      </c>
      <c r="K14" s="22">
        <v>111.99103988464881</v>
      </c>
      <c r="L14" s="22">
        <v>113.68457452315722</v>
      </c>
      <c r="M14" s="22">
        <v>113.67177000811084</v>
      </c>
      <c r="N14" s="22">
        <v>113.60545069118695</v>
      </c>
    </row>
    <row r="15" spans="1:14" x14ac:dyDescent="0.25">
      <c r="A15" s="61" t="s">
        <v>38</v>
      </c>
      <c r="B15" s="12"/>
      <c r="C15" s="23">
        <v>110.22551852710185</v>
      </c>
      <c r="D15" s="23">
        <v>112.15410600570422</v>
      </c>
      <c r="E15" s="23">
        <v>111.10499769282569</v>
      </c>
      <c r="F15" s="23">
        <v>110.34825207756326</v>
      </c>
      <c r="G15" s="23">
        <v>109.68548672547038</v>
      </c>
      <c r="H15" s="23">
        <v>107.4934083020278</v>
      </c>
      <c r="I15" s="23">
        <v>106.94569231419925</v>
      </c>
      <c r="J15" s="23">
        <v>106.72612851035468</v>
      </c>
      <c r="K15" s="23">
        <v>105.37013047868869</v>
      </c>
      <c r="L15" s="23">
        <v>106.16593334335285</v>
      </c>
      <c r="M15" s="23">
        <v>105.35864300790577</v>
      </c>
      <c r="N15" s="23">
        <v>104.01024505894731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-16.196548329225436</v>
      </c>
      <c r="D17" s="32">
        <f t="shared" ref="D17:N17" si="2">D10-D13</f>
        <v>-16.094414366745667</v>
      </c>
      <c r="E17" s="32">
        <f t="shared" si="2"/>
        <v>-14.810646945492977</v>
      </c>
      <c r="F17" s="32">
        <f t="shared" si="2"/>
        <v>-14.498561424584949</v>
      </c>
      <c r="G17" s="32">
        <f t="shared" si="2"/>
        <v>-13.684660197271768</v>
      </c>
      <c r="H17" s="32">
        <f t="shared" si="2"/>
        <v>-9.4271062731115478</v>
      </c>
      <c r="I17" s="32">
        <f t="shared" si="2"/>
        <v>-8.540600728022838</v>
      </c>
      <c r="J17" s="32">
        <f t="shared" si="2"/>
        <v>-8.3214539079729377</v>
      </c>
      <c r="K17" s="32">
        <f t="shared" si="2"/>
        <v>-5.5174690894791638</v>
      </c>
      <c r="L17" s="32">
        <f t="shared" si="2"/>
        <v>-6.4012618571933899</v>
      </c>
      <c r="M17" s="32">
        <f t="shared" si="2"/>
        <v>-3.2187479338058438</v>
      </c>
      <c r="N17" s="32">
        <f t="shared" si="2"/>
        <v>0.97858163958895261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871.07925815210535</v>
      </c>
      <c r="D19" s="26">
        <f t="shared" ref="D19:N19" si="3">SUM(D20:D21)</f>
        <v>874.35150712671975</v>
      </c>
      <c r="E19" s="26">
        <f t="shared" si="3"/>
        <v>876.9948551734401</v>
      </c>
      <c r="F19" s="26">
        <f t="shared" si="3"/>
        <v>878.97508110717445</v>
      </c>
      <c r="G19" s="26">
        <f t="shared" si="3"/>
        <v>881.78554152644438</v>
      </c>
      <c r="H19" s="26">
        <f t="shared" si="3"/>
        <v>880.65661791621733</v>
      </c>
      <c r="I19" s="26">
        <f t="shared" si="3"/>
        <v>881.54758513652735</v>
      </c>
      <c r="J19" s="26">
        <f t="shared" si="3"/>
        <v>882.22204214903138</v>
      </c>
      <c r="K19" s="26">
        <f t="shared" si="3"/>
        <v>882.14709989960193</v>
      </c>
      <c r="L19" s="26">
        <f t="shared" si="3"/>
        <v>882.67349324339762</v>
      </c>
      <c r="M19" s="26">
        <f t="shared" si="3"/>
        <v>883.67500902664256</v>
      </c>
      <c r="N19" s="26">
        <f t="shared" si="3"/>
        <v>882.66879943341269</v>
      </c>
    </row>
    <row r="20" spans="1:14" x14ac:dyDescent="0.25">
      <c r="A20" s="72" t="s">
        <v>40</v>
      </c>
      <c r="B20" s="72"/>
      <c r="C20" s="22">
        <v>435.32641939289073</v>
      </c>
      <c r="D20" s="22">
        <v>436.97547162029576</v>
      </c>
      <c r="E20" s="22">
        <v>439.01307214430364</v>
      </c>
      <c r="F20" s="22">
        <v>440.18725943572611</v>
      </c>
      <c r="G20" s="22">
        <v>441.86541650884516</v>
      </c>
      <c r="H20" s="22">
        <v>441.02135420784987</v>
      </c>
      <c r="I20" s="22">
        <v>441.45368302612013</v>
      </c>
      <c r="J20" s="22">
        <v>441.83089458416492</v>
      </c>
      <c r="K20" s="22">
        <v>441.97145568340812</v>
      </c>
      <c r="L20" s="22">
        <v>442.40013552825479</v>
      </c>
      <c r="M20" s="22">
        <v>442.8976541552164</v>
      </c>
      <c r="N20" s="22">
        <v>442.39854342572437</v>
      </c>
    </row>
    <row r="21" spans="1:14" x14ac:dyDescent="0.25">
      <c r="A21" s="27" t="s">
        <v>41</v>
      </c>
      <c r="B21" s="27"/>
      <c r="C21" s="29">
        <v>435.75283875921463</v>
      </c>
      <c r="D21" s="29">
        <v>437.37603550642393</v>
      </c>
      <c r="E21" s="29">
        <v>437.98178302913647</v>
      </c>
      <c r="F21" s="29">
        <v>438.78782167144828</v>
      </c>
      <c r="G21" s="29">
        <v>439.92012501759922</v>
      </c>
      <c r="H21" s="29">
        <v>439.63526370836752</v>
      </c>
      <c r="I21" s="29">
        <v>440.09390211040721</v>
      </c>
      <c r="J21" s="29">
        <v>440.39114756486646</v>
      </c>
      <c r="K21" s="29">
        <v>440.1756442161938</v>
      </c>
      <c r="L21" s="29">
        <v>440.27335771514282</v>
      </c>
      <c r="M21" s="29">
        <v>440.77735487142621</v>
      </c>
      <c r="N21" s="29">
        <v>440.27025600768826</v>
      </c>
    </row>
    <row r="22" spans="1:14" x14ac:dyDescent="0.25">
      <c r="A22" s="75" t="s">
        <v>44</v>
      </c>
      <c r="B22" s="75"/>
      <c r="C22" s="26">
        <f>SUM(C23:C24)</f>
        <v>709.28263931327547</v>
      </c>
      <c r="D22" s="26">
        <f t="shared" ref="D22:N22" si="4">SUM(D23:D24)</f>
        <v>707.63845567845567</v>
      </c>
      <c r="E22" s="26">
        <f t="shared" si="4"/>
        <v>705.4479528837785</v>
      </c>
      <c r="F22" s="26">
        <f t="shared" si="4"/>
        <v>705.88137099325206</v>
      </c>
      <c r="G22" s="26">
        <f t="shared" si="4"/>
        <v>705.49730418875697</v>
      </c>
      <c r="H22" s="26">
        <f t="shared" si="4"/>
        <v>704.61058734304493</v>
      </c>
      <c r="I22" s="26">
        <f t="shared" si="4"/>
        <v>706.00753475110014</v>
      </c>
      <c r="J22" s="26">
        <f t="shared" si="4"/>
        <v>706.25193786697128</v>
      </c>
      <c r="K22" s="26">
        <f t="shared" si="4"/>
        <v>705.8888039580072</v>
      </c>
      <c r="L22" s="26">
        <f t="shared" si="4"/>
        <v>706.77200096407432</v>
      </c>
      <c r="M22" s="26">
        <f t="shared" si="4"/>
        <v>706.81276190002313</v>
      </c>
      <c r="N22" s="26">
        <f t="shared" si="4"/>
        <v>707.3379882548254</v>
      </c>
    </row>
    <row r="23" spans="1:14" x14ac:dyDescent="0.25">
      <c r="A23" s="72" t="s">
        <v>42</v>
      </c>
      <c r="B23" s="72"/>
      <c r="C23" s="23">
        <v>354.45027294118137</v>
      </c>
      <c r="D23" s="22">
        <v>354.38116811294378</v>
      </c>
      <c r="E23" s="22">
        <v>352.59919711536349</v>
      </c>
      <c r="F23" s="22">
        <v>352.67653094780235</v>
      </c>
      <c r="G23" s="22">
        <v>352.38731327860341</v>
      </c>
      <c r="H23" s="22">
        <v>351.9466507248211</v>
      </c>
      <c r="I23" s="22">
        <v>352.41525772030019</v>
      </c>
      <c r="J23" s="22">
        <v>351.99922732007025</v>
      </c>
      <c r="K23" s="22">
        <v>351.45807639675513</v>
      </c>
      <c r="L23" s="22">
        <v>351.9966758338075</v>
      </c>
      <c r="M23" s="22">
        <v>351.94571522986092</v>
      </c>
      <c r="N23" s="22">
        <v>352.4619672077236</v>
      </c>
    </row>
    <row r="24" spans="1:14" x14ac:dyDescent="0.25">
      <c r="A24" s="61" t="s">
        <v>43</v>
      </c>
      <c r="B24" s="61"/>
      <c r="C24" s="23">
        <v>354.83236637209404</v>
      </c>
      <c r="D24" s="23">
        <v>353.25728756551189</v>
      </c>
      <c r="E24" s="23">
        <v>352.84875576841495</v>
      </c>
      <c r="F24" s="23">
        <v>353.20484004544971</v>
      </c>
      <c r="G24" s="23">
        <v>353.10999091015356</v>
      </c>
      <c r="H24" s="23">
        <v>352.66393661822377</v>
      </c>
      <c r="I24" s="23">
        <v>353.59227703079995</v>
      </c>
      <c r="J24" s="23">
        <v>354.25271054690097</v>
      </c>
      <c r="K24" s="23">
        <v>354.43072756125201</v>
      </c>
      <c r="L24" s="23">
        <v>354.77532513026688</v>
      </c>
      <c r="M24" s="23">
        <v>354.86704667016221</v>
      </c>
      <c r="N24" s="23">
        <v>354.87602104710186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161.79661883882989</v>
      </c>
      <c r="D26" s="32">
        <f t="shared" ref="D26:N26" si="5">D19-D22</f>
        <v>166.71305144826408</v>
      </c>
      <c r="E26" s="32">
        <f t="shared" si="5"/>
        <v>171.5469022896616</v>
      </c>
      <c r="F26" s="32">
        <f t="shared" si="5"/>
        <v>173.09371011392238</v>
      </c>
      <c r="G26" s="32">
        <f t="shared" si="5"/>
        <v>176.28823733768741</v>
      </c>
      <c r="H26" s="32">
        <f t="shared" si="5"/>
        <v>176.0460305731724</v>
      </c>
      <c r="I26" s="32">
        <f t="shared" si="5"/>
        <v>175.54005038542721</v>
      </c>
      <c r="J26" s="32">
        <f t="shared" si="5"/>
        <v>175.97010428206011</v>
      </c>
      <c r="K26" s="32">
        <f t="shared" si="5"/>
        <v>176.25829594159472</v>
      </c>
      <c r="L26" s="32">
        <f t="shared" si="5"/>
        <v>175.90149227932329</v>
      </c>
      <c r="M26" s="32">
        <f t="shared" si="5"/>
        <v>176.86224712661942</v>
      </c>
      <c r="N26" s="32">
        <f t="shared" si="5"/>
        <v>175.33081117858728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145.60007050960445</v>
      </c>
      <c r="D30" s="32">
        <f t="shared" ref="D30:N30" si="6">D17+D26+D28</f>
        <v>150.61863708151841</v>
      </c>
      <c r="E30" s="32">
        <f t="shared" si="6"/>
        <v>156.73625534416863</v>
      </c>
      <c r="F30" s="32">
        <f t="shared" si="6"/>
        <v>158.59514868933744</v>
      </c>
      <c r="G30" s="32">
        <f t="shared" si="6"/>
        <v>162.60357714041564</v>
      </c>
      <c r="H30" s="32">
        <f t="shared" si="6"/>
        <v>166.61892430006085</v>
      </c>
      <c r="I30" s="32">
        <f t="shared" si="6"/>
        <v>166.99944965740437</v>
      </c>
      <c r="J30" s="32">
        <f t="shared" si="6"/>
        <v>167.64865037408717</v>
      </c>
      <c r="K30" s="32">
        <f t="shared" si="6"/>
        <v>170.74082685211556</v>
      </c>
      <c r="L30" s="32">
        <f t="shared" si="6"/>
        <v>169.5002304221299</v>
      </c>
      <c r="M30" s="32">
        <f t="shared" si="6"/>
        <v>173.64349919281358</v>
      </c>
      <c r="N30" s="32">
        <f t="shared" si="6"/>
        <v>176.30939281817624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18690.600070509605</v>
      </c>
      <c r="D32" s="21">
        <v>18841.218707591121</v>
      </c>
      <c r="E32" s="21">
        <v>18997.954962935291</v>
      </c>
      <c r="F32" s="21">
        <v>19156.550111624627</v>
      </c>
      <c r="G32" s="21">
        <v>19319.153688765044</v>
      </c>
      <c r="H32" s="21">
        <v>19485.772613065103</v>
      </c>
      <c r="I32" s="21">
        <v>19652.77206272251</v>
      </c>
      <c r="J32" s="21">
        <v>19820.420713096602</v>
      </c>
      <c r="K32" s="21">
        <v>19991.161539948709</v>
      </c>
      <c r="L32" s="21">
        <v>20160.661770370843</v>
      </c>
      <c r="M32" s="21">
        <v>20334.305269563658</v>
      </c>
      <c r="N32" s="21">
        <v>20510.614662381831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7.8511766249449444E-3</v>
      </c>
      <c r="D34" s="39">
        <f t="shared" ref="D34:N34" si="7">(D32/D8)-1</f>
        <v>8.058523349347313E-3</v>
      </c>
      <c r="E34" s="39">
        <f t="shared" si="7"/>
        <v>8.3187960278292561E-3</v>
      </c>
      <c r="F34" s="39">
        <f t="shared" si="7"/>
        <v>8.3480116148686445E-3</v>
      </c>
      <c r="G34" s="39">
        <f t="shared" si="7"/>
        <v>8.4881451092670979E-3</v>
      </c>
      <c r="H34" s="39">
        <f t="shared" si="7"/>
        <v>8.6245457220497368E-3</v>
      </c>
      <c r="I34" s="39">
        <f t="shared" si="7"/>
        <v>8.5703273343873398E-3</v>
      </c>
      <c r="J34" s="39">
        <f t="shared" si="7"/>
        <v>8.5305345138606548E-3</v>
      </c>
      <c r="K34" s="39">
        <f t="shared" si="7"/>
        <v>8.6143896400385778E-3</v>
      </c>
      <c r="L34" s="39">
        <f t="shared" si="7"/>
        <v>8.4787584795120718E-3</v>
      </c>
      <c r="M34" s="39">
        <f t="shared" si="7"/>
        <v>8.6129860800507885E-3</v>
      </c>
      <c r="N34" s="39">
        <f t="shared" si="7"/>
        <v>8.670539292142676E-3</v>
      </c>
    </row>
    <row r="35" spans="1:14" ht="15.75" thickBot="1" x14ac:dyDescent="0.3">
      <c r="A35" s="40" t="s">
        <v>15</v>
      </c>
      <c r="B35" s="41"/>
      <c r="C35" s="42">
        <f>(C32/$C$8)-1</f>
        <v>7.8511766249449444E-3</v>
      </c>
      <c r="D35" s="42">
        <f t="shared" ref="D35:N35" si="8">(D32/$C$8)-1</f>
        <v>1.5972968864444326E-2</v>
      </c>
      <c r="E35" s="42">
        <f t="shared" si="8"/>
        <v>2.4424640762215732E-2</v>
      </c>
      <c r="F35" s="42">
        <f t="shared" si="8"/>
        <v>3.2976549561856361E-2</v>
      </c>
      <c r="G35" s="42">
        <f t="shared" si="8"/>
        <v>4.1744604409007513E-2</v>
      </c>
      <c r="H35" s="42">
        <f t="shared" si="8"/>
        <v>5.0729178380431561E-2</v>
      </c>
      <c r="I35" s="42">
        <f t="shared" si="8"/>
        <v>5.9734271378943715E-2</v>
      </c>
      <c r="J35" s="42">
        <f t="shared" si="8"/>
        <v>6.8774371156462788E-2</v>
      </c>
      <c r="K35" s="42">
        <f t="shared" si="8"/>
        <v>7.7981210026891734E-2</v>
      </c>
      <c r="L35" s="42">
        <f t="shared" si="8"/>
        <v>8.7121152352162001E-2</v>
      </c>
      <c r="M35" s="42">
        <f t="shared" si="8"/>
        <v>9.6484511704699738E-2</v>
      </c>
      <c r="N35" s="42">
        <f t="shared" si="8"/>
        <v>0.10599162374666116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1.6672799974012646</v>
      </c>
      <c r="D41" s="47">
        <v>1.6824976716797764</v>
      </c>
      <c r="E41" s="47">
        <v>1.6750008952247515</v>
      </c>
      <c r="F41" s="47">
        <v>1.6674858849730596</v>
      </c>
      <c r="G41" s="47">
        <v>1.6689037297753517</v>
      </c>
      <c r="H41" s="47">
        <v>1.6758014443491609</v>
      </c>
      <c r="I41" s="47">
        <v>1.6811294915778736</v>
      </c>
      <c r="J41" s="47">
        <v>1.6867050066233387</v>
      </c>
      <c r="K41" s="47">
        <v>1.6901536218031843</v>
      </c>
      <c r="L41" s="47">
        <v>1.6956329605274365</v>
      </c>
      <c r="M41" s="47">
        <v>1.7033779257603505</v>
      </c>
      <c r="N41" s="47">
        <v>1.7121127690266704</v>
      </c>
    </row>
    <row r="43" spans="1:14" x14ac:dyDescent="0.25">
      <c r="A43" s="48" t="s">
        <v>31</v>
      </c>
      <c r="B43" s="48"/>
      <c r="C43" s="49">
        <v>129.09612312588789</v>
      </c>
      <c r="D43" s="49">
        <v>130.85577632356424</v>
      </c>
      <c r="E43" s="49">
        <v>130.36703945856499</v>
      </c>
      <c r="F43" s="49">
        <v>130.40756452447903</v>
      </c>
      <c r="G43" s="49">
        <v>130.38196811005409</v>
      </c>
      <c r="H43" s="49">
        <v>128.69182030605131</v>
      </c>
      <c r="I43" s="49">
        <v>128.38215813685699</v>
      </c>
      <c r="J43" s="49">
        <v>128.14880831774661</v>
      </c>
      <c r="K43" s="49">
        <v>126.52099872864677</v>
      </c>
      <c r="L43" s="49">
        <v>126.994988656129</v>
      </c>
      <c r="M43" s="49">
        <v>125.69362291847656</v>
      </c>
      <c r="N43" s="49">
        <v>123.93324889869429</v>
      </c>
    </row>
    <row r="44" spans="1:14" x14ac:dyDescent="0.25">
      <c r="A44" s="19" t="s">
        <v>47</v>
      </c>
      <c r="B44" s="19"/>
      <c r="C44" s="50">
        <v>130.56911806153695</v>
      </c>
      <c r="D44" s="50">
        <v>130.85577632356427</v>
      </c>
      <c r="E44" s="50">
        <v>130.1015585467396</v>
      </c>
      <c r="F44" s="50">
        <v>129.90767729349434</v>
      </c>
      <c r="G44" s="50">
        <v>129.65391319420291</v>
      </c>
      <c r="H44" s="50">
        <v>127.7452951944764</v>
      </c>
      <c r="I44" s="50">
        <v>127.24805934506836</v>
      </c>
      <c r="J44" s="50">
        <v>126.85619280230397</v>
      </c>
      <c r="K44" s="50">
        <v>125.12967551640909</v>
      </c>
      <c r="L44" s="50">
        <v>125.47708884557677</v>
      </c>
      <c r="M44" s="50">
        <v>124.07490481493473</v>
      </c>
      <c r="N44" s="50">
        <v>122.25503450772318</v>
      </c>
    </row>
    <row r="45" spans="1:14" x14ac:dyDescent="0.25">
      <c r="A45" s="51" t="s">
        <v>48</v>
      </c>
      <c r="B45" s="51"/>
      <c r="C45" s="52">
        <v>127.61684570747991</v>
      </c>
      <c r="D45" s="52">
        <v>130.85577632356424</v>
      </c>
      <c r="E45" s="52">
        <v>130.63780150867134</v>
      </c>
      <c r="F45" s="52">
        <v>130.92197359382232</v>
      </c>
      <c r="G45" s="52">
        <v>131.138656748937</v>
      </c>
      <c r="H45" s="52">
        <v>129.68780702964966</v>
      </c>
      <c r="I45" s="52">
        <v>129.58890429460374</v>
      </c>
      <c r="J45" s="52">
        <v>129.54083664593614</v>
      </c>
      <c r="K45" s="52">
        <v>128.0340687225993</v>
      </c>
      <c r="L45" s="52">
        <v>128.66163750074833</v>
      </c>
      <c r="M45" s="52">
        <v>127.4881061186999</v>
      </c>
      <c r="N45" s="52">
        <v>125.81973012236381</v>
      </c>
    </row>
    <row r="47" spans="1:14" x14ac:dyDescent="0.25">
      <c r="A47" s="48" t="s">
        <v>32</v>
      </c>
      <c r="B47" s="48"/>
      <c r="C47" s="49">
        <v>76.253510769676694</v>
      </c>
      <c r="D47" s="49">
        <v>76.102877750078164</v>
      </c>
      <c r="E47" s="49">
        <v>76.162070320322613</v>
      </c>
      <c r="F47" s="49">
        <v>76.16835790407832</v>
      </c>
      <c r="G47" s="49">
        <v>76.179747703611667</v>
      </c>
      <c r="H47" s="49">
        <v>76.342580161486993</v>
      </c>
      <c r="I47" s="49">
        <v>76.375487549951259</v>
      </c>
      <c r="J47" s="49">
        <v>76.398155972750587</v>
      </c>
      <c r="K47" s="49">
        <v>76.553389400597069</v>
      </c>
      <c r="L47" s="49">
        <v>76.5083527748791</v>
      </c>
      <c r="M47" s="49">
        <v>76.627933736878802</v>
      </c>
      <c r="N47" s="49">
        <v>76.791381942445199</v>
      </c>
    </row>
    <row r="48" spans="1:14" x14ac:dyDescent="0.25">
      <c r="A48" s="19" t="s">
        <v>45</v>
      </c>
      <c r="B48" s="19"/>
      <c r="C48" s="50">
        <v>73.934715320222182</v>
      </c>
      <c r="D48" s="50">
        <v>73.917360257106367</v>
      </c>
      <c r="E48" s="50">
        <v>74.00281602372678</v>
      </c>
      <c r="F48" s="50">
        <v>74.030981431128325</v>
      </c>
      <c r="G48" s="50">
        <v>74.061169388153189</v>
      </c>
      <c r="H48" s="50">
        <v>74.256208350864654</v>
      </c>
      <c r="I48" s="50">
        <v>74.309004461966154</v>
      </c>
      <c r="J48" s="50">
        <v>74.35052872467466</v>
      </c>
      <c r="K48" s="50">
        <v>74.527500372933432</v>
      </c>
      <c r="L48" s="50">
        <v>74.487017240401059</v>
      </c>
      <c r="M48" s="50">
        <v>74.624241022586091</v>
      </c>
      <c r="N48" s="50">
        <v>74.810100536074856</v>
      </c>
    </row>
    <row r="49" spans="1:14" x14ac:dyDescent="0.25">
      <c r="A49" s="51" t="s">
        <v>46</v>
      </c>
      <c r="B49" s="51"/>
      <c r="C49" s="52">
        <v>78.59483573971022</v>
      </c>
      <c r="D49" s="52">
        <v>78.32447294556134</v>
      </c>
      <c r="E49" s="52">
        <v>78.358681011372084</v>
      </c>
      <c r="F49" s="52">
        <v>78.346115090373118</v>
      </c>
      <c r="G49" s="52">
        <v>78.33954041879602</v>
      </c>
      <c r="H49" s="52">
        <v>78.477475342231386</v>
      </c>
      <c r="I49" s="52">
        <v>78.494613457024073</v>
      </c>
      <c r="J49" s="52">
        <v>78.504817795958715</v>
      </c>
      <c r="K49" s="52">
        <v>78.636241002052046</v>
      </c>
      <c r="L49" s="52">
        <v>78.580228157574211</v>
      </c>
      <c r="M49" s="52">
        <v>78.678622586228954</v>
      </c>
      <c r="N49" s="52">
        <v>78.823169798958119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FE9C-BE03-4EC3-8782-10EF5C2F7FC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113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20267</v>
      </c>
      <c r="D8" s="21">
        <v>20406.660507730627</v>
      </c>
      <c r="E8" s="21">
        <v>20552.077581640649</v>
      </c>
      <c r="F8" s="21">
        <v>20701.074542723807</v>
      </c>
      <c r="G8" s="21">
        <v>20850.581424405955</v>
      </c>
      <c r="H8" s="21">
        <v>21002.252483991299</v>
      </c>
      <c r="I8" s="21">
        <v>21156.584285671805</v>
      </c>
      <c r="J8" s="21">
        <v>21309.172489559314</v>
      </c>
      <c r="K8" s="21">
        <v>21461.334068898723</v>
      </c>
      <c r="L8" s="21">
        <v>21616.39011827805</v>
      </c>
      <c r="M8" s="21">
        <v>21767.296495841569</v>
      </c>
      <c r="N8" s="21">
        <v>21918.861163840342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215.44197879758394</v>
      </c>
      <c r="D10" s="26">
        <f t="shared" ref="D10:N10" si="0">SUM(D11:D12)</f>
        <v>219.93242971415464</v>
      </c>
      <c r="E10" s="26">
        <f t="shared" si="0"/>
        <v>221.22117544165172</v>
      </c>
      <c r="F10" s="26">
        <f t="shared" si="0"/>
        <v>221.86513194365148</v>
      </c>
      <c r="G10" s="26">
        <f t="shared" si="0"/>
        <v>223.15360516861645</v>
      </c>
      <c r="H10" s="26">
        <f t="shared" si="0"/>
        <v>224.55690503214996</v>
      </c>
      <c r="I10" s="26">
        <f t="shared" si="0"/>
        <v>225.244913873054</v>
      </c>
      <c r="J10" s="26">
        <f t="shared" si="0"/>
        <v>225.72096002957926</v>
      </c>
      <c r="K10" s="26">
        <f t="shared" si="0"/>
        <v>225.53352804739717</v>
      </c>
      <c r="L10" s="26">
        <f t="shared" si="0"/>
        <v>225.33967550161924</v>
      </c>
      <c r="M10" s="26">
        <f t="shared" si="0"/>
        <v>225.28256751679427</v>
      </c>
      <c r="N10" s="26">
        <f t="shared" si="0"/>
        <v>225.24321412399019</v>
      </c>
    </row>
    <row r="11" spans="1:14" x14ac:dyDescent="0.25">
      <c r="A11" s="64" t="s">
        <v>34</v>
      </c>
      <c r="B11" s="18"/>
      <c r="C11" s="22">
        <v>110.33573322297602</v>
      </c>
      <c r="D11" s="22">
        <v>112.75224414555767</v>
      </c>
      <c r="E11" s="22">
        <v>113.33433192296032</v>
      </c>
      <c r="F11" s="22">
        <v>113.55302028612083</v>
      </c>
      <c r="G11" s="22">
        <v>114.3577441684764</v>
      </c>
      <c r="H11" s="22">
        <v>114.87527612874135</v>
      </c>
      <c r="I11" s="22">
        <v>115.23359382706272</v>
      </c>
      <c r="J11" s="22">
        <v>115.65525191365785</v>
      </c>
      <c r="K11" s="22">
        <v>115.50029405066152</v>
      </c>
      <c r="L11" s="22">
        <v>115.40773906803938</v>
      </c>
      <c r="M11" s="22">
        <v>115.38186319076959</v>
      </c>
      <c r="N11" s="22">
        <v>115.32952486434885</v>
      </c>
    </row>
    <row r="12" spans="1:14" x14ac:dyDescent="0.25">
      <c r="A12" s="27" t="s">
        <v>35</v>
      </c>
      <c r="B12" s="28"/>
      <c r="C12" s="29">
        <v>105.10624557460793</v>
      </c>
      <c r="D12" s="29">
        <v>107.18018556859697</v>
      </c>
      <c r="E12" s="29">
        <v>107.88684351869141</v>
      </c>
      <c r="F12" s="29">
        <v>108.31211165753065</v>
      </c>
      <c r="G12" s="29">
        <v>108.79586100014005</v>
      </c>
      <c r="H12" s="29">
        <v>109.68162890340861</v>
      </c>
      <c r="I12" s="29">
        <v>110.01132004599128</v>
      </c>
      <c r="J12" s="29">
        <v>110.06570811592141</v>
      </c>
      <c r="K12" s="29">
        <v>110.03323399673565</v>
      </c>
      <c r="L12" s="29">
        <v>109.93193643357986</v>
      </c>
      <c r="M12" s="29">
        <v>109.90070432602468</v>
      </c>
      <c r="N12" s="29">
        <v>109.91368925964133</v>
      </c>
    </row>
    <row r="13" spans="1:14" x14ac:dyDescent="0.25">
      <c r="A13" s="67" t="s">
        <v>36</v>
      </c>
      <c r="B13" s="18"/>
      <c r="C13" s="26">
        <f>SUM(C14:C15)</f>
        <v>199.54458683384411</v>
      </c>
      <c r="D13" s="26">
        <f t="shared" ref="D13:N13" si="1">SUM(D14:D15)</f>
        <v>202.80786508737168</v>
      </c>
      <c r="E13" s="26">
        <f t="shared" si="1"/>
        <v>203.03033836759982</v>
      </c>
      <c r="F13" s="26">
        <f t="shared" si="1"/>
        <v>204.31836043503813</v>
      </c>
      <c r="G13" s="26">
        <f t="shared" si="1"/>
        <v>205.21289779210727</v>
      </c>
      <c r="H13" s="26">
        <f t="shared" si="1"/>
        <v>203.42493920711848</v>
      </c>
      <c r="I13" s="26">
        <f t="shared" si="1"/>
        <v>204.64564281622251</v>
      </c>
      <c r="J13" s="26">
        <f t="shared" si="1"/>
        <v>205.92061891314233</v>
      </c>
      <c r="K13" s="26">
        <f t="shared" si="1"/>
        <v>204.74951132466197</v>
      </c>
      <c r="L13" s="26">
        <f t="shared" si="1"/>
        <v>208.09111502600064</v>
      </c>
      <c r="M13" s="26">
        <f t="shared" si="1"/>
        <v>208.56209130916204</v>
      </c>
      <c r="N13" s="26">
        <f t="shared" si="1"/>
        <v>208.4816835302739</v>
      </c>
    </row>
    <row r="14" spans="1:14" x14ac:dyDescent="0.25">
      <c r="A14" s="64" t="s">
        <v>37</v>
      </c>
      <c r="B14" s="18"/>
      <c r="C14" s="22">
        <v>103.3412906175935</v>
      </c>
      <c r="D14" s="22">
        <v>103.90450677541587</v>
      </c>
      <c r="E14" s="22">
        <v>103.47332241183788</v>
      </c>
      <c r="F14" s="22">
        <v>103.51740718631004</v>
      </c>
      <c r="G14" s="22">
        <v>103.43799758953986</v>
      </c>
      <c r="H14" s="22">
        <v>102.1261693888336</v>
      </c>
      <c r="I14" s="22">
        <v>102.71269952463832</v>
      </c>
      <c r="J14" s="22">
        <v>103.47554927363298</v>
      </c>
      <c r="K14" s="22">
        <v>103.18686001513305</v>
      </c>
      <c r="L14" s="22">
        <v>105.27206452571609</v>
      </c>
      <c r="M14" s="22">
        <v>105.64220091932202</v>
      </c>
      <c r="N14" s="22">
        <v>105.86377268725893</v>
      </c>
    </row>
    <row r="15" spans="1:14" x14ac:dyDescent="0.25">
      <c r="A15" s="65" t="s">
        <v>38</v>
      </c>
      <c r="B15" s="12"/>
      <c r="C15" s="23">
        <v>96.203296216250592</v>
      </c>
      <c r="D15" s="23">
        <v>98.903358311955827</v>
      </c>
      <c r="E15" s="23">
        <v>99.557015955761955</v>
      </c>
      <c r="F15" s="23">
        <v>100.80095324872809</v>
      </c>
      <c r="G15" s="23">
        <v>101.77490020256741</v>
      </c>
      <c r="H15" s="23">
        <v>101.2987698182849</v>
      </c>
      <c r="I15" s="23">
        <v>101.93294329158417</v>
      </c>
      <c r="J15" s="23">
        <v>102.44506963950936</v>
      </c>
      <c r="K15" s="23">
        <v>101.56265130952893</v>
      </c>
      <c r="L15" s="23">
        <v>102.81905050028455</v>
      </c>
      <c r="M15" s="23">
        <v>102.91989038984001</v>
      </c>
      <c r="N15" s="23">
        <v>102.61791084301497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15.897391963739835</v>
      </c>
      <c r="D17" s="32">
        <f t="shared" ref="D17:N17" si="2">D10-D13</f>
        <v>17.124564626782956</v>
      </c>
      <c r="E17" s="32">
        <f t="shared" si="2"/>
        <v>18.190837074051899</v>
      </c>
      <c r="F17" s="32">
        <f t="shared" si="2"/>
        <v>17.546771508613347</v>
      </c>
      <c r="G17" s="32">
        <f t="shared" si="2"/>
        <v>17.940707376509181</v>
      </c>
      <c r="H17" s="32">
        <f t="shared" si="2"/>
        <v>21.131965825031472</v>
      </c>
      <c r="I17" s="32">
        <f t="shared" si="2"/>
        <v>20.599271056831498</v>
      </c>
      <c r="J17" s="32">
        <f t="shared" si="2"/>
        <v>19.800341116436925</v>
      </c>
      <c r="K17" s="32">
        <f t="shared" si="2"/>
        <v>20.784016722735203</v>
      </c>
      <c r="L17" s="32">
        <f t="shared" si="2"/>
        <v>17.248560475618604</v>
      </c>
      <c r="M17" s="32">
        <f t="shared" si="2"/>
        <v>16.720476207632231</v>
      </c>
      <c r="N17" s="32">
        <f t="shared" si="2"/>
        <v>16.761530593716287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894.25060018526619</v>
      </c>
      <c r="D19" s="26">
        <f t="shared" ref="D19:N19" si="3">SUM(D20:D21)</f>
        <v>896.49557674168477</v>
      </c>
      <c r="E19" s="26">
        <f t="shared" si="3"/>
        <v>899.04658113231301</v>
      </c>
      <c r="F19" s="26">
        <f t="shared" si="3"/>
        <v>900.56294672486058</v>
      </c>
      <c r="G19" s="26">
        <f t="shared" si="3"/>
        <v>902.22806232562994</v>
      </c>
      <c r="H19" s="26">
        <f t="shared" si="3"/>
        <v>901.20260801835866</v>
      </c>
      <c r="I19" s="26">
        <f t="shared" si="3"/>
        <v>901.67270534955355</v>
      </c>
      <c r="J19" s="26">
        <f t="shared" si="3"/>
        <v>902.57061781980337</v>
      </c>
      <c r="K19" s="26">
        <f t="shared" si="3"/>
        <v>902.59502651444802</v>
      </c>
      <c r="L19" s="26">
        <f t="shared" si="3"/>
        <v>902.97006442961856</v>
      </c>
      <c r="M19" s="26">
        <f t="shared" si="3"/>
        <v>903.63542920166879</v>
      </c>
      <c r="N19" s="26">
        <f t="shared" si="3"/>
        <v>903.00768046005578</v>
      </c>
    </row>
    <row r="20" spans="1:14" x14ac:dyDescent="0.25">
      <c r="A20" s="72" t="s">
        <v>40</v>
      </c>
      <c r="B20" s="72"/>
      <c r="C20" s="22">
        <v>446.75714924908118</v>
      </c>
      <c r="D20" s="22">
        <v>447.75351845260627</v>
      </c>
      <c r="E20" s="22">
        <v>449.67491890640684</v>
      </c>
      <c r="F20" s="22">
        <v>450.5358921926271</v>
      </c>
      <c r="G20" s="22">
        <v>451.58589293653557</v>
      </c>
      <c r="H20" s="22">
        <v>450.75935671799323</v>
      </c>
      <c r="I20" s="22">
        <v>450.92857558271334</v>
      </c>
      <c r="J20" s="22">
        <v>451.5620851480802</v>
      </c>
      <c r="K20" s="22">
        <v>451.6603571366316</v>
      </c>
      <c r="L20" s="22">
        <v>452.12327810563073</v>
      </c>
      <c r="M20" s="22">
        <v>452.38671754022704</v>
      </c>
      <c r="N20" s="22">
        <v>452.19558044502463</v>
      </c>
    </row>
    <row r="21" spans="1:14" x14ac:dyDescent="0.25">
      <c r="A21" s="27" t="s">
        <v>41</v>
      </c>
      <c r="B21" s="27"/>
      <c r="C21" s="29">
        <v>447.49345093618507</v>
      </c>
      <c r="D21" s="29">
        <v>448.7420582890785</v>
      </c>
      <c r="E21" s="29">
        <v>449.37166222590616</v>
      </c>
      <c r="F21" s="29">
        <v>450.02705453223348</v>
      </c>
      <c r="G21" s="29">
        <v>450.64216938909442</v>
      </c>
      <c r="H21" s="29">
        <v>450.44325130036543</v>
      </c>
      <c r="I21" s="29">
        <v>450.74412976684016</v>
      </c>
      <c r="J21" s="29">
        <v>451.00853267172312</v>
      </c>
      <c r="K21" s="29">
        <v>450.93466937781642</v>
      </c>
      <c r="L21" s="29">
        <v>450.84678632398789</v>
      </c>
      <c r="M21" s="29">
        <v>451.24871166144175</v>
      </c>
      <c r="N21" s="29">
        <v>450.81210001503115</v>
      </c>
    </row>
    <row r="22" spans="1:14" x14ac:dyDescent="0.25">
      <c r="A22" s="75" t="s">
        <v>44</v>
      </c>
      <c r="B22" s="75"/>
      <c r="C22" s="26">
        <f>SUM(C23:C24)</f>
        <v>770.48748441838302</v>
      </c>
      <c r="D22" s="26">
        <f t="shared" ref="D22:N22" si="4">SUM(D23:D24)</f>
        <v>768.20306745844482</v>
      </c>
      <c r="E22" s="26">
        <f t="shared" si="4"/>
        <v>768.24045712320253</v>
      </c>
      <c r="F22" s="26">
        <f t="shared" si="4"/>
        <v>768.60283655132707</v>
      </c>
      <c r="G22" s="26">
        <f t="shared" si="4"/>
        <v>768.49771011679627</v>
      </c>
      <c r="H22" s="26">
        <f t="shared" si="4"/>
        <v>768.00277216288828</v>
      </c>
      <c r="I22" s="26">
        <f t="shared" si="4"/>
        <v>769.68377251886955</v>
      </c>
      <c r="J22" s="26">
        <f t="shared" si="4"/>
        <v>770.2093795968317</v>
      </c>
      <c r="K22" s="26">
        <f t="shared" si="4"/>
        <v>768.32299385785677</v>
      </c>
      <c r="L22" s="26">
        <f t="shared" si="4"/>
        <v>769.31224734171451</v>
      </c>
      <c r="M22" s="26">
        <f t="shared" si="4"/>
        <v>768.79123741053024</v>
      </c>
      <c r="N22" s="26">
        <f t="shared" si="4"/>
        <v>769.70830955731424</v>
      </c>
    </row>
    <row r="23" spans="1:14" x14ac:dyDescent="0.25">
      <c r="A23" s="72" t="s">
        <v>42</v>
      </c>
      <c r="B23" s="72"/>
      <c r="C23" s="23">
        <v>385.17853617822686</v>
      </c>
      <c r="D23" s="22">
        <v>384.54926338831848</v>
      </c>
      <c r="E23" s="22">
        <v>384.40996750431992</v>
      </c>
      <c r="F23" s="22">
        <v>383.86435318284811</v>
      </c>
      <c r="G23" s="22">
        <v>383.8320861621882</v>
      </c>
      <c r="H23" s="22">
        <v>383.00885411397036</v>
      </c>
      <c r="I23" s="22">
        <v>382.51332996046455</v>
      </c>
      <c r="J23" s="22">
        <v>382.81860287982607</v>
      </c>
      <c r="K23" s="22">
        <v>381.31737757121419</v>
      </c>
      <c r="L23" s="22">
        <v>382.49142173290738</v>
      </c>
      <c r="M23" s="22">
        <v>381.76508104211388</v>
      </c>
      <c r="N23" s="22">
        <v>382.73999867741077</v>
      </c>
    </row>
    <row r="24" spans="1:14" x14ac:dyDescent="0.25">
      <c r="A24" s="65" t="s">
        <v>43</v>
      </c>
      <c r="B24" s="65"/>
      <c r="C24" s="23">
        <v>385.30894824015621</v>
      </c>
      <c r="D24" s="23">
        <v>383.65380407012634</v>
      </c>
      <c r="E24" s="23">
        <v>383.83048961888261</v>
      </c>
      <c r="F24" s="23">
        <v>384.73848336847891</v>
      </c>
      <c r="G24" s="23">
        <v>384.66562395460801</v>
      </c>
      <c r="H24" s="23">
        <v>384.99391804891786</v>
      </c>
      <c r="I24" s="23">
        <v>387.17044255840506</v>
      </c>
      <c r="J24" s="23">
        <v>387.39077671700556</v>
      </c>
      <c r="K24" s="23">
        <v>387.00561628664263</v>
      </c>
      <c r="L24" s="23">
        <v>386.82082560880718</v>
      </c>
      <c r="M24" s="23">
        <v>387.02615636841637</v>
      </c>
      <c r="N24" s="23">
        <v>386.96831087990347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123.76311576688317</v>
      </c>
      <c r="D26" s="32">
        <f t="shared" ref="D26:N26" si="5">D19-D22</f>
        <v>128.29250928323995</v>
      </c>
      <c r="E26" s="32">
        <f t="shared" si="5"/>
        <v>130.80612400911048</v>
      </c>
      <c r="F26" s="32">
        <f t="shared" si="5"/>
        <v>131.96011017353351</v>
      </c>
      <c r="G26" s="32">
        <f t="shared" si="5"/>
        <v>133.73035220883366</v>
      </c>
      <c r="H26" s="32">
        <f t="shared" si="5"/>
        <v>133.19983585547038</v>
      </c>
      <c r="I26" s="32">
        <f t="shared" si="5"/>
        <v>131.98893283068401</v>
      </c>
      <c r="J26" s="32">
        <f t="shared" si="5"/>
        <v>132.36123822297168</v>
      </c>
      <c r="K26" s="32">
        <f t="shared" si="5"/>
        <v>134.27203265659125</v>
      </c>
      <c r="L26" s="32">
        <f t="shared" si="5"/>
        <v>133.65781708790405</v>
      </c>
      <c r="M26" s="32">
        <f t="shared" si="5"/>
        <v>134.84419179113854</v>
      </c>
      <c r="N26" s="32">
        <f t="shared" si="5"/>
        <v>133.29937090274154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139.66050773062301</v>
      </c>
      <c r="D30" s="32">
        <f t="shared" ref="D30:N30" si="6">D17+D26+D28</f>
        <v>145.41707391002291</v>
      </c>
      <c r="E30" s="32">
        <f t="shared" si="6"/>
        <v>148.99696108316238</v>
      </c>
      <c r="F30" s="32">
        <f t="shared" si="6"/>
        <v>149.50688168214685</v>
      </c>
      <c r="G30" s="32">
        <f t="shared" si="6"/>
        <v>151.67105958534285</v>
      </c>
      <c r="H30" s="32">
        <f t="shared" si="6"/>
        <v>154.33180168050185</v>
      </c>
      <c r="I30" s="32">
        <f t="shared" si="6"/>
        <v>152.5882038875155</v>
      </c>
      <c r="J30" s="32">
        <f t="shared" si="6"/>
        <v>152.1615793394086</v>
      </c>
      <c r="K30" s="32">
        <f t="shared" si="6"/>
        <v>155.05604937932645</v>
      </c>
      <c r="L30" s="32">
        <f t="shared" si="6"/>
        <v>150.90637756352265</v>
      </c>
      <c r="M30" s="32">
        <f t="shared" si="6"/>
        <v>151.56466799877077</v>
      </c>
      <c r="N30" s="32">
        <f t="shared" si="6"/>
        <v>150.06090149645783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20406.660507730627</v>
      </c>
      <c r="D32" s="21">
        <v>20552.077581640649</v>
      </c>
      <c r="E32" s="21">
        <v>20701.074542723807</v>
      </c>
      <c r="F32" s="21">
        <v>20850.581424405955</v>
      </c>
      <c r="G32" s="21">
        <v>21002.252483991299</v>
      </c>
      <c r="H32" s="21">
        <v>21156.584285671805</v>
      </c>
      <c r="I32" s="21">
        <v>21309.172489559314</v>
      </c>
      <c r="J32" s="21">
        <v>21461.334068898723</v>
      </c>
      <c r="K32" s="21">
        <v>21616.39011827805</v>
      </c>
      <c r="L32" s="21">
        <v>21767.296495841569</v>
      </c>
      <c r="M32" s="21">
        <v>21918.861163840342</v>
      </c>
      <c r="N32" s="21">
        <v>22068.922065336799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6.8910301342393065E-3</v>
      </c>
      <c r="D34" s="39">
        <f t="shared" ref="D34:N34" si="7">(D32/D8)-1</f>
        <v>7.1259613426182256E-3</v>
      </c>
      <c r="E34" s="39">
        <f t="shared" si="7"/>
        <v>7.2497274541363232E-3</v>
      </c>
      <c r="F34" s="39">
        <f t="shared" si="7"/>
        <v>7.2221797652864961E-3</v>
      </c>
      <c r="G34" s="39">
        <f t="shared" si="7"/>
        <v>7.2741884985427774E-3</v>
      </c>
      <c r="H34" s="39">
        <f t="shared" si="7"/>
        <v>7.3483452214540002E-3</v>
      </c>
      <c r="I34" s="39">
        <f t="shared" si="7"/>
        <v>7.2123269913115795E-3</v>
      </c>
      <c r="J34" s="39">
        <f t="shared" si="7"/>
        <v>7.1406611126716424E-3</v>
      </c>
      <c r="K34" s="39">
        <f t="shared" si="7"/>
        <v>7.2249026496460367E-3</v>
      </c>
      <c r="L34" s="39">
        <f t="shared" si="7"/>
        <v>6.9811090907319073E-3</v>
      </c>
      <c r="M34" s="39">
        <f t="shared" si="7"/>
        <v>6.9629532554824625E-3</v>
      </c>
      <c r="N34" s="39">
        <f t="shared" si="7"/>
        <v>6.846199735231373E-3</v>
      </c>
    </row>
    <row r="35" spans="1:14" ht="15.75" thickBot="1" x14ac:dyDescent="0.3">
      <c r="A35" s="40" t="s">
        <v>15</v>
      </c>
      <c r="B35" s="41"/>
      <c r="C35" s="42">
        <f>(C32/$C$8)-1</f>
        <v>6.8910301342393065E-3</v>
      </c>
      <c r="D35" s="42">
        <f t="shared" ref="D35:N35" si="8">(D32/$C$8)-1</f>
        <v>1.4066096691204955E-2</v>
      </c>
      <c r="E35" s="42">
        <f t="shared" si="8"/>
        <v>2.1417799512695845E-2</v>
      </c>
      <c r="F35" s="42">
        <f t="shared" si="8"/>
        <v>2.8794662476239852E-2</v>
      </c>
      <c r="G35" s="42">
        <f t="shared" si="8"/>
        <v>3.6278308777386803E-2</v>
      </c>
      <c r="H35" s="42">
        <f t="shared" si="8"/>
        <v>4.3893239535787387E-2</v>
      </c>
      <c r="I35" s="42">
        <f t="shared" si="8"/>
        <v>5.1422138923339133E-2</v>
      </c>
      <c r="J35" s="42">
        <f t="shared" si="8"/>
        <v>5.8929988103751052E-2</v>
      </c>
      <c r="K35" s="42">
        <f t="shared" si="8"/>
        <v>6.6580654180591559E-2</v>
      </c>
      <c r="L35" s="42">
        <f t="shared" si="8"/>
        <v>7.4026570081490606E-2</v>
      </c>
      <c r="M35" s="42">
        <f t="shared" si="8"/>
        <v>8.1504966884114127E-2</v>
      </c>
      <c r="N35" s="42">
        <f t="shared" si="8"/>
        <v>8.890916590204756E-2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1.5671335359483722</v>
      </c>
      <c r="D41" s="47">
        <v>1.5816252322683251</v>
      </c>
      <c r="E41" s="47">
        <v>1.575526805014851</v>
      </c>
      <c r="F41" s="47">
        <v>1.5681973284035053</v>
      </c>
      <c r="G41" s="47">
        <v>1.5694290203846135</v>
      </c>
      <c r="H41" s="47">
        <v>1.5758184136854587</v>
      </c>
      <c r="I41" s="47">
        <v>1.5805961999808744</v>
      </c>
      <c r="J41" s="47">
        <v>1.5861012715594605</v>
      </c>
      <c r="K41" s="47">
        <v>1.5894980960460687</v>
      </c>
      <c r="L41" s="47">
        <v>1.5945880430685184</v>
      </c>
      <c r="M41" s="47">
        <v>1.601828076552088</v>
      </c>
      <c r="N41" s="47">
        <v>1.6095764393106038</v>
      </c>
    </row>
    <row r="43" spans="1:14" x14ac:dyDescent="0.25">
      <c r="A43" s="48" t="s">
        <v>31</v>
      </c>
      <c r="B43" s="48"/>
      <c r="C43" s="49">
        <v>107.87934896434749</v>
      </c>
      <c r="D43" s="49">
        <v>109.25766122683822</v>
      </c>
      <c r="E43" s="49">
        <v>108.79710917527336</v>
      </c>
      <c r="F43" s="49">
        <v>108.78509697011373</v>
      </c>
      <c r="G43" s="49">
        <v>108.7245296530303</v>
      </c>
      <c r="H43" s="49">
        <v>107.28310556323814</v>
      </c>
      <c r="I43" s="49">
        <v>106.99065457751881</v>
      </c>
      <c r="J43" s="49">
        <v>106.76864907154665</v>
      </c>
      <c r="K43" s="49">
        <v>105.38426041223909</v>
      </c>
      <c r="L43" s="49">
        <v>105.7989968375044</v>
      </c>
      <c r="M43" s="49">
        <v>104.75168842970173</v>
      </c>
      <c r="N43" s="49">
        <v>103.3105746441677</v>
      </c>
    </row>
    <row r="44" spans="1:14" x14ac:dyDescent="0.25">
      <c r="A44" s="19" t="s">
        <v>47</v>
      </c>
      <c r="B44" s="19"/>
      <c r="C44" s="50">
        <v>109.05116518681724</v>
      </c>
      <c r="D44" s="50">
        <v>109.25766122683824</v>
      </c>
      <c r="E44" s="50">
        <v>108.59250939606802</v>
      </c>
      <c r="F44" s="50">
        <v>108.38012067449263</v>
      </c>
      <c r="G44" s="50">
        <v>108.12477902243387</v>
      </c>
      <c r="H44" s="50">
        <v>106.4918999955712</v>
      </c>
      <c r="I44" s="50">
        <v>106.02702359501075</v>
      </c>
      <c r="J44" s="50">
        <v>105.67373983959186</v>
      </c>
      <c r="K44" s="50">
        <v>104.19062986905386</v>
      </c>
      <c r="L44" s="50">
        <v>104.51974599005665</v>
      </c>
      <c r="M44" s="50">
        <v>103.38412544004059</v>
      </c>
      <c r="N44" s="50">
        <v>101.88783118018574</v>
      </c>
    </row>
    <row r="45" spans="1:14" x14ac:dyDescent="0.25">
      <c r="A45" s="51" t="s">
        <v>48</v>
      </c>
      <c r="B45" s="51"/>
      <c r="C45" s="52">
        <v>106.64832316239745</v>
      </c>
      <c r="D45" s="52">
        <v>109.25766122683827</v>
      </c>
      <c r="E45" s="52">
        <v>109.01057602907157</v>
      </c>
      <c r="F45" s="52">
        <v>109.20414891272969</v>
      </c>
      <c r="G45" s="52">
        <v>109.34093683535019</v>
      </c>
      <c r="H45" s="52">
        <v>108.09276476396911</v>
      </c>
      <c r="I45" s="52">
        <v>107.97953830439781</v>
      </c>
      <c r="J45" s="52">
        <v>107.89784811555928</v>
      </c>
      <c r="K45" s="52">
        <v>106.62531809341972</v>
      </c>
      <c r="L45" s="52">
        <v>107.14162310675847</v>
      </c>
      <c r="M45" s="52">
        <v>106.19357079616786</v>
      </c>
      <c r="N45" s="52">
        <v>104.82056783038792</v>
      </c>
    </row>
    <row r="47" spans="1:14" x14ac:dyDescent="0.25">
      <c r="A47" s="48" t="s">
        <v>32</v>
      </c>
      <c r="B47" s="48"/>
      <c r="C47" s="49">
        <v>78.562281834560679</v>
      </c>
      <c r="D47" s="49">
        <v>78.39775988718749</v>
      </c>
      <c r="E47" s="49">
        <v>78.450241428730408</v>
      </c>
      <c r="F47" s="49">
        <v>78.449504759517097</v>
      </c>
      <c r="G47" s="49">
        <v>78.459963384717497</v>
      </c>
      <c r="H47" s="49">
        <v>78.620493732309527</v>
      </c>
      <c r="I47" s="49">
        <v>78.644101960401457</v>
      </c>
      <c r="J47" s="49">
        <v>78.668269229315541</v>
      </c>
      <c r="K47" s="49">
        <v>78.818035252896749</v>
      </c>
      <c r="L47" s="49">
        <v>78.765787989495649</v>
      </c>
      <c r="M47" s="49">
        <v>78.876261267645646</v>
      </c>
      <c r="N47" s="49">
        <v>79.035304853916216</v>
      </c>
    </row>
    <row r="48" spans="1:14" x14ac:dyDescent="0.25">
      <c r="A48" s="19" t="s">
        <v>45</v>
      </c>
      <c r="B48" s="19"/>
      <c r="C48" s="50">
        <v>76.287024025645351</v>
      </c>
      <c r="D48" s="50">
        <v>76.265256878167023</v>
      </c>
      <c r="E48" s="50">
        <v>76.345437835252667</v>
      </c>
      <c r="F48" s="50">
        <v>76.369183043799254</v>
      </c>
      <c r="G48" s="50">
        <v>76.394804480070462</v>
      </c>
      <c r="H48" s="50">
        <v>76.58324766735295</v>
      </c>
      <c r="I48" s="50">
        <v>76.631097883691467</v>
      </c>
      <c r="J48" s="50">
        <v>76.668093750921926</v>
      </c>
      <c r="K48" s="50">
        <v>76.839249960257789</v>
      </c>
      <c r="L48" s="50">
        <v>76.795285954385065</v>
      </c>
      <c r="M48" s="50">
        <v>76.927325785591862</v>
      </c>
      <c r="N48" s="50">
        <v>77.107334400622221</v>
      </c>
    </row>
    <row r="49" spans="1:14" x14ac:dyDescent="0.25">
      <c r="A49" s="51" t="s">
        <v>46</v>
      </c>
      <c r="B49" s="51"/>
      <c r="C49" s="52">
        <v>80.660600553865834</v>
      </c>
      <c r="D49" s="52">
        <v>80.386987598784117</v>
      </c>
      <c r="E49" s="52">
        <v>80.415439984902775</v>
      </c>
      <c r="F49" s="52">
        <v>80.398303857164365</v>
      </c>
      <c r="G49" s="52">
        <v>80.387151548595341</v>
      </c>
      <c r="H49" s="52">
        <v>80.517682266100607</v>
      </c>
      <c r="I49" s="52">
        <v>80.529661958534405</v>
      </c>
      <c r="J49" s="52">
        <v>80.535287307643102</v>
      </c>
      <c r="K49" s="52">
        <v>80.66052552027044</v>
      </c>
      <c r="L49" s="52">
        <v>80.60110069907887</v>
      </c>
      <c r="M49" s="52">
        <v>80.693401136104285</v>
      </c>
      <c r="N49" s="52">
        <v>80.831267414520951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361F-50F3-47A0-B2FD-7E793FB4E357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114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11916</v>
      </c>
      <c r="D8" s="21">
        <v>12065.154379005709</v>
      </c>
      <c r="E8" s="21">
        <v>12216.036617063812</v>
      </c>
      <c r="F8" s="21">
        <v>12367.315813342046</v>
      </c>
      <c r="G8" s="21">
        <v>12517.514270913367</v>
      </c>
      <c r="H8" s="21">
        <v>12667.149317088661</v>
      </c>
      <c r="I8" s="21">
        <v>12816.780751770144</v>
      </c>
      <c r="J8" s="21">
        <v>12964.009506524502</v>
      </c>
      <c r="K8" s="21">
        <v>13109.934594723185</v>
      </c>
      <c r="L8" s="21">
        <v>13256.329964473322</v>
      </c>
      <c r="M8" s="21">
        <v>13399.940780355661</v>
      </c>
      <c r="N8" s="21">
        <v>13542.15752826825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117.1093484720149</v>
      </c>
      <c r="D10" s="26">
        <f t="shared" ref="D10:N10" si="0">SUM(D11:D12)</f>
        <v>119.38637014784149</v>
      </c>
      <c r="E10" s="26">
        <f t="shared" si="0"/>
        <v>120.18640040818748</v>
      </c>
      <c r="F10" s="26">
        <f t="shared" si="0"/>
        <v>120.78611334194092</v>
      </c>
      <c r="G10" s="26">
        <f t="shared" si="0"/>
        <v>121.79605575954052</v>
      </c>
      <c r="H10" s="26">
        <f t="shared" si="0"/>
        <v>122.99019146411203</v>
      </c>
      <c r="I10" s="26">
        <f t="shared" si="0"/>
        <v>124.1107079945082</v>
      </c>
      <c r="J10" s="26">
        <f t="shared" si="0"/>
        <v>125.22956722267818</v>
      </c>
      <c r="K10" s="26">
        <f t="shared" si="0"/>
        <v>125.9496044933467</v>
      </c>
      <c r="L10" s="26">
        <f t="shared" si="0"/>
        <v>126.78200306713281</v>
      </c>
      <c r="M10" s="26">
        <f t="shared" si="0"/>
        <v>127.66648619464519</v>
      </c>
      <c r="N10" s="26">
        <f t="shared" si="0"/>
        <v>128.62428440360094</v>
      </c>
    </row>
    <row r="11" spans="1:14" x14ac:dyDescent="0.25">
      <c r="A11" s="64" t="s">
        <v>34</v>
      </c>
      <c r="B11" s="18"/>
      <c r="C11" s="22">
        <v>59.975989373291419</v>
      </c>
      <c r="D11" s="22">
        <v>61.205531044496979</v>
      </c>
      <c r="E11" s="22">
        <v>61.572972701611967</v>
      </c>
      <c r="F11" s="22">
        <v>61.819664308867395</v>
      </c>
      <c r="G11" s="22">
        <v>62.415851067047214</v>
      </c>
      <c r="H11" s="22">
        <v>62.917380356412757</v>
      </c>
      <c r="I11" s="22">
        <v>63.494099239411305</v>
      </c>
      <c r="J11" s="22">
        <v>64.165317843231009</v>
      </c>
      <c r="K11" s="22">
        <v>64.501347008099302</v>
      </c>
      <c r="L11" s="22">
        <v>64.931416520078784</v>
      </c>
      <c r="M11" s="22">
        <v>65.386315534861396</v>
      </c>
      <c r="N11" s="22">
        <v>65.858488407639072</v>
      </c>
    </row>
    <row r="12" spans="1:14" x14ac:dyDescent="0.25">
      <c r="A12" s="27" t="s">
        <v>35</v>
      </c>
      <c r="B12" s="28"/>
      <c r="C12" s="29">
        <v>57.133359098723481</v>
      </c>
      <c r="D12" s="29">
        <v>58.18083910334451</v>
      </c>
      <c r="E12" s="29">
        <v>58.613427706575514</v>
      </c>
      <c r="F12" s="29">
        <v>58.966449033073523</v>
      </c>
      <c r="G12" s="29">
        <v>59.380204692493308</v>
      </c>
      <c r="H12" s="29">
        <v>60.072811107699273</v>
      </c>
      <c r="I12" s="29">
        <v>60.616608755096898</v>
      </c>
      <c r="J12" s="29">
        <v>61.064249379447176</v>
      </c>
      <c r="K12" s="29">
        <v>61.448257485247396</v>
      </c>
      <c r="L12" s="29">
        <v>61.850586547054021</v>
      </c>
      <c r="M12" s="29">
        <v>62.280170659783792</v>
      </c>
      <c r="N12" s="29">
        <v>62.765795995961867</v>
      </c>
    </row>
    <row r="13" spans="1:14" x14ac:dyDescent="0.25">
      <c r="A13" s="67" t="s">
        <v>36</v>
      </c>
      <c r="B13" s="18"/>
      <c r="C13" s="26">
        <f>SUM(C14:C15)</f>
        <v>93.193204109822588</v>
      </c>
      <c r="D13" s="26">
        <f t="shared" ref="D13:N13" si="1">SUM(D14:D15)</f>
        <v>96.541706275467561</v>
      </c>
      <c r="E13" s="26">
        <f t="shared" si="1"/>
        <v>98.653895544339662</v>
      </c>
      <c r="F13" s="26">
        <f t="shared" si="1"/>
        <v>100.99106159157257</v>
      </c>
      <c r="G13" s="26">
        <f t="shared" si="1"/>
        <v>103.50884862515747</v>
      </c>
      <c r="H13" s="26">
        <f t="shared" si="1"/>
        <v>104.4401134459452</v>
      </c>
      <c r="I13" s="26">
        <f t="shared" si="1"/>
        <v>107.22702066775946</v>
      </c>
      <c r="J13" s="26">
        <f t="shared" si="1"/>
        <v>109.48926639244755</v>
      </c>
      <c r="K13" s="26">
        <f t="shared" si="1"/>
        <v>110.50456790427043</v>
      </c>
      <c r="L13" s="26">
        <f t="shared" si="1"/>
        <v>113.77767743212598</v>
      </c>
      <c r="M13" s="26">
        <f t="shared" si="1"/>
        <v>115.25713514994013</v>
      </c>
      <c r="N13" s="26">
        <f t="shared" si="1"/>
        <v>116.53609930388575</v>
      </c>
    </row>
    <row r="14" spans="1:14" x14ac:dyDescent="0.25">
      <c r="A14" s="64" t="s">
        <v>37</v>
      </c>
      <c r="B14" s="18"/>
      <c r="C14" s="22">
        <v>45.975985926073847</v>
      </c>
      <c r="D14" s="22">
        <v>47.306434070792207</v>
      </c>
      <c r="E14" s="22">
        <v>48.218184391705769</v>
      </c>
      <c r="F14" s="22">
        <v>49.43918304716928</v>
      </c>
      <c r="G14" s="22">
        <v>50.665242739379153</v>
      </c>
      <c r="H14" s="22">
        <v>51.141704814639318</v>
      </c>
      <c r="I14" s="22">
        <v>52.519176245058837</v>
      </c>
      <c r="J14" s="22">
        <v>54.009801484645173</v>
      </c>
      <c r="K14" s="22">
        <v>54.716525524470335</v>
      </c>
      <c r="L14" s="22">
        <v>56.50793080445532</v>
      </c>
      <c r="M14" s="22">
        <v>57.30801780568229</v>
      </c>
      <c r="N14" s="22">
        <v>57.88337849576444</v>
      </c>
    </row>
    <row r="15" spans="1:14" x14ac:dyDescent="0.25">
      <c r="A15" s="65" t="s">
        <v>38</v>
      </c>
      <c r="B15" s="12"/>
      <c r="C15" s="23">
        <v>47.217218183748741</v>
      </c>
      <c r="D15" s="23">
        <v>49.235272204675354</v>
      </c>
      <c r="E15" s="23">
        <v>50.4357111526339</v>
      </c>
      <c r="F15" s="23">
        <v>51.551878544403294</v>
      </c>
      <c r="G15" s="23">
        <v>52.843605885778317</v>
      </c>
      <c r="H15" s="23">
        <v>53.298408631305875</v>
      </c>
      <c r="I15" s="23">
        <v>54.707844422700632</v>
      </c>
      <c r="J15" s="23">
        <v>55.479464907802381</v>
      </c>
      <c r="K15" s="23">
        <v>55.788042379800089</v>
      </c>
      <c r="L15" s="23">
        <v>57.269746627670671</v>
      </c>
      <c r="M15" s="23">
        <v>57.949117344257829</v>
      </c>
      <c r="N15" s="23">
        <v>58.652720808121309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23.916144362192313</v>
      </c>
      <c r="D17" s="32">
        <f t="shared" ref="D17:N17" si="2">D10-D13</f>
        <v>22.844663872373928</v>
      </c>
      <c r="E17" s="32">
        <f t="shared" si="2"/>
        <v>21.532504863847819</v>
      </c>
      <c r="F17" s="32">
        <f t="shared" si="2"/>
        <v>19.795051750368344</v>
      </c>
      <c r="G17" s="32">
        <f t="shared" si="2"/>
        <v>18.287207134383053</v>
      </c>
      <c r="H17" s="32">
        <f t="shared" si="2"/>
        <v>18.550078018166829</v>
      </c>
      <c r="I17" s="32">
        <f t="shared" si="2"/>
        <v>16.883687326748742</v>
      </c>
      <c r="J17" s="32">
        <f t="shared" si="2"/>
        <v>15.740300830230638</v>
      </c>
      <c r="K17" s="32">
        <f t="shared" si="2"/>
        <v>15.445036589076267</v>
      </c>
      <c r="L17" s="32">
        <f t="shared" si="2"/>
        <v>13.004325635006822</v>
      </c>
      <c r="M17" s="32">
        <f t="shared" si="2"/>
        <v>12.409351044705062</v>
      </c>
      <c r="N17" s="32">
        <f t="shared" si="2"/>
        <v>12.08818509971519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534.420127818644</v>
      </c>
      <c r="D19" s="26">
        <f t="shared" ref="D19:N19" si="3">SUM(D20:D21)</f>
        <v>535.91082003091981</v>
      </c>
      <c r="E19" s="26">
        <f t="shared" si="3"/>
        <v>537.71807598879559</v>
      </c>
      <c r="F19" s="26">
        <f t="shared" si="3"/>
        <v>539.24883754989492</v>
      </c>
      <c r="G19" s="26">
        <f t="shared" si="3"/>
        <v>540.79002226079547</v>
      </c>
      <c r="H19" s="26">
        <f t="shared" si="3"/>
        <v>540.46897371648333</v>
      </c>
      <c r="I19" s="26">
        <f t="shared" si="3"/>
        <v>541.14471899244802</v>
      </c>
      <c r="J19" s="26">
        <f t="shared" si="3"/>
        <v>541.52905467820779</v>
      </c>
      <c r="K19" s="26">
        <f t="shared" si="3"/>
        <v>541.57975865512662</v>
      </c>
      <c r="L19" s="26">
        <f t="shared" si="3"/>
        <v>542.36311642822534</v>
      </c>
      <c r="M19" s="26">
        <f t="shared" si="3"/>
        <v>543.20302150160057</v>
      </c>
      <c r="N19" s="26">
        <f t="shared" si="3"/>
        <v>543.0164025322124</v>
      </c>
    </row>
    <row r="20" spans="1:14" x14ac:dyDescent="0.25">
      <c r="A20" s="72" t="s">
        <v>40</v>
      </c>
      <c r="B20" s="72"/>
      <c r="C20" s="22">
        <v>267.10934896462055</v>
      </c>
      <c r="D20" s="22">
        <v>267.64126968376496</v>
      </c>
      <c r="E20" s="22">
        <v>268.97383539963164</v>
      </c>
      <c r="F20" s="22">
        <v>269.79218518163117</v>
      </c>
      <c r="G20" s="22">
        <v>270.65377361890563</v>
      </c>
      <c r="H20" s="22">
        <v>270.40494151018981</v>
      </c>
      <c r="I20" s="22">
        <v>270.63213881385121</v>
      </c>
      <c r="J20" s="22">
        <v>271.04128008622951</v>
      </c>
      <c r="K20" s="22">
        <v>270.98632944017999</v>
      </c>
      <c r="L20" s="22">
        <v>271.67309783720299</v>
      </c>
      <c r="M20" s="22">
        <v>272.0155071633518</v>
      </c>
      <c r="N20" s="22">
        <v>272.03549806817085</v>
      </c>
    </row>
    <row r="21" spans="1:14" x14ac:dyDescent="0.25">
      <c r="A21" s="27" t="s">
        <v>41</v>
      </c>
      <c r="B21" s="27"/>
      <c r="C21" s="29">
        <v>267.3107788540234</v>
      </c>
      <c r="D21" s="29">
        <v>268.26955034715485</v>
      </c>
      <c r="E21" s="29">
        <v>268.74424058916389</v>
      </c>
      <c r="F21" s="29">
        <v>269.45665236826369</v>
      </c>
      <c r="G21" s="29">
        <v>270.13624864188989</v>
      </c>
      <c r="H21" s="29">
        <v>270.06403220629352</v>
      </c>
      <c r="I21" s="29">
        <v>270.51258017859681</v>
      </c>
      <c r="J21" s="29">
        <v>270.48777459197828</v>
      </c>
      <c r="K21" s="29">
        <v>270.59342921494664</v>
      </c>
      <c r="L21" s="29">
        <v>270.69001859102235</v>
      </c>
      <c r="M21" s="29">
        <v>271.18751433824877</v>
      </c>
      <c r="N21" s="29">
        <v>270.98090446404149</v>
      </c>
    </row>
    <row r="22" spans="1:14" x14ac:dyDescent="0.25">
      <c r="A22" s="75" t="s">
        <v>44</v>
      </c>
      <c r="B22" s="75"/>
      <c r="C22" s="26">
        <f>SUM(C23:C24)</f>
        <v>409.18189317512838</v>
      </c>
      <c r="D22" s="26">
        <f t="shared" ref="D22:N22" si="4">SUM(D23:D24)</f>
        <v>407.87324584519126</v>
      </c>
      <c r="E22" s="26">
        <f t="shared" si="4"/>
        <v>407.9713845744086</v>
      </c>
      <c r="F22" s="26">
        <f t="shared" si="4"/>
        <v>408.84543172893996</v>
      </c>
      <c r="G22" s="26">
        <f t="shared" si="4"/>
        <v>409.44218321988501</v>
      </c>
      <c r="H22" s="26">
        <f t="shared" si="4"/>
        <v>409.38761705316733</v>
      </c>
      <c r="I22" s="26">
        <f t="shared" si="4"/>
        <v>410.79965156483729</v>
      </c>
      <c r="J22" s="26">
        <f t="shared" si="4"/>
        <v>411.34426730975827</v>
      </c>
      <c r="K22" s="26">
        <f t="shared" si="4"/>
        <v>410.62942549406591</v>
      </c>
      <c r="L22" s="26">
        <f t="shared" si="4"/>
        <v>411.7566261808945</v>
      </c>
      <c r="M22" s="26">
        <f t="shared" si="4"/>
        <v>413.39562463371306</v>
      </c>
      <c r="N22" s="26">
        <f t="shared" si="4"/>
        <v>413.08015435724707</v>
      </c>
    </row>
    <row r="23" spans="1:14" x14ac:dyDescent="0.25">
      <c r="A23" s="72" t="s">
        <v>42</v>
      </c>
      <c r="B23" s="72"/>
      <c r="C23" s="23">
        <v>203.77078366608359</v>
      </c>
      <c r="D23" s="22">
        <v>203.47851639031867</v>
      </c>
      <c r="E23" s="22">
        <v>203.63069532477047</v>
      </c>
      <c r="F23" s="22">
        <v>203.32244463909484</v>
      </c>
      <c r="G23" s="22">
        <v>203.47003521956086</v>
      </c>
      <c r="H23" s="22">
        <v>202.50050495095354</v>
      </c>
      <c r="I23" s="22">
        <v>202.7703007670965</v>
      </c>
      <c r="J23" s="22">
        <v>203.41681743560432</v>
      </c>
      <c r="K23" s="22">
        <v>202.32526678622077</v>
      </c>
      <c r="L23" s="22">
        <v>204.32360929124252</v>
      </c>
      <c r="M23" s="22">
        <v>204.41807637749815</v>
      </c>
      <c r="N23" s="22">
        <v>204.41932343676928</v>
      </c>
    </row>
    <row r="24" spans="1:14" x14ac:dyDescent="0.25">
      <c r="A24" s="65" t="s">
        <v>43</v>
      </c>
      <c r="B24" s="65"/>
      <c r="C24" s="23">
        <v>205.41110950904479</v>
      </c>
      <c r="D24" s="23">
        <v>204.39472945487256</v>
      </c>
      <c r="E24" s="23">
        <v>204.34068924963813</v>
      </c>
      <c r="F24" s="23">
        <v>205.52298708984509</v>
      </c>
      <c r="G24" s="23">
        <v>205.97214800032415</v>
      </c>
      <c r="H24" s="23">
        <v>206.88711210221376</v>
      </c>
      <c r="I24" s="23">
        <v>208.02935079774076</v>
      </c>
      <c r="J24" s="23">
        <v>207.92744987415398</v>
      </c>
      <c r="K24" s="23">
        <v>208.30415870784512</v>
      </c>
      <c r="L24" s="23">
        <v>207.43301688965195</v>
      </c>
      <c r="M24" s="23">
        <v>208.9775482562149</v>
      </c>
      <c r="N24" s="23">
        <v>208.66083092047779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125.23823464351563</v>
      </c>
      <c r="D26" s="32">
        <f t="shared" ref="D26:N26" si="5">D19-D22</f>
        <v>128.03757418572854</v>
      </c>
      <c r="E26" s="32">
        <f t="shared" si="5"/>
        <v>129.74669141438699</v>
      </c>
      <c r="F26" s="32">
        <f t="shared" si="5"/>
        <v>130.40340582095496</v>
      </c>
      <c r="G26" s="32">
        <f t="shared" si="5"/>
        <v>131.34783904091046</v>
      </c>
      <c r="H26" s="32">
        <f t="shared" si="5"/>
        <v>131.081356663316</v>
      </c>
      <c r="I26" s="32">
        <f t="shared" si="5"/>
        <v>130.34506742761073</v>
      </c>
      <c r="J26" s="32">
        <f t="shared" si="5"/>
        <v>130.18478736844952</v>
      </c>
      <c r="K26" s="32">
        <f t="shared" si="5"/>
        <v>130.95033316106071</v>
      </c>
      <c r="L26" s="32">
        <f t="shared" si="5"/>
        <v>130.60649024733084</v>
      </c>
      <c r="M26" s="32">
        <f t="shared" si="5"/>
        <v>129.80739686788752</v>
      </c>
      <c r="N26" s="32">
        <f t="shared" si="5"/>
        <v>129.93624817496533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149.15437900570794</v>
      </c>
      <c r="D30" s="32">
        <f t="shared" ref="D30:N30" si="6">D17+D26+D28</f>
        <v>150.88223805810247</v>
      </c>
      <c r="E30" s="32">
        <f t="shared" si="6"/>
        <v>151.27919627823479</v>
      </c>
      <c r="F30" s="32">
        <f t="shared" si="6"/>
        <v>150.1984575713233</v>
      </c>
      <c r="G30" s="32">
        <f t="shared" si="6"/>
        <v>149.6350461752935</v>
      </c>
      <c r="H30" s="32">
        <f t="shared" si="6"/>
        <v>149.63143468148283</v>
      </c>
      <c r="I30" s="32">
        <f t="shared" si="6"/>
        <v>147.22875475435947</v>
      </c>
      <c r="J30" s="32">
        <f t="shared" si="6"/>
        <v>145.92508819868016</v>
      </c>
      <c r="K30" s="32">
        <f t="shared" si="6"/>
        <v>146.39536975013698</v>
      </c>
      <c r="L30" s="32">
        <f t="shared" si="6"/>
        <v>143.61081588233765</v>
      </c>
      <c r="M30" s="32">
        <f t="shared" si="6"/>
        <v>142.21674791259258</v>
      </c>
      <c r="N30" s="32">
        <f t="shared" si="6"/>
        <v>142.02443327468052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12065.154379005709</v>
      </c>
      <c r="D32" s="21">
        <v>12216.036617063812</v>
      </c>
      <c r="E32" s="21">
        <v>12367.315813342046</v>
      </c>
      <c r="F32" s="21">
        <v>12517.514270913367</v>
      </c>
      <c r="G32" s="21">
        <v>12667.149317088661</v>
      </c>
      <c r="H32" s="21">
        <v>12816.780751770144</v>
      </c>
      <c r="I32" s="21">
        <v>12964.009506524502</v>
      </c>
      <c r="J32" s="21">
        <v>13109.934594723185</v>
      </c>
      <c r="K32" s="21">
        <v>13256.329964473322</v>
      </c>
      <c r="L32" s="21">
        <v>13399.940780355661</v>
      </c>
      <c r="M32" s="21">
        <v>13542.15752826825</v>
      </c>
      <c r="N32" s="21">
        <v>13684.181961542934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1.2517151645326408E-2</v>
      </c>
      <c r="D34" s="39">
        <f t="shared" ref="D34:N34" si="7">(D32/D8)-1</f>
        <v>1.2505620178441257E-2</v>
      </c>
      <c r="E34" s="39">
        <f t="shared" si="7"/>
        <v>1.2383656092428641E-2</v>
      </c>
      <c r="F34" s="39">
        <f t="shared" si="7"/>
        <v>1.2144790335934186E-2</v>
      </c>
      <c r="G34" s="39">
        <f t="shared" si="7"/>
        <v>1.1954054370283185E-2</v>
      </c>
      <c r="H34" s="39">
        <f t="shared" si="7"/>
        <v>1.18125578956918E-2</v>
      </c>
      <c r="I34" s="39">
        <f t="shared" si="7"/>
        <v>1.148718680656402E-2</v>
      </c>
      <c r="J34" s="39">
        <f t="shared" si="7"/>
        <v>1.1256169484081369E-2</v>
      </c>
      <c r="K34" s="39">
        <f t="shared" si="7"/>
        <v>1.1166750580819951E-2</v>
      </c>
      <c r="L34" s="39">
        <f t="shared" si="7"/>
        <v>1.0833376678704765E-2</v>
      </c>
      <c r="M34" s="39">
        <f t="shared" si="7"/>
        <v>1.0613237046620316E-2</v>
      </c>
      <c r="N34" s="39">
        <f t="shared" si="7"/>
        <v>1.0487577993256947E-2</v>
      </c>
    </row>
    <row r="35" spans="1:14" ht="15.75" thickBot="1" x14ac:dyDescent="0.3">
      <c r="A35" s="40" t="s">
        <v>15</v>
      </c>
      <c r="B35" s="41"/>
      <c r="C35" s="42">
        <f>(C32/$C$8)-1</f>
        <v>1.2517151645326408E-2</v>
      </c>
      <c r="D35" s="42">
        <f t="shared" ref="D35:N35" si="8">(D32/$C$8)-1</f>
        <v>2.5179306567959969E-2</v>
      </c>
      <c r="E35" s="42">
        <f t="shared" si="8"/>
        <v>3.7874774533572131E-2</v>
      </c>
      <c r="F35" s="42">
        <f t="shared" si="8"/>
        <v>5.0479546065237191E-2</v>
      </c>
      <c r="G35" s="42">
        <f t="shared" si="8"/>
        <v>6.3037035673771502E-2</v>
      </c>
      <c r="H35" s="42">
        <f t="shared" si="8"/>
        <v>7.5594222202932437E-2</v>
      </c>
      <c r="I35" s="42">
        <f t="shared" si="8"/>
        <v>8.7949773961438549E-2</v>
      </c>
      <c r="J35" s="42">
        <f t="shared" si="8"/>
        <v>0.10019592100731667</v>
      </c>
      <c r="K35" s="42">
        <f t="shared" si="8"/>
        <v>0.11248153444724074</v>
      </c>
      <c r="L35" s="42">
        <f t="shared" si="8"/>
        <v>0.12453346595801107</v>
      </c>
      <c r="M35" s="42">
        <f t="shared" si="8"/>
        <v>0.13646840619908107</v>
      </c>
      <c r="N35" s="42">
        <f t="shared" si="8"/>
        <v>0.14838720724596621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1.6133156492723637</v>
      </c>
      <c r="D41" s="47">
        <v>1.6279117426916689</v>
      </c>
      <c r="E41" s="47">
        <v>1.6216867668744972</v>
      </c>
      <c r="F41" s="47">
        <v>1.6147359122965803</v>
      </c>
      <c r="G41" s="47">
        <v>1.6162146212064818</v>
      </c>
      <c r="H41" s="47">
        <v>1.6223468455549432</v>
      </c>
      <c r="I41" s="47">
        <v>1.6271089836086225</v>
      </c>
      <c r="J41" s="47">
        <v>1.6333486341898604</v>
      </c>
      <c r="K41" s="47">
        <v>1.6369259011731689</v>
      </c>
      <c r="L41" s="47">
        <v>1.6425317095136578</v>
      </c>
      <c r="M41" s="47">
        <v>1.6499207648406029</v>
      </c>
      <c r="N41" s="47">
        <v>1.6578629946461114</v>
      </c>
    </row>
    <row r="43" spans="1:14" x14ac:dyDescent="0.25">
      <c r="A43" s="48" t="s">
        <v>31</v>
      </c>
      <c r="B43" s="48"/>
      <c r="C43" s="49">
        <v>86.240147246572306</v>
      </c>
      <c r="D43" s="49">
        <v>87.388115037219123</v>
      </c>
      <c r="E43" s="49">
        <v>87.028805445477758</v>
      </c>
      <c r="F43" s="49">
        <v>87.032313309264012</v>
      </c>
      <c r="G43" s="49">
        <v>87.001394044413686</v>
      </c>
      <c r="H43" s="49">
        <v>85.868390570754769</v>
      </c>
      <c r="I43" s="49">
        <v>85.67794997096307</v>
      </c>
      <c r="J43" s="49">
        <v>85.528713769002195</v>
      </c>
      <c r="K43" s="49">
        <v>84.464469848888541</v>
      </c>
      <c r="L43" s="49">
        <v>84.820128222053953</v>
      </c>
      <c r="M43" s="49">
        <v>84.033939996604616</v>
      </c>
      <c r="N43" s="49">
        <v>82.919893958420033</v>
      </c>
    </row>
    <row r="44" spans="1:14" x14ac:dyDescent="0.25">
      <c r="A44" s="19" t="s">
        <v>47</v>
      </c>
      <c r="B44" s="19"/>
      <c r="C44" s="50">
        <v>87.231134590789438</v>
      </c>
      <c r="D44" s="50">
        <v>87.388115037219123</v>
      </c>
      <c r="E44" s="50">
        <v>86.850406396157197</v>
      </c>
      <c r="F44" s="50">
        <v>86.692861181524734</v>
      </c>
      <c r="G44" s="50">
        <v>86.504297270158389</v>
      </c>
      <c r="H44" s="50">
        <v>85.233422552017842</v>
      </c>
      <c r="I44" s="50">
        <v>84.901132319524862</v>
      </c>
      <c r="J44" s="50">
        <v>84.64847829036141</v>
      </c>
      <c r="K44" s="50">
        <v>83.508073388143913</v>
      </c>
      <c r="L44" s="50">
        <v>83.791580013464852</v>
      </c>
      <c r="M44" s="50">
        <v>82.935443008050967</v>
      </c>
      <c r="N44" s="50">
        <v>81.747417299062448</v>
      </c>
    </row>
    <row r="45" spans="1:14" x14ac:dyDescent="0.25">
      <c r="A45" s="51" t="s">
        <v>48</v>
      </c>
      <c r="B45" s="51"/>
      <c r="C45" s="52">
        <v>85.296610078539416</v>
      </c>
      <c r="D45" s="52">
        <v>87.388115037219109</v>
      </c>
      <c r="E45" s="52">
        <v>87.200047372419064</v>
      </c>
      <c r="F45" s="52">
        <v>87.360360563248236</v>
      </c>
      <c r="G45" s="52">
        <v>87.48339352088</v>
      </c>
      <c r="H45" s="52">
        <v>86.48662305816049</v>
      </c>
      <c r="I45" s="52">
        <v>86.437181971903954</v>
      </c>
      <c r="J45" s="52">
        <v>86.403397097753299</v>
      </c>
      <c r="K45" s="52">
        <v>85.424018241505308</v>
      </c>
      <c r="L45" s="52">
        <v>85.860047283144695</v>
      </c>
      <c r="M45" s="52">
        <v>85.149282509985269</v>
      </c>
      <c r="N45" s="52">
        <v>84.110438841629403</v>
      </c>
    </row>
    <row r="47" spans="1:14" x14ac:dyDescent="0.25">
      <c r="A47" s="48" t="s">
        <v>32</v>
      </c>
      <c r="B47" s="48"/>
      <c r="C47" s="49">
        <v>81.339131323675673</v>
      </c>
      <c r="D47" s="49">
        <v>81.159357227487305</v>
      </c>
      <c r="E47" s="49">
        <v>81.215981479685453</v>
      </c>
      <c r="F47" s="49">
        <v>81.200615149456922</v>
      </c>
      <c r="G47" s="49">
        <v>81.196750407195168</v>
      </c>
      <c r="H47" s="49">
        <v>81.345432306099539</v>
      </c>
      <c r="I47" s="49">
        <v>81.370464158025044</v>
      </c>
      <c r="J47" s="49">
        <v>81.371917449781392</v>
      </c>
      <c r="K47" s="49">
        <v>81.505285927731791</v>
      </c>
      <c r="L47" s="49">
        <v>81.448188260684887</v>
      </c>
      <c r="M47" s="49">
        <v>81.541487971556123</v>
      </c>
      <c r="N47" s="49">
        <v>81.690734594780963</v>
      </c>
    </row>
    <row r="48" spans="1:14" x14ac:dyDescent="0.25">
      <c r="A48" s="19" t="s">
        <v>45</v>
      </c>
      <c r="B48" s="19"/>
      <c r="C48" s="50">
        <v>79.170179896359841</v>
      </c>
      <c r="D48" s="50">
        <v>79.142569653973879</v>
      </c>
      <c r="E48" s="50">
        <v>79.216014379281987</v>
      </c>
      <c r="F48" s="50">
        <v>79.233991448181087</v>
      </c>
      <c r="G48" s="50">
        <v>79.253592633326406</v>
      </c>
      <c r="H48" s="50">
        <v>79.433737928050448</v>
      </c>
      <c r="I48" s="50">
        <v>79.475029569507598</v>
      </c>
      <c r="J48" s="50">
        <v>79.505990245894012</v>
      </c>
      <c r="K48" s="50">
        <v>79.669869547008261</v>
      </c>
      <c r="L48" s="50">
        <v>79.620901075326358</v>
      </c>
      <c r="M48" s="50">
        <v>79.746333074065447</v>
      </c>
      <c r="N48" s="50">
        <v>79.919042136904622</v>
      </c>
    </row>
    <row r="49" spans="1:14" x14ac:dyDescent="0.25">
      <c r="A49" s="51" t="s">
        <v>46</v>
      </c>
      <c r="B49" s="51"/>
      <c r="C49" s="52">
        <v>83.191215786626316</v>
      </c>
      <c r="D49" s="52">
        <v>82.910556432330168</v>
      </c>
      <c r="E49" s="52">
        <v>82.931656666285917</v>
      </c>
      <c r="F49" s="52">
        <v>82.908340294533375</v>
      </c>
      <c r="G49" s="52">
        <v>82.89104235399536</v>
      </c>
      <c r="H49" s="52">
        <v>83.01296623071876</v>
      </c>
      <c r="I49" s="52">
        <v>83.018187977724281</v>
      </c>
      <c r="J49" s="52">
        <v>83.017745586861622</v>
      </c>
      <c r="K49" s="52">
        <v>83.135934078761821</v>
      </c>
      <c r="L49" s="52">
        <v>83.071233715926027</v>
      </c>
      <c r="M49" s="52">
        <v>83.156166742533472</v>
      </c>
      <c r="N49" s="52">
        <v>83.286369395666156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5973-B359-4017-B1B4-C15A3788C53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13827</v>
      </c>
      <c r="D8" s="21">
        <v>13750.84155706696</v>
      </c>
      <c r="E8" s="21">
        <v>13671.097834273356</v>
      </c>
      <c r="F8" s="21">
        <v>13588.774559222944</v>
      </c>
      <c r="G8" s="21">
        <v>13502.330475792156</v>
      </c>
      <c r="H8" s="21">
        <v>13412.922775494502</v>
      </c>
      <c r="I8" s="21">
        <v>13322.530446535513</v>
      </c>
      <c r="J8" s="21">
        <v>13228.700288207418</v>
      </c>
      <c r="K8" s="21">
        <v>13131.493790065384</v>
      </c>
      <c r="L8" s="21">
        <v>13034.23302370181</v>
      </c>
      <c r="M8" s="21">
        <v>12931.854705437658</v>
      </c>
      <c r="N8" s="21">
        <v>12828.21907764408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121.25483621797272</v>
      </c>
      <c r="D10" s="26">
        <f t="shared" ref="D10:N10" si="0">SUM(D11:D12)</f>
        <v>121.32072728250404</v>
      </c>
      <c r="E10" s="26">
        <f t="shared" si="0"/>
        <v>119.75652489267536</v>
      </c>
      <c r="F10" s="26">
        <f t="shared" si="0"/>
        <v>118.07089521922246</v>
      </c>
      <c r="G10" s="26">
        <f t="shared" si="0"/>
        <v>117.10438978157188</v>
      </c>
      <c r="H10" s="26">
        <f t="shared" si="0"/>
        <v>116.5233943963249</v>
      </c>
      <c r="I10" s="26">
        <f t="shared" si="0"/>
        <v>115.68411611407083</v>
      </c>
      <c r="J10" s="26">
        <f t="shared" si="0"/>
        <v>114.83696895514083</v>
      </c>
      <c r="K10" s="26">
        <f t="shared" si="0"/>
        <v>113.92428855220649</v>
      </c>
      <c r="L10" s="26">
        <f t="shared" si="0"/>
        <v>113.1145263071481</v>
      </c>
      <c r="M10" s="26">
        <f t="shared" si="0"/>
        <v>112.30684321429077</v>
      </c>
      <c r="N10" s="26">
        <f t="shared" si="0"/>
        <v>111.22325232374138</v>
      </c>
    </row>
    <row r="11" spans="1:14" x14ac:dyDescent="0.25">
      <c r="A11" s="64" t="s">
        <v>34</v>
      </c>
      <c r="B11" s="18"/>
      <c r="C11" s="22">
        <v>62.099045578817915</v>
      </c>
      <c r="D11" s="22">
        <v>62.19721339073233</v>
      </c>
      <c r="E11" s="22">
        <v>61.352742182253508</v>
      </c>
      <c r="F11" s="22">
        <v>60.42998574212173</v>
      </c>
      <c r="G11" s="22">
        <v>60.011550508124678</v>
      </c>
      <c r="H11" s="22">
        <v>59.609198411510086</v>
      </c>
      <c r="I11" s="22">
        <v>59.183118585508481</v>
      </c>
      <c r="J11" s="22">
        <v>58.840342393401414</v>
      </c>
      <c r="K11" s="22">
        <v>58.342938813633829</v>
      </c>
      <c r="L11" s="22">
        <v>57.931616826023252</v>
      </c>
      <c r="M11" s="22">
        <v>57.519642828877593</v>
      </c>
      <c r="N11" s="22">
        <v>56.948773769955125</v>
      </c>
    </row>
    <row r="12" spans="1:14" x14ac:dyDescent="0.25">
      <c r="A12" s="27" t="s">
        <v>35</v>
      </c>
      <c r="B12" s="28"/>
      <c r="C12" s="29">
        <v>59.155790639154809</v>
      </c>
      <c r="D12" s="29">
        <v>59.123513891771708</v>
      </c>
      <c r="E12" s="29">
        <v>58.403782710421851</v>
      </c>
      <c r="F12" s="29">
        <v>57.640909477100735</v>
      </c>
      <c r="G12" s="29">
        <v>57.092839273447204</v>
      </c>
      <c r="H12" s="29">
        <v>56.914195984814818</v>
      </c>
      <c r="I12" s="29">
        <v>56.500997528562351</v>
      </c>
      <c r="J12" s="29">
        <v>55.996626561739419</v>
      </c>
      <c r="K12" s="29">
        <v>55.581349738572662</v>
      </c>
      <c r="L12" s="29">
        <v>55.182909481124845</v>
      </c>
      <c r="M12" s="29">
        <v>54.787200385413172</v>
      </c>
      <c r="N12" s="29">
        <v>54.274478553786253</v>
      </c>
    </row>
    <row r="13" spans="1:14" x14ac:dyDescent="0.25">
      <c r="A13" s="67" t="s">
        <v>36</v>
      </c>
      <c r="B13" s="18"/>
      <c r="C13" s="26">
        <f>SUM(C14:C15)</f>
        <v>152.87635098678959</v>
      </c>
      <c r="D13" s="26">
        <f t="shared" ref="D13:N13" si="1">SUM(D14:D15)</f>
        <v>159.0295439498318</v>
      </c>
      <c r="E13" s="26">
        <f t="shared" si="1"/>
        <v>162.52956759746579</v>
      </c>
      <c r="F13" s="26">
        <f t="shared" si="1"/>
        <v>166.4069259057857</v>
      </c>
      <c r="G13" s="26">
        <f t="shared" si="1"/>
        <v>169.67821159995481</v>
      </c>
      <c r="H13" s="26">
        <f t="shared" si="1"/>
        <v>170.00908836435281</v>
      </c>
      <c r="I13" s="26">
        <f t="shared" si="1"/>
        <v>172.19100023945703</v>
      </c>
      <c r="J13" s="26">
        <f t="shared" si="1"/>
        <v>174.65419883268305</v>
      </c>
      <c r="K13" s="26">
        <f t="shared" si="1"/>
        <v>174.59275584848763</v>
      </c>
      <c r="L13" s="26">
        <f t="shared" si="1"/>
        <v>178.35492645679869</v>
      </c>
      <c r="M13" s="26">
        <f t="shared" si="1"/>
        <v>178.82679648256428</v>
      </c>
      <c r="N13" s="26">
        <f t="shared" si="1"/>
        <v>178.51164468589718</v>
      </c>
    </row>
    <row r="14" spans="1:14" x14ac:dyDescent="0.25">
      <c r="A14" s="64" t="s">
        <v>37</v>
      </c>
      <c r="B14" s="18"/>
      <c r="C14" s="22">
        <v>78.144764735292327</v>
      </c>
      <c r="D14" s="22">
        <v>80.402256748147337</v>
      </c>
      <c r="E14" s="22">
        <v>81.840540434923071</v>
      </c>
      <c r="F14" s="22">
        <v>83.244056392271148</v>
      </c>
      <c r="G14" s="22">
        <v>84.644514535212465</v>
      </c>
      <c r="H14" s="22">
        <v>84.296210146034866</v>
      </c>
      <c r="I14" s="22">
        <v>85.36482133028872</v>
      </c>
      <c r="J14" s="22">
        <v>86.649814271550369</v>
      </c>
      <c r="K14" s="22">
        <v>86.72971669124729</v>
      </c>
      <c r="L14" s="22">
        <v>88.585075412101318</v>
      </c>
      <c r="M14" s="22">
        <v>88.56618998797974</v>
      </c>
      <c r="N14" s="22">
        <v>88.400106606028359</v>
      </c>
    </row>
    <row r="15" spans="1:14" x14ac:dyDescent="0.25">
      <c r="A15" s="65" t="s">
        <v>38</v>
      </c>
      <c r="B15" s="12"/>
      <c r="C15" s="23">
        <v>74.731586251497276</v>
      </c>
      <c r="D15" s="23">
        <v>78.627287201684481</v>
      </c>
      <c r="E15" s="23">
        <v>80.689027162542715</v>
      </c>
      <c r="F15" s="23">
        <v>83.162869513514551</v>
      </c>
      <c r="G15" s="23">
        <v>85.033697064742341</v>
      </c>
      <c r="H15" s="23">
        <v>85.71287821831794</v>
      </c>
      <c r="I15" s="23">
        <v>86.826178909168291</v>
      </c>
      <c r="J15" s="23">
        <v>88.004384561132696</v>
      </c>
      <c r="K15" s="23">
        <v>87.863039157240351</v>
      </c>
      <c r="L15" s="23">
        <v>89.769851044697361</v>
      </c>
      <c r="M15" s="23">
        <v>90.260606494584536</v>
      </c>
      <c r="N15" s="23">
        <v>90.111538079868808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-31.621514768816866</v>
      </c>
      <c r="D17" s="32">
        <f t="shared" ref="D17:N17" si="2">D10-D13</f>
        <v>-37.708816667327767</v>
      </c>
      <c r="E17" s="32">
        <f t="shared" si="2"/>
        <v>-42.773042704790427</v>
      </c>
      <c r="F17" s="32">
        <f t="shared" si="2"/>
        <v>-48.336030686563234</v>
      </c>
      <c r="G17" s="32">
        <f t="shared" si="2"/>
        <v>-52.573821818382925</v>
      </c>
      <c r="H17" s="32">
        <f t="shared" si="2"/>
        <v>-53.485693968027903</v>
      </c>
      <c r="I17" s="32">
        <f t="shared" si="2"/>
        <v>-56.506884125386193</v>
      </c>
      <c r="J17" s="32">
        <f t="shared" si="2"/>
        <v>-59.817229877542218</v>
      </c>
      <c r="K17" s="32">
        <f t="shared" si="2"/>
        <v>-60.668467296281136</v>
      </c>
      <c r="L17" s="32">
        <f t="shared" si="2"/>
        <v>-65.240400149650597</v>
      </c>
      <c r="M17" s="32">
        <f t="shared" si="2"/>
        <v>-66.519953268273511</v>
      </c>
      <c r="N17" s="32">
        <f t="shared" si="2"/>
        <v>-67.288392362155804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574.82641398259489</v>
      </c>
      <c r="D19" s="26">
        <f t="shared" ref="D19:N19" si="3">SUM(D20:D21)</f>
        <v>576.13702765951552</v>
      </c>
      <c r="E19" s="26">
        <f t="shared" si="3"/>
        <v>577.29541390922236</v>
      </c>
      <c r="F19" s="26">
        <f t="shared" si="3"/>
        <v>577.36209872502718</v>
      </c>
      <c r="G19" s="26">
        <f t="shared" si="3"/>
        <v>576.70615058216299</v>
      </c>
      <c r="H19" s="26">
        <f t="shared" si="3"/>
        <v>577.32855845488962</v>
      </c>
      <c r="I19" s="26">
        <f t="shared" si="3"/>
        <v>577.48986599471505</v>
      </c>
      <c r="J19" s="26">
        <f t="shared" si="3"/>
        <v>577.35782961702148</v>
      </c>
      <c r="K19" s="26">
        <f t="shared" si="3"/>
        <v>577.75658293227389</v>
      </c>
      <c r="L19" s="26">
        <f t="shared" si="3"/>
        <v>577.17299235473229</v>
      </c>
      <c r="M19" s="26">
        <f t="shared" si="3"/>
        <v>577.76315105177787</v>
      </c>
      <c r="N19" s="26">
        <f t="shared" si="3"/>
        <v>576.90218593902205</v>
      </c>
    </row>
    <row r="20" spans="1:14" x14ac:dyDescent="0.25">
      <c r="A20" s="72" t="s">
        <v>40</v>
      </c>
      <c r="B20" s="72"/>
      <c r="C20" s="22">
        <v>287.59835015846448</v>
      </c>
      <c r="D20" s="22">
        <v>287.7580313561445</v>
      </c>
      <c r="E20" s="22">
        <v>288.71857339642361</v>
      </c>
      <c r="F20" s="22">
        <v>289.10390972742198</v>
      </c>
      <c r="G20" s="22">
        <v>288.72981159537744</v>
      </c>
      <c r="H20" s="22">
        <v>289.36124909335837</v>
      </c>
      <c r="I20" s="22">
        <v>289.6419630876253</v>
      </c>
      <c r="J20" s="22">
        <v>289.37196775039484</v>
      </c>
      <c r="K20" s="22">
        <v>289.94606243276831</v>
      </c>
      <c r="L20" s="22">
        <v>288.93066729354666</v>
      </c>
      <c r="M20" s="22">
        <v>289.17339336408384</v>
      </c>
      <c r="N20" s="22">
        <v>288.78169365053998</v>
      </c>
    </row>
    <row r="21" spans="1:14" x14ac:dyDescent="0.25">
      <c r="A21" s="27" t="s">
        <v>41</v>
      </c>
      <c r="B21" s="27"/>
      <c r="C21" s="29">
        <v>287.22806382413034</v>
      </c>
      <c r="D21" s="29">
        <v>288.37899630337097</v>
      </c>
      <c r="E21" s="29">
        <v>288.57684051279881</v>
      </c>
      <c r="F21" s="29">
        <v>288.25818899760526</v>
      </c>
      <c r="G21" s="29">
        <v>287.97633898678555</v>
      </c>
      <c r="H21" s="29">
        <v>287.96730936153125</v>
      </c>
      <c r="I21" s="29">
        <v>287.8479029070898</v>
      </c>
      <c r="J21" s="29">
        <v>287.98586186662658</v>
      </c>
      <c r="K21" s="29">
        <v>287.81052049950557</v>
      </c>
      <c r="L21" s="29">
        <v>288.24232506118568</v>
      </c>
      <c r="M21" s="29">
        <v>288.58975768769403</v>
      </c>
      <c r="N21" s="29">
        <v>288.12049228848213</v>
      </c>
    </row>
    <row r="22" spans="1:14" x14ac:dyDescent="0.25">
      <c r="A22" s="75" t="s">
        <v>44</v>
      </c>
      <c r="B22" s="75"/>
      <c r="C22" s="26">
        <f>SUM(C23:C24)</f>
        <v>619.36334214681881</v>
      </c>
      <c r="D22" s="26">
        <f t="shared" ref="D22:N22" si="4">SUM(D23:D24)</f>
        <v>618.17193378579259</v>
      </c>
      <c r="E22" s="26">
        <f t="shared" si="4"/>
        <v>616.84564625484313</v>
      </c>
      <c r="F22" s="26">
        <f t="shared" si="4"/>
        <v>615.47015146924923</v>
      </c>
      <c r="G22" s="26">
        <f t="shared" si="4"/>
        <v>613.54002906143637</v>
      </c>
      <c r="H22" s="26">
        <f t="shared" si="4"/>
        <v>614.23519344584906</v>
      </c>
      <c r="I22" s="26">
        <f t="shared" si="4"/>
        <v>614.81314019742513</v>
      </c>
      <c r="J22" s="26">
        <f t="shared" si="4"/>
        <v>614.74709788151199</v>
      </c>
      <c r="K22" s="26">
        <f t="shared" si="4"/>
        <v>614.34888199956686</v>
      </c>
      <c r="L22" s="26">
        <f t="shared" si="4"/>
        <v>614.31091046923677</v>
      </c>
      <c r="M22" s="26">
        <f t="shared" si="4"/>
        <v>614.87882557707837</v>
      </c>
      <c r="N22" s="26">
        <f t="shared" si="4"/>
        <v>614.4535584431469</v>
      </c>
    </row>
    <row r="23" spans="1:14" x14ac:dyDescent="0.25">
      <c r="A23" s="72" t="s">
        <v>42</v>
      </c>
      <c r="B23" s="72"/>
      <c r="C23" s="23">
        <v>309.89461547787312</v>
      </c>
      <c r="D23" s="22">
        <v>309.27588343674506</v>
      </c>
      <c r="E23" s="22">
        <v>308.31583390362908</v>
      </c>
      <c r="F23" s="22">
        <v>307.56170211418947</v>
      </c>
      <c r="G23" s="22">
        <v>306.49381243860734</v>
      </c>
      <c r="H23" s="22">
        <v>306.75819460776654</v>
      </c>
      <c r="I23" s="22">
        <v>306.79001506528061</v>
      </c>
      <c r="J23" s="22">
        <v>306.24948120983157</v>
      </c>
      <c r="K23" s="22">
        <v>306.04039249443406</v>
      </c>
      <c r="L23" s="22">
        <v>305.74012452031104</v>
      </c>
      <c r="M23" s="22">
        <v>305.58729690157679</v>
      </c>
      <c r="N23" s="22">
        <v>305.69542194449588</v>
      </c>
    </row>
    <row r="24" spans="1:14" x14ac:dyDescent="0.25">
      <c r="A24" s="65" t="s">
        <v>43</v>
      </c>
      <c r="B24" s="65"/>
      <c r="C24" s="23">
        <v>309.46872666894569</v>
      </c>
      <c r="D24" s="23">
        <v>308.89605034904747</v>
      </c>
      <c r="E24" s="23">
        <v>308.52981235121399</v>
      </c>
      <c r="F24" s="23">
        <v>307.90844935505982</v>
      </c>
      <c r="G24" s="23">
        <v>307.04621662282904</v>
      </c>
      <c r="H24" s="23">
        <v>307.47699883808247</v>
      </c>
      <c r="I24" s="23">
        <v>308.02312513214451</v>
      </c>
      <c r="J24" s="23">
        <v>308.49761667168048</v>
      </c>
      <c r="K24" s="23">
        <v>308.30848950513274</v>
      </c>
      <c r="L24" s="23">
        <v>308.57078594892573</v>
      </c>
      <c r="M24" s="23">
        <v>309.29152867550158</v>
      </c>
      <c r="N24" s="23">
        <v>308.75813649865103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-44.536928164223923</v>
      </c>
      <c r="D26" s="32">
        <f t="shared" ref="D26:N26" si="5">D19-D22</f>
        <v>-42.034906126277065</v>
      </c>
      <c r="E26" s="32">
        <f t="shared" si="5"/>
        <v>-39.550232345620771</v>
      </c>
      <c r="F26" s="32">
        <f t="shared" si="5"/>
        <v>-38.10805274422205</v>
      </c>
      <c r="G26" s="32">
        <f t="shared" si="5"/>
        <v>-36.83387847927338</v>
      </c>
      <c r="H26" s="32">
        <f t="shared" si="5"/>
        <v>-36.906634990959446</v>
      </c>
      <c r="I26" s="32">
        <f t="shared" si="5"/>
        <v>-37.323274202710081</v>
      </c>
      <c r="J26" s="32">
        <f t="shared" si="5"/>
        <v>-37.389268264490511</v>
      </c>
      <c r="K26" s="32">
        <f t="shared" si="5"/>
        <v>-36.59229906729297</v>
      </c>
      <c r="L26" s="32">
        <f t="shared" si="5"/>
        <v>-37.137918114504487</v>
      </c>
      <c r="M26" s="32">
        <f t="shared" si="5"/>
        <v>-37.115674525300506</v>
      </c>
      <c r="N26" s="32">
        <f t="shared" si="5"/>
        <v>-37.551372504124856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-76.158442933040789</v>
      </c>
      <c r="D30" s="32">
        <f t="shared" ref="D30:N30" si="6">D17+D26+D28</f>
        <v>-79.743722793604832</v>
      </c>
      <c r="E30" s="32">
        <f t="shared" si="6"/>
        <v>-82.323275050411198</v>
      </c>
      <c r="F30" s="32">
        <f t="shared" si="6"/>
        <v>-86.444083430785284</v>
      </c>
      <c r="G30" s="32">
        <f t="shared" si="6"/>
        <v>-89.407700297656305</v>
      </c>
      <c r="H30" s="32">
        <f t="shared" si="6"/>
        <v>-90.392328958987349</v>
      </c>
      <c r="I30" s="32">
        <f t="shared" si="6"/>
        <v>-93.830158328096275</v>
      </c>
      <c r="J30" s="32">
        <f t="shared" si="6"/>
        <v>-97.206498142032729</v>
      </c>
      <c r="K30" s="32">
        <f t="shared" si="6"/>
        <v>-97.260766363574106</v>
      </c>
      <c r="L30" s="32">
        <f t="shared" si="6"/>
        <v>-102.37831826415508</v>
      </c>
      <c r="M30" s="32">
        <f t="shared" si="6"/>
        <v>-103.63562779357402</v>
      </c>
      <c r="N30" s="32">
        <f t="shared" si="6"/>
        <v>-104.83976486628066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13750.84155706696</v>
      </c>
      <c r="D32" s="21">
        <v>13671.097834273356</v>
      </c>
      <c r="E32" s="21">
        <v>13588.774559222944</v>
      </c>
      <c r="F32" s="21">
        <v>13502.330475792156</v>
      </c>
      <c r="G32" s="21">
        <v>13412.922775494502</v>
      </c>
      <c r="H32" s="21">
        <v>13322.530446535513</v>
      </c>
      <c r="I32" s="21">
        <v>13228.700288207418</v>
      </c>
      <c r="J32" s="21">
        <v>13131.493790065384</v>
      </c>
      <c r="K32" s="21">
        <v>13034.23302370181</v>
      </c>
      <c r="L32" s="21">
        <v>12931.854705437658</v>
      </c>
      <c r="M32" s="21">
        <v>12828.21907764408</v>
      </c>
      <c r="N32" s="21">
        <v>12723.379312777801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-5.5079513222708876E-3</v>
      </c>
      <c r="D34" s="39">
        <f t="shared" ref="D34:N34" si="7">(D32/D8)-1</f>
        <v>-5.7991885414911959E-3</v>
      </c>
      <c r="E34" s="39">
        <f t="shared" si="7"/>
        <v>-6.0217018448970316E-3</v>
      </c>
      <c r="F34" s="39">
        <f t="shared" si="7"/>
        <v>-6.3614333326412753E-3</v>
      </c>
      <c r="G34" s="39">
        <f t="shared" si="7"/>
        <v>-6.6216495336082204E-3</v>
      </c>
      <c r="H34" s="39">
        <f t="shared" si="7"/>
        <v>-6.7391970021729586E-3</v>
      </c>
      <c r="I34" s="39">
        <f t="shared" si="7"/>
        <v>-7.0429682037240759E-3</v>
      </c>
      <c r="J34" s="39">
        <f t="shared" si="7"/>
        <v>-7.3481518232511034E-3</v>
      </c>
      <c r="K34" s="39">
        <f t="shared" si="7"/>
        <v>-7.4066795384053474E-3</v>
      </c>
      <c r="L34" s="39">
        <f t="shared" si="7"/>
        <v>-7.8545717326048425E-3</v>
      </c>
      <c r="M34" s="39">
        <f t="shared" si="7"/>
        <v>-8.013980218166239E-3</v>
      </c>
      <c r="N34" s="39">
        <f t="shared" si="7"/>
        <v>-8.1725892138048151E-3</v>
      </c>
    </row>
    <row r="35" spans="1:14" ht="15.75" thickBot="1" x14ac:dyDescent="0.3">
      <c r="A35" s="40" t="s">
        <v>15</v>
      </c>
      <c r="B35" s="41"/>
      <c r="C35" s="42">
        <f>(C32/$C$8)-1</f>
        <v>-5.5079513222708876E-3</v>
      </c>
      <c r="D35" s="42">
        <f t="shared" ref="D35:N35" si="8">(D32/$C$8)-1</f>
        <v>-1.1275198215566884E-2</v>
      </c>
      <c r="E35" s="42">
        <f t="shared" si="8"/>
        <v>-1.7229004178567764E-2</v>
      </c>
      <c r="F35" s="42">
        <f t="shared" si="8"/>
        <v>-2.3480836349739187E-2</v>
      </c>
      <c r="G35" s="42">
        <f t="shared" si="8"/>
        <v>-2.9947004014283518E-2</v>
      </c>
      <c r="H35" s="42">
        <f t="shared" si="8"/>
        <v>-3.6484382256779302E-2</v>
      </c>
      <c r="I35" s="42">
        <f t="shared" si="8"/>
        <v>-4.327039211633632E-2</v>
      </c>
      <c r="J35" s="42">
        <f t="shared" si="8"/>
        <v>-5.0300586528864932E-2</v>
      </c>
      <c r="K35" s="42">
        <f t="shared" si="8"/>
        <v>-5.7334705742257186E-2</v>
      </c>
      <c r="L35" s="42">
        <f t="shared" si="8"/>
        <v>-6.4738937915841621E-2</v>
      </c>
      <c r="M35" s="42">
        <f t="shared" si="8"/>
        <v>-7.2234101566205244E-2</v>
      </c>
      <c r="N35" s="42">
        <f t="shared" si="8"/>
        <v>-7.9816351140681197E-2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1.4155758544146819</v>
      </c>
      <c r="D41" s="47">
        <v>1.4288119005950912</v>
      </c>
      <c r="E41" s="47">
        <v>1.4230750215162764</v>
      </c>
      <c r="F41" s="47">
        <v>1.4160977089710898</v>
      </c>
      <c r="G41" s="47">
        <v>1.4173728296624777</v>
      </c>
      <c r="H41" s="47">
        <v>1.4236510697700728</v>
      </c>
      <c r="I41" s="47">
        <v>1.4282603094372077</v>
      </c>
      <c r="J41" s="47">
        <v>1.4329510674749173</v>
      </c>
      <c r="K41" s="47">
        <v>1.4358501503744325</v>
      </c>
      <c r="L41" s="47">
        <v>1.4406218511717863</v>
      </c>
      <c r="M41" s="47">
        <v>1.4477036199655138</v>
      </c>
      <c r="N41" s="47">
        <v>1.4548587996690168</v>
      </c>
    </row>
    <row r="43" spans="1:14" x14ac:dyDescent="0.25">
      <c r="A43" s="48" t="s">
        <v>31</v>
      </c>
      <c r="B43" s="48"/>
      <c r="C43" s="49">
        <v>123.96959063765767</v>
      </c>
      <c r="D43" s="49">
        <v>125.55249543067272</v>
      </c>
      <c r="E43" s="49">
        <v>125.02186355640721</v>
      </c>
      <c r="F43" s="49">
        <v>125.02564593803976</v>
      </c>
      <c r="G43" s="49">
        <v>124.99526073915487</v>
      </c>
      <c r="H43" s="49">
        <v>123.39634066265626</v>
      </c>
      <c r="I43" s="49">
        <v>123.12956403529797</v>
      </c>
      <c r="J43" s="49">
        <v>122.95085377603358</v>
      </c>
      <c r="K43" s="49">
        <v>121.45968763430169</v>
      </c>
      <c r="L43" s="49">
        <v>122.04199299395934</v>
      </c>
      <c r="M43" s="49">
        <v>120.94740274316923</v>
      </c>
      <c r="N43" s="49">
        <v>119.37983924150764</v>
      </c>
    </row>
    <row r="44" spans="1:14" x14ac:dyDescent="0.25">
      <c r="A44" s="19" t="s">
        <v>47</v>
      </c>
      <c r="B44" s="19"/>
      <c r="C44" s="50">
        <v>125.33934698469584</v>
      </c>
      <c r="D44" s="50">
        <v>125.55249543067281</v>
      </c>
      <c r="E44" s="50">
        <v>124.78428262225023</v>
      </c>
      <c r="F44" s="50">
        <v>124.56818082224106</v>
      </c>
      <c r="G44" s="50">
        <v>124.32344087369559</v>
      </c>
      <c r="H44" s="50">
        <v>122.50745925285788</v>
      </c>
      <c r="I44" s="50">
        <v>122.07830743057198</v>
      </c>
      <c r="J44" s="50">
        <v>121.74397439263232</v>
      </c>
      <c r="K44" s="50">
        <v>120.1498453516236</v>
      </c>
      <c r="L44" s="50">
        <v>120.59836536106704</v>
      </c>
      <c r="M44" s="50">
        <v>119.3821858990289</v>
      </c>
      <c r="N44" s="50">
        <v>117.76611103302875</v>
      </c>
    </row>
    <row r="45" spans="1:14" x14ac:dyDescent="0.25">
      <c r="A45" s="51" t="s">
        <v>48</v>
      </c>
      <c r="B45" s="51"/>
      <c r="C45" s="52">
        <v>122.56893302297667</v>
      </c>
      <c r="D45" s="52">
        <v>125.55249543067274</v>
      </c>
      <c r="E45" s="52">
        <v>125.26376093113934</v>
      </c>
      <c r="F45" s="52">
        <v>125.4869349828564</v>
      </c>
      <c r="G45" s="52">
        <v>125.67125581431996</v>
      </c>
      <c r="H45" s="52">
        <v>124.28320194419258</v>
      </c>
      <c r="I45" s="52">
        <v>124.18092872839173</v>
      </c>
      <c r="J45" s="52">
        <v>124.16276580833564</v>
      </c>
      <c r="K45" s="52">
        <v>122.78094821748708</v>
      </c>
      <c r="L45" s="52">
        <v>123.50085353905722</v>
      </c>
      <c r="M45" s="52">
        <v>122.52365104220208</v>
      </c>
      <c r="N45" s="52">
        <v>121.00647780112733</v>
      </c>
    </row>
    <row r="47" spans="1:14" x14ac:dyDescent="0.25">
      <c r="A47" s="48" t="s">
        <v>32</v>
      </c>
      <c r="B47" s="48"/>
      <c r="C47" s="49">
        <v>76.870459376510155</v>
      </c>
      <c r="D47" s="49">
        <v>76.714121051790414</v>
      </c>
      <c r="E47" s="49">
        <v>76.768581391430217</v>
      </c>
      <c r="F47" s="49">
        <v>76.776219037705673</v>
      </c>
      <c r="G47" s="49">
        <v>76.782993988276147</v>
      </c>
      <c r="H47" s="49">
        <v>76.952238551545065</v>
      </c>
      <c r="I47" s="49">
        <v>76.984259836067494</v>
      </c>
      <c r="J47" s="49">
        <v>77.009015412357257</v>
      </c>
      <c r="K47" s="49">
        <v>77.159446778634191</v>
      </c>
      <c r="L47" s="49">
        <v>77.108179988408381</v>
      </c>
      <c r="M47" s="49">
        <v>77.224635576178159</v>
      </c>
      <c r="N47" s="49">
        <v>77.386488030979422</v>
      </c>
    </row>
    <row r="48" spans="1:14" x14ac:dyDescent="0.25">
      <c r="A48" s="19" t="s">
        <v>45</v>
      </c>
      <c r="B48" s="19"/>
      <c r="C48" s="50">
        <v>74.476200583813878</v>
      </c>
      <c r="D48" s="50">
        <v>74.457851432133509</v>
      </c>
      <c r="E48" s="50">
        <v>74.542120363139574</v>
      </c>
      <c r="F48" s="50">
        <v>74.569292192821507</v>
      </c>
      <c r="G48" s="50">
        <v>74.598457967187315</v>
      </c>
      <c r="H48" s="50">
        <v>74.792020397285924</v>
      </c>
      <c r="I48" s="50">
        <v>74.84371556244993</v>
      </c>
      <c r="J48" s="50">
        <v>74.884232729329639</v>
      </c>
      <c r="K48" s="50">
        <v>75.05990205275242</v>
      </c>
      <c r="L48" s="50">
        <v>75.018655943113799</v>
      </c>
      <c r="M48" s="50">
        <v>75.154723517128971</v>
      </c>
      <c r="N48" s="50">
        <v>75.339273928523681</v>
      </c>
    </row>
    <row r="49" spans="1:14" x14ac:dyDescent="0.25">
      <c r="A49" s="51" t="s">
        <v>46</v>
      </c>
      <c r="B49" s="51"/>
      <c r="C49" s="52">
        <v>79.071036711554342</v>
      </c>
      <c r="D49" s="52">
        <v>78.800055493837036</v>
      </c>
      <c r="E49" s="52">
        <v>78.832960163797878</v>
      </c>
      <c r="F49" s="52">
        <v>78.819372107979916</v>
      </c>
      <c r="G49" s="52">
        <v>78.811772410919247</v>
      </c>
      <c r="H49" s="52">
        <v>78.947998369246989</v>
      </c>
      <c r="I49" s="52">
        <v>78.963976626814485</v>
      </c>
      <c r="J49" s="52">
        <v>78.97315480060054</v>
      </c>
      <c r="K49" s="52">
        <v>79.103145637985975</v>
      </c>
      <c r="L49" s="52">
        <v>79.04640220517328</v>
      </c>
      <c r="M49" s="52">
        <v>79.143405505002391</v>
      </c>
      <c r="N49" s="52">
        <v>79.286409690131904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5935-F0E5-435D-A22B-B7D4BF9B2A1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116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18191</v>
      </c>
      <c r="D8" s="21">
        <v>18088.628056126403</v>
      </c>
      <c r="E8" s="21">
        <v>17986.036309863466</v>
      </c>
      <c r="F8" s="21">
        <v>17885.781581213341</v>
      </c>
      <c r="G8" s="21">
        <v>17784.65098290527</v>
      </c>
      <c r="H8" s="21">
        <v>17683.607879698044</v>
      </c>
      <c r="I8" s="21">
        <v>17584.132891067264</v>
      </c>
      <c r="J8" s="21">
        <v>17484.149166927582</v>
      </c>
      <c r="K8" s="21">
        <v>17383.459309977832</v>
      </c>
      <c r="L8" s="21">
        <v>17284.13042135477</v>
      </c>
      <c r="M8" s="21">
        <v>17181.075248497462</v>
      </c>
      <c r="N8" s="21">
        <v>17079.569625704273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7" t="s">
        <v>33</v>
      </c>
      <c r="B10" s="25"/>
      <c r="C10" s="26">
        <f>SUM(C11:C12)</f>
        <v>162.45662114190375</v>
      </c>
      <c r="D10" s="26">
        <f t="shared" ref="D10:N10" si="0">SUM(D11:D12)</f>
        <v>162.35780917752362</v>
      </c>
      <c r="E10" s="26">
        <f t="shared" si="0"/>
        <v>160.17846401573121</v>
      </c>
      <c r="F10" s="26">
        <f t="shared" si="0"/>
        <v>157.92398824569923</v>
      </c>
      <c r="G10" s="26">
        <f t="shared" si="0"/>
        <v>156.55826660408445</v>
      </c>
      <c r="H10" s="26">
        <f t="shared" si="0"/>
        <v>155.80383127091415</v>
      </c>
      <c r="I10" s="26">
        <f t="shared" si="0"/>
        <v>155.03463948830264</v>
      </c>
      <c r="J10" s="26">
        <f t="shared" si="0"/>
        <v>154.40214656789738</v>
      </c>
      <c r="K10" s="26">
        <f t="shared" si="0"/>
        <v>153.4952391881049</v>
      </c>
      <c r="L10" s="26">
        <f t="shared" si="0"/>
        <v>152.72566215187649</v>
      </c>
      <c r="M10" s="26">
        <f t="shared" si="0"/>
        <v>152.13892652505368</v>
      </c>
      <c r="N10" s="26">
        <f t="shared" si="0"/>
        <v>151.50199954065744</v>
      </c>
    </row>
    <row r="11" spans="1:14" x14ac:dyDescent="0.25">
      <c r="A11" s="64" t="s">
        <v>34</v>
      </c>
      <c r="B11" s="18"/>
      <c r="C11" s="22">
        <v>83.199989670816151</v>
      </c>
      <c r="D11" s="22">
        <v>83.23559814764252</v>
      </c>
      <c r="E11" s="22">
        <v>82.06139928253377</v>
      </c>
      <c r="F11" s="22">
        <v>80.827238078507477</v>
      </c>
      <c r="G11" s="22">
        <v>80.230163372184307</v>
      </c>
      <c r="H11" s="22">
        <v>79.703664140720221</v>
      </c>
      <c r="I11" s="22">
        <v>79.314548633887597</v>
      </c>
      <c r="J11" s="22">
        <v>79.112808819258944</v>
      </c>
      <c r="K11" s="22">
        <v>78.608025223978856</v>
      </c>
      <c r="L11" s="22">
        <v>78.218464313403373</v>
      </c>
      <c r="M11" s="22">
        <v>77.920244783235063</v>
      </c>
      <c r="N11" s="22">
        <v>77.572386324609127</v>
      </c>
    </row>
    <row r="12" spans="1:14" x14ac:dyDescent="0.25">
      <c r="A12" s="27" t="s">
        <v>35</v>
      </c>
      <c r="B12" s="28"/>
      <c r="C12" s="29">
        <v>79.256631471087601</v>
      </c>
      <c r="D12" s="29">
        <v>79.1222110298811</v>
      </c>
      <c r="E12" s="29">
        <v>78.117064733197438</v>
      </c>
      <c r="F12" s="29">
        <v>77.096750167191757</v>
      </c>
      <c r="G12" s="29">
        <v>76.328103231900144</v>
      </c>
      <c r="H12" s="29">
        <v>76.100167130193924</v>
      </c>
      <c r="I12" s="29">
        <v>75.720090854415048</v>
      </c>
      <c r="J12" s="29">
        <v>75.289337748638431</v>
      </c>
      <c r="K12" s="29">
        <v>74.887213964126047</v>
      </c>
      <c r="L12" s="29">
        <v>74.507197838473118</v>
      </c>
      <c r="M12" s="29">
        <v>74.218681741818614</v>
      </c>
      <c r="N12" s="29">
        <v>73.92961321604831</v>
      </c>
    </row>
    <row r="13" spans="1:14" x14ac:dyDescent="0.25">
      <c r="A13" s="67" t="s">
        <v>36</v>
      </c>
      <c r="B13" s="18"/>
      <c r="C13" s="26">
        <f>SUM(C14:C15)</f>
        <v>248.40158668957565</v>
      </c>
      <c r="D13" s="26">
        <f t="shared" ref="D13:N13" si="1">SUM(D14:D15)</f>
        <v>253.18580331438432</v>
      </c>
      <c r="E13" s="26">
        <f t="shared" si="1"/>
        <v>252.23733067941072</v>
      </c>
      <c r="F13" s="26">
        <f t="shared" si="1"/>
        <v>253.27833576463274</v>
      </c>
      <c r="G13" s="26">
        <f t="shared" si="1"/>
        <v>253.35683747431253</v>
      </c>
      <c r="H13" s="26">
        <f t="shared" si="1"/>
        <v>250.6057607923569</v>
      </c>
      <c r="I13" s="26">
        <f t="shared" si="1"/>
        <v>250.45072459019093</v>
      </c>
      <c r="J13" s="26">
        <f t="shared" si="1"/>
        <v>250.82940821797206</v>
      </c>
      <c r="K13" s="26">
        <f t="shared" si="1"/>
        <v>248.82718609020964</v>
      </c>
      <c r="L13" s="26">
        <f t="shared" si="1"/>
        <v>251.61686568987747</v>
      </c>
      <c r="M13" s="26">
        <f t="shared" si="1"/>
        <v>250.42277715246769</v>
      </c>
      <c r="N13" s="26">
        <f t="shared" si="1"/>
        <v>248.79555786967794</v>
      </c>
    </row>
    <row r="14" spans="1:14" x14ac:dyDescent="0.25">
      <c r="A14" s="64" t="s">
        <v>37</v>
      </c>
      <c r="B14" s="18"/>
      <c r="C14" s="22">
        <v>118.00174937292864</v>
      </c>
      <c r="D14" s="22">
        <v>119.82921173820746</v>
      </c>
      <c r="E14" s="22">
        <v>120.25880628188533</v>
      </c>
      <c r="F14" s="22">
        <v>120.88623796147549</v>
      </c>
      <c r="G14" s="22">
        <v>121.63571884869418</v>
      </c>
      <c r="H14" s="22">
        <v>120.85566308739632</v>
      </c>
      <c r="I14" s="22">
        <v>121.46847786633548</v>
      </c>
      <c r="J14" s="22">
        <v>122.58449009817996</v>
      </c>
      <c r="K14" s="22">
        <v>122.33141909664441</v>
      </c>
      <c r="L14" s="22">
        <v>124.34711602633409</v>
      </c>
      <c r="M14" s="22">
        <v>124.21159866225847</v>
      </c>
      <c r="N14" s="22">
        <v>123.81870932397854</v>
      </c>
    </row>
    <row r="15" spans="1:14" x14ac:dyDescent="0.25">
      <c r="A15" s="65" t="s">
        <v>38</v>
      </c>
      <c r="B15" s="12"/>
      <c r="C15" s="23">
        <v>130.39983731664699</v>
      </c>
      <c r="D15" s="23">
        <v>133.35659157617684</v>
      </c>
      <c r="E15" s="23">
        <v>131.97852439752538</v>
      </c>
      <c r="F15" s="23">
        <v>132.39209780315727</v>
      </c>
      <c r="G15" s="23">
        <v>131.72111862561835</v>
      </c>
      <c r="H15" s="23">
        <v>129.75009770496058</v>
      </c>
      <c r="I15" s="23">
        <v>128.98224672385544</v>
      </c>
      <c r="J15" s="23">
        <v>128.24491811979212</v>
      </c>
      <c r="K15" s="23">
        <v>126.49576699356521</v>
      </c>
      <c r="L15" s="23">
        <v>127.26974966354338</v>
      </c>
      <c r="M15" s="23">
        <v>126.21117849020924</v>
      </c>
      <c r="N15" s="23">
        <v>124.9768485456994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6" t="s">
        <v>10</v>
      </c>
      <c r="B17" s="15"/>
      <c r="C17" s="32">
        <f>C10-C13</f>
        <v>-85.944965547671899</v>
      </c>
      <c r="D17" s="32">
        <f t="shared" ref="D17:N17" si="2">D10-D13</f>
        <v>-90.827994136860696</v>
      </c>
      <c r="E17" s="32">
        <f t="shared" si="2"/>
        <v>-92.05886666367951</v>
      </c>
      <c r="F17" s="32">
        <f t="shared" si="2"/>
        <v>-95.354347518933508</v>
      </c>
      <c r="G17" s="32">
        <f t="shared" si="2"/>
        <v>-96.798570870228076</v>
      </c>
      <c r="H17" s="32">
        <f t="shared" si="2"/>
        <v>-94.801929521442759</v>
      </c>
      <c r="I17" s="32">
        <f t="shared" si="2"/>
        <v>-95.416085101888285</v>
      </c>
      <c r="J17" s="32">
        <f t="shared" si="2"/>
        <v>-96.427261650074684</v>
      </c>
      <c r="K17" s="32">
        <f t="shared" si="2"/>
        <v>-95.331946902104733</v>
      </c>
      <c r="L17" s="32">
        <f t="shared" si="2"/>
        <v>-98.89120353800098</v>
      </c>
      <c r="M17" s="32">
        <f t="shared" si="2"/>
        <v>-98.283850627414012</v>
      </c>
      <c r="N17" s="32">
        <f t="shared" si="2"/>
        <v>-97.293558329020499</v>
      </c>
    </row>
    <row r="18" spans="1:14" x14ac:dyDescent="0.25">
      <c r="A18" s="65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760.57521132206898</v>
      </c>
      <c r="D19" s="26">
        <f t="shared" ref="D19:N19" si="3">SUM(D20:D21)</f>
        <v>762.58351147079907</v>
      </c>
      <c r="E19" s="26">
        <f t="shared" si="3"/>
        <v>763.72972780707164</v>
      </c>
      <c r="F19" s="26">
        <f t="shared" si="3"/>
        <v>764.65704122347256</v>
      </c>
      <c r="G19" s="26">
        <f t="shared" si="3"/>
        <v>764.94449339244136</v>
      </c>
      <c r="H19" s="26">
        <f t="shared" si="3"/>
        <v>764.21971658308746</v>
      </c>
      <c r="I19" s="26">
        <f t="shared" si="3"/>
        <v>765.00558049087272</v>
      </c>
      <c r="J19" s="26">
        <f t="shared" si="3"/>
        <v>765.36188340058482</v>
      </c>
      <c r="K19" s="26">
        <f t="shared" si="3"/>
        <v>766.00158156825205</v>
      </c>
      <c r="L19" s="26">
        <f t="shared" si="3"/>
        <v>766.23418281794898</v>
      </c>
      <c r="M19" s="26">
        <f t="shared" si="3"/>
        <v>767.06367137371103</v>
      </c>
      <c r="N19" s="26">
        <f t="shared" si="3"/>
        <v>766.23495881543454</v>
      </c>
    </row>
    <row r="20" spans="1:14" x14ac:dyDescent="0.25">
      <c r="A20" s="72" t="s">
        <v>40</v>
      </c>
      <c r="B20" s="72"/>
      <c r="C20" s="22">
        <v>380.212838904075</v>
      </c>
      <c r="D20" s="22">
        <v>380.78092922829796</v>
      </c>
      <c r="E20" s="22">
        <v>381.7440694434838</v>
      </c>
      <c r="F20" s="22">
        <v>382.53371638915502</v>
      </c>
      <c r="G20" s="22">
        <v>382.77858752309476</v>
      </c>
      <c r="H20" s="22">
        <v>382.77522432124459</v>
      </c>
      <c r="I20" s="22">
        <v>383.34705085348071</v>
      </c>
      <c r="J20" s="22">
        <v>383.27234632905737</v>
      </c>
      <c r="K20" s="22">
        <v>383.86185548414932</v>
      </c>
      <c r="L20" s="22">
        <v>383.41520001281373</v>
      </c>
      <c r="M20" s="22">
        <v>383.76920761382962</v>
      </c>
      <c r="N20" s="22">
        <v>383.47990172204152</v>
      </c>
    </row>
    <row r="21" spans="1:14" x14ac:dyDescent="0.25">
      <c r="A21" s="27" t="s">
        <v>41</v>
      </c>
      <c r="B21" s="27"/>
      <c r="C21" s="29">
        <v>380.36237241799398</v>
      </c>
      <c r="D21" s="29">
        <v>381.80258224250116</v>
      </c>
      <c r="E21" s="29">
        <v>381.98565836358785</v>
      </c>
      <c r="F21" s="29">
        <v>382.12332483431754</v>
      </c>
      <c r="G21" s="29">
        <v>382.1659058693466</v>
      </c>
      <c r="H21" s="29">
        <v>381.44449226184287</v>
      </c>
      <c r="I21" s="29">
        <v>381.65852963739206</v>
      </c>
      <c r="J21" s="29">
        <v>382.08953707152745</v>
      </c>
      <c r="K21" s="29">
        <v>382.13972608410273</v>
      </c>
      <c r="L21" s="29">
        <v>382.81898280513531</v>
      </c>
      <c r="M21" s="29">
        <v>383.29446375988141</v>
      </c>
      <c r="N21" s="29">
        <v>382.75505709339308</v>
      </c>
    </row>
    <row r="22" spans="1:14" x14ac:dyDescent="0.25">
      <c r="A22" s="75" t="s">
        <v>44</v>
      </c>
      <c r="B22" s="75"/>
      <c r="C22" s="26">
        <f>SUM(C23:C24)</f>
        <v>777.00218964799774</v>
      </c>
      <c r="D22" s="26">
        <f t="shared" ref="D22:N22" si="4">SUM(D23:D24)</f>
        <v>774.34726359687409</v>
      </c>
      <c r="E22" s="26">
        <f t="shared" si="4"/>
        <v>771.92558979351293</v>
      </c>
      <c r="F22" s="26">
        <f t="shared" si="4"/>
        <v>770.43329201261452</v>
      </c>
      <c r="G22" s="26">
        <f t="shared" si="4"/>
        <v>769.18902572943625</v>
      </c>
      <c r="H22" s="26">
        <f t="shared" si="4"/>
        <v>768.89277569242677</v>
      </c>
      <c r="I22" s="26">
        <f t="shared" si="4"/>
        <v>769.57321952866016</v>
      </c>
      <c r="J22" s="26">
        <f t="shared" si="4"/>
        <v>769.62447870026654</v>
      </c>
      <c r="K22" s="26">
        <f t="shared" si="4"/>
        <v>769.99852328920406</v>
      </c>
      <c r="L22" s="26">
        <f t="shared" si="4"/>
        <v>770.39815213725512</v>
      </c>
      <c r="M22" s="26">
        <f t="shared" si="4"/>
        <v>770.28544353948837</v>
      </c>
      <c r="N22" s="26">
        <f t="shared" si="4"/>
        <v>769.6791609065998</v>
      </c>
    </row>
    <row r="23" spans="1:14" x14ac:dyDescent="0.25">
      <c r="A23" s="72" t="s">
        <v>42</v>
      </c>
      <c r="B23" s="72"/>
      <c r="C23" s="23">
        <v>388.78775278025796</v>
      </c>
      <c r="D23" s="22">
        <v>387.23957003752076</v>
      </c>
      <c r="E23" s="22">
        <v>385.66936949498472</v>
      </c>
      <c r="F23" s="22">
        <v>384.7530999108248</v>
      </c>
      <c r="G23" s="22">
        <v>383.85413398768702</v>
      </c>
      <c r="H23" s="22">
        <v>383.91471080154639</v>
      </c>
      <c r="I23" s="22">
        <v>383.7619186637404</v>
      </c>
      <c r="J23" s="22">
        <v>383.28998643993395</v>
      </c>
      <c r="K23" s="22">
        <v>383.3070104616055</v>
      </c>
      <c r="L23" s="22">
        <v>383.34344440535824</v>
      </c>
      <c r="M23" s="22">
        <v>382.85133359337385</v>
      </c>
      <c r="N23" s="22">
        <v>383.02145777707557</v>
      </c>
    </row>
    <row r="24" spans="1:14" x14ac:dyDescent="0.25">
      <c r="A24" s="65" t="s">
        <v>43</v>
      </c>
      <c r="B24" s="65"/>
      <c r="C24" s="23">
        <v>388.21443686773972</v>
      </c>
      <c r="D24" s="23">
        <v>387.10769355935332</v>
      </c>
      <c r="E24" s="23">
        <v>386.25622029852815</v>
      </c>
      <c r="F24" s="23">
        <v>385.68019210178971</v>
      </c>
      <c r="G24" s="23">
        <v>385.33489174174929</v>
      </c>
      <c r="H24" s="23">
        <v>384.97806489088038</v>
      </c>
      <c r="I24" s="23">
        <v>385.81130086491976</v>
      </c>
      <c r="J24" s="23">
        <v>386.33449226033258</v>
      </c>
      <c r="K24" s="23">
        <v>386.69151282759856</v>
      </c>
      <c r="L24" s="23">
        <v>387.05470773189688</v>
      </c>
      <c r="M24" s="23">
        <v>387.43410994611446</v>
      </c>
      <c r="N24" s="23">
        <v>386.65770312952424</v>
      </c>
    </row>
    <row r="25" spans="1:14" x14ac:dyDescent="0.25">
      <c r="A25" s="65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-16.426978325928758</v>
      </c>
      <c r="D26" s="32">
        <f t="shared" ref="D26:N26" si="5">D19-D22</f>
        <v>-11.763752126075019</v>
      </c>
      <c r="E26" s="32">
        <f t="shared" si="5"/>
        <v>-8.1958619864412867</v>
      </c>
      <c r="F26" s="32">
        <f t="shared" si="5"/>
        <v>-5.7762507891419546</v>
      </c>
      <c r="G26" s="32">
        <f t="shared" si="5"/>
        <v>-4.2445323369948937</v>
      </c>
      <c r="H26" s="32">
        <f t="shared" si="5"/>
        <v>-4.6730591093393059</v>
      </c>
      <c r="I26" s="32">
        <f t="shared" si="5"/>
        <v>-4.5676390377874441</v>
      </c>
      <c r="J26" s="32">
        <f t="shared" si="5"/>
        <v>-4.2625952996817205</v>
      </c>
      <c r="K26" s="32">
        <f t="shared" si="5"/>
        <v>-3.9969417209520088</v>
      </c>
      <c r="L26" s="32">
        <f t="shared" si="5"/>
        <v>-4.1639693193061476</v>
      </c>
      <c r="M26" s="32">
        <f t="shared" si="5"/>
        <v>-3.2217721657773382</v>
      </c>
      <c r="N26" s="32">
        <f t="shared" si="5"/>
        <v>-3.4442020911652662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-102.37194387360066</v>
      </c>
      <c r="D30" s="32">
        <f t="shared" ref="D30:N30" si="6">D17+D26+D28</f>
        <v>-102.59174626293571</v>
      </c>
      <c r="E30" s="32">
        <f t="shared" si="6"/>
        <v>-100.2547286501208</v>
      </c>
      <c r="F30" s="32">
        <f t="shared" si="6"/>
        <v>-101.13059830807546</v>
      </c>
      <c r="G30" s="32">
        <f t="shared" si="6"/>
        <v>-101.04310320722297</v>
      </c>
      <c r="H30" s="32">
        <f t="shared" si="6"/>
        <v>-99.474988630782065</v>
      </c>
      <c r="I30" s="32">
        <f t="shared" si="6"/>
        <v>-99.983724139675729</v>
      </c>
      <c r="J30" s="32">
        <f t="shared" si="6"/>
        <v>-100.6898569497564</v>
      </c>
      <c r="K30" s="32">
        <f t="shared" si="6"/>
        <v>-99.328888623056741</v>
      </c>
      <c r="L30" s="32">
        <f t="shared" si="6"/>
        <v>-103.05517285730713</v>
      </c>
      <c r="M30" s="32">
        <f t="shared" si="6"/>
        <v>-101.50562279319135</v>
      </c>
      <c r="N30" s="32">
        <f t="shared" si="6"/>
        <v>-100.73776042018577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18088.628056126403</v>
      </c>
      <c r="D32" s="21">
        <v>17986.036309863466</v>
      </c>
      <c r="E32" s="21">
        <v>17885.781581213341</v>
      </c>
      <c r="F32" s="21">
        <v>17784.65098290527</v>
      </c>
      <c r="G32" s="21">
        <v>17683.607879698044</v>
      </c>
      <c r="H32" s="21">
        <v>17584.132891067264</v>
      </c>
      <c r="I32" s="21">
        <v>17484.149166927582</v>
      </c>
      <c r="J32" s="21">
        <v>17383.459309977832</v>
      </c>
      <c r="K32" s="21">
        <v>17284.13042135477</v>
      </c>
      <c r="L32" s="21">
        <v>17181.075248497462</v>
      </c>
      <c r="M32" s="21">
        <v>17079.569625704273</v>
      </c>
      <c r="N32" s="21">
        <v>16978.83186528409</v>
      </c>
    </row>
    <row r="33" spans="1:14" ht="16.5" thickTop="1" thickBot="1" x14ac:dyDescent="0.3">
      <c r="A33" s="65"/>
      <c r="B33" s="65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-5.6276149674892029E-3</v>
      </c>
      <c r="D34" s="39">
        <f t="shared" ref="D34:N34" si="7">(D32/D8)-1</f>
        <v>-5.671615666185903E-3</v>
      </c>
      <c r="E34" s="39">
        <f t="shared" si="7"/>
        <v>-5.5740312608590914E-3</v>
      </c>
      <c r="F34" s="39">
        <f t="shared" si="7"/>
        <v>-5.6542454043101431E-3</v>
      </c>
      <c r="G34" s="39">
        <f t="shared" si="7"/>
        <v>-5.6814779949491134E-3</v>
      </c>
      <c r="H34" s="39">
        <f t="shared" si="7"/>
        <v>-5.6252654609574293E-3</v>
      </c>
      <c r="I34" s="39">
        <f t="shared" si="7"/>
        <v>-5.6860195927246338E-3</v>
      </c>
      <c r="J34" s="39">
        <f t="shared" si="7"/>
        <v>-5.7589223237817233E-3</v>
      </c>
      <c r="K34" s="39">
        <f t="shared" si="7"/>
        <v>-5.7139886171015952E-3</v>
      </c>
      <c r="L34" s="39">
        <f t="shared" si="7"/>
        <v>-5.9624158314601772E-3</v>
      </c>
      <c r="M34" s="39">
        <f t="shared" si="7"/>
        <v>-5.9079901184919681E-3</v>
      </c>
      <c r="N34" s="39">
        <f t="shared" si="7"/>
        <v>-5.8981439595864327E-3</v>
      </c>
    </row>
    <row r="35" spans="1:14" ht="15.75" thickBot="1" x14ac:dyDescent="0.3">
      <c r="A35" s="40" t="s">
        <v>15</v>
      </c>
      <c r="B35" s="41"/>
      <c r="C35" s="42">
        <f>(C32/$C$8)-1</f>
        <v>-5.6276149674892029E-3</v>
      </c>
      <c r="D35" s="42">
        <f t="shared" ref="D35:N35" si="8">(D32/$C$8)-1</f>
        <v>-1.1267312964462262E-2</v>
      </c>
      <c r="E35" s="42">
        <f t="shared" si="8"/>
        <v>-1.6778539870631604E-2</v>
      </c>
      <c r="F35" s="42">
        <f t="shared" si="8"/>
        <v>-2.2337915292987232E-2</v>
      </c>
      <c r="G35" s="42">
        <f t="shared" si="8"/>
        <v>-2.7892480913746187E-2</v>
      </c>
      <c r="H35" s="42">
        <f t="shared" si="8"/>
        <v>-3.33608437651991E-2</v>
      </c>
      <c r="I35" s="42">
        <f t="shared" si="8"/>
        <v>-3.8857172946644924E-2</v>
      </c>
      <c r="J35" s="42">
        <f t="shared" si="8"/>
        <v>-4.4392319829705262E-2</v>
      </c>
      <c r="K35" s="42">
        <f t="shared" si="8"/>
        <v>-4.9852651236613199E-2</v>
      </c>
      <c r="L35" s="42">
        <f t="shared" si="8"/>
        <v>-5.5517824831099905E-2</v>
      </c>
      <c r="M35" s="42">
        <f t="shared" si="8"/>
        <v>-6.1097816189089493E-2</v>
      </c>
      <c r="N35" s="42">
        <f t="shared" si="8"/>
        <v>-6.6635596433176292E-2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1.4561960326636465</v>
      </c>
      <c r="D41" s="47">
        <v>1.4698113147778502</v>
      </c>
      <c r="E41" s="47">
        <v>1.4641083334910445</v>
      </c>
      <c r="F41" s="47">
        <v>1.4572768853585369</v>
      </c>
      <c r="G41" s="47">
        <v>1.4582905526295593</v>
      </c>
      <c r="H41" s="47">
        <v>1.4645258883810226</v>
      </c>
      <c r="I41" s="47">
        <v>1.4689987405002023</v>
      </c>
      <c r="J41" s="47">
        <v>1.4744828897096252</v>
      </c>
      <c r="K41" s="47">
        <v>1.4777056633302486</v>
      </c>
      <c r="L41" s="47">
        <v>1.482503588796241</v>
      </c>
      <c r="M41" s="47">
        <v>1.4895171643380078</v>
      </c>
      <c r="N41" s="47">
        <v>1.4965396573342105</v>
      </c>
    </row>
    <row r="43" spans="1:14" x14ac:dyDescent="0.25">
      <c r="A43" s="48" t="s">
        <v>31</v>
      </c>
      <c r="B43" s="48"/>
      <c r="C43" s="49">
        <v>122.53096561159626</v>
      </c>
      <c r="D43" s="49">
        <v>124.33385144086459</v>
      </c>
      <c r="E43" s="49">
        <v>123.91456371087385</v>
      </c>
      <c r="F43" s="49">
        <v>123.99904939257024</v>
      </c>
      <c r="G43" s="49">
        <v>124.02467549773692</v>
      </c>
      <c r="H43" s="49">
        <v>122.48898204742574</v>
      </c>
      <c r="I43" s="49">
        <v>122.24442203600236</v>
      </c>
      <c r="J43" s="49">
        <v>122.04560516512979</v>
      </c>
      <c r="K43" s="49">
        <v>120.53848819036695</v>
      </c>
      <c r="L43" s="49">
        <v>121.07423969497084</v>
      </c>
      <c r="M43" s="49">
        <v>119.94917034743152</v>
      </c>
      <c r="N43" s="49">
        <v>118.34993885228495</v>
      </c>
    </row>
    <row r="44" spans="1:14" x14ac:dyDescent="0.25">
      <c r="A44" s="19" t="s">
        <v>47</v>
      </c>
      <c r="B44" s="19"/>
      <c r="C44" s="50">
        <v>124.04245401138164</v>
      </c>
      <c r="D44" s="50">
        <v>124.33385144086461</v>
      </c>
      <c r="E44" s="50">
        <v>123.63265501772686</v>
      </c>
      <c r="F44" s="50">
        <v>123.45518854665627</v>
      </c>
      <c r="G44" s="50">
        <v>123.24710116546417</v>
      </c>
      <c r="H44" s="50">
        <v>121.48572760211752</v>
      </c>
      <c r="I44" s="50">
        <v>121.04405480170155</v>
      </c>
      <c r="J44" s="50">
        <v>120.70936660919391</v>
      </c>
      <c r="K44" s="50">
        <v>119.08236241351189</v>
      </c>
      <c r="L44" s="50">
        <v>119.50524598681859</v>
      </c>
      <c r="M44" s="50">
        <v>118.2651965777889</v>
      </c>
      <c r="N44" s="50">
        <v>116.60518356204635</v>
      </c>
    </row>
    <row r="45" spans="1:14" x14ac:dyDescent="0.25">
      <c r="A45" s="51" t="s">
        <v>48</v>
      </c>
      <c r="B45" s="51"/>
      <c r="C45" s="52">
        <v>121.19458830306864</v>
      </c>
      <c r="D45" s="52">
        <v>124.33385144086459</v>
      </c>
      <c r="E45" s="52">
        <v>124.17256063588766</v>
      </c>
      <c r="F45" s="52">
        <v>124.49984678891657</v>
      </c>
      <c r="G45" s="52">
        <v>124.75147834425806</v>
      </c>
      <c r="H45" s="52">
        <v>123.43848369757686</v>
      </c>
      <c r="I45" s="52">
        <v>123.3968355515895</v>
      </c>
      <c r="J45" s="52">
        <v>123.35081522385387</v>
      </c>
      <c r="K45" s="52">
        <v>121.98095388861992</v>
      </c>
      <c r="L45" s="52">
        <v>122.64751054725917</v>
      </c>
      <c r="M45" s="52">
        <v>121.65395260904015</v>
      </c>
      <c r="N45" s="52">
        <v>120.13079034504739</v>
      </c>
    </row>
    <row r="47" spans="1:14" x14ac:dyDescent="0.25">
      <c r="A47" s="48" t="s">
        <v>32</v>
      </c>
      <c r="B47" s="48"/>
      <c r="C47" s="49">
        <v>76.981676884936064</v>
      </c>
      <c r="D47" s="49">
        <v>76.81880736379324</v>
      </c>
      <c r="E47" s="49">
        <v>76.86849572092099</v>
      </c>
      <c r="F47" s="49">
        <v>76.874694837897053</v>
      </c>
      <c r="G47" s="49">
        <v>76.881793407395662</v>
      </c>
      <c r="H47" s="49">
        <v>77.043652272292405</v>
      </c>
      <c r="I47" s="49">
        <v>77.076096957685408</v>
      </c>
      <c r="J47" s="49">
        <v>77.097226465660384</v>
      </c>
      <c r="K47" s="49">
        <v>77.247521565069206</v>
      </c>
      <c r="L47" s="49">
        <v>77.196192818953961</v>
      </c>
      <c r="M47" s="49">
        <v>77.308949875743167</v>
      </c>
      <c r="N47" s="49">
        <v>77.470846099147934</v>
      </c>
    </row>
    <row r="48" spans="1:14" x14ac:dyDescent="0.25">
      <c r="A48" s="19" t="s">
        <v>45</v>
      </c>
      <c r="B48" s="19"/>
      <c r="C48" s="50">
        <v>74.603689301200276</v>
      </c>
      <c r="D48" s="50">
        <v>74.585104390940202</v>
      </c>
      <c r="E48" s="50">
        <v>74.669091268465422</v>
      </c>
      <c r="F48" s="50">
        <v>74.696027056285772</v>
      </c>
      <c r="G48" s="50">
        <v>74.724949603432648</v>
      </c>
      <c r="H48" s="50">
        <v>74.918160071013801</v>
      </c>
      <c r="I48" s="50">
        <v>74.969592624810829</v>
      </c>
      <c r="J48" s="50">
        <v>75.009869508862039</v>
      </c>
      <c r="K48" s="50">
        <v>75.185228375424373</v>
      </c>
      <c r="L48" s="50">
        <v>75.143799537591505</v>
      </c>
      <c r="M48" s="50">
        <v>75.279591140555453</v>
      </c>
      <c r="N48" s="50">
        <v>75.463829299782475</v>
      </c>
    </row>
    <row r="49" spans="1:14" x14ac:dyDescent="0.25">
      <c r="A49" s="51" t="s">
        <v>46</v>
      </c>
      <c r="B49" s="51"/>
      <c r="C49" s="52">
        <v>79.183080214051515</v>
      </c>
      <c r="D49" s="52">
        <v>78.911944051976675</v>
      </c>
      <c r="E49" s="52">
        <v>78.944539899733613</v>
      </c>
      <c r="F49" s="52">
        <v>78.930708791813174</v>
      </c>
      <c r="G49" s="52">
        <v>78.922865416203663</v>
      </c>
      <c r="H49" s="52">
        <v>79.05868866251646</v>
      </c>
      <c r="I49" s="52">
        <v>79.074391444218577</v>
      </c>
      <c r="J49" s="52">
        <v>79.083325620775568</v>
      </c>
      <c r="K49" s="52">
        <v>79.212979221741733</v>
      </c>
      <c r="L49" s="52">
        <v>79.156059452019093</v>
      </c>
      <c r="M49" s="52">
        <v>79.252733674678566</v>
      </c>
      <c r="N49" s="52">
        <v>79.39537417531298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22:B22"/>
    <mergeCell ref="A23:B23"/>
    <mergeCell ref="A26:B26"/>
    <mergeCell ref="A28:B28"/>
    <mergeCell ref="A30:B30"/>
    <mergeCell ref="A32:B32"/>
    <mergeCell ref="A1:E1"/>
    <mergeCell ref="A2:E2"/>
    <mergeCell ref="A5:D5"/>
    <mergeCell ref="A8:B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95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340180</v>
      </c>
      <c r="D8" s="21">
        <v>340363</v>
      </c>
      <c r="E8" s="21">
        <v>340543.99999999994</v>
      </c>
      <c r="F8" s="21">
        <v>340734.00000000006</v>
      </c>
      <c r="G8" s="21">
        <v>340882.00000000006</v>
      </c>
      <c r="H8" s="21">
        <v>341013.00000000006</v>
      </c>
      <c r="I8" s="21">
        <v>341133.99999999994</v>
      </c>
      <c r="J8" s="21">
        <v>341204</v>
      </c>
      <c r="K8" s="21">
        <v>341224</v>
      </c>
      <c r="L8" s="21">
        <v>341242.00000000006</v>
      </c>
      <c r="M8" s="21">
        <v>341174</v>
      </c>
      <c r="N8" s="21">
        <v>341100.99999999994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3336.9999999999991</v>
      </c>
      <c r="D10" s="26">
        <f t="shared" ref="D10:N10" si="0">SUM(D11:D12)</f>
        <v>3355</v>
      </c>
      <c r="E10" s="26">
        <f t="shared" si="0"/>
        <v>3330</v>
      </c>
      <c r="F10" s="26">
        <f t="shared" si="0"/>
        <v>3302</v>
      </c>
      <c r="G10" s="26">
        <f t="shared" si="0"/>
        <v>3289.9999999999991</v>
      </c>
      <c r="H10" s="26">
        <f t="shared" si="0"/>
        <v>3286</v>
      </c>
      <c r="I10" s="26">
        <f t="shared" si="0"/>
        <v>3278.0000000000005</v>
      </c>
      <c r="J10" s="26">
        <f t="shared" si="0"/>
        <v>3270.9999999999991</v>
      </c>
      <c r="K10" s="26">
        <f t="shared" si="0"/>
        <v>3258.9999999999995</v>
      </c>
      <c r="L10" s="26">
        <f t="shared" si="0"/>
        <v>3251</v>
      </c>
      <c r="M10" s="26">
        <f t="shared" si="0"/>
        <v>3246.9999999999991</v>
      </c>
      <c r="N10" s="26">
        <f t="shared" si="0"/>
        <v>3243.9999999999991</v>
      </c>
    </row>
    <row r="11" spans="1:14" x14ac:dyDescent="0.25">
      <c r="A11" s="17" t="s">
        <v>34</v>
      </c>
      <c r="B11" s="18"/>
      <c r="C11" s="22">
        <v>1708.9999999999995</v>
      </c>
      <c r="D11" s="22">
        <v>1720.0000000000002</v>
      </c>
      <c r="E11" s="22">
        <v>1706</v>
      </c>
      <c r="F11" s="22">
        <v>1690</v>
      </c>
      <c r="G11" s="22">
        <v>1685.9999999999993</v>
      </c>
      <c r="H11" s="22">
        <v>1681</v>
      </c>
      <c r="I11" s="22">
        <v>1677.0000000000002</v>
      </c>
      <c r="J11" s="22">
        <v>1675.9999999999998</v>
      </c>
      <c r="K11" s="22">
        <v>1668.9999999999998</v>
      </c>
      <c r="L11" s="22">
        <v>1664.9999999999998</v>
      </c>
      <c r="M11" s="22">
        <v>1662.9999999999998</v>
      </c>
      <c r="N11" s="22">
        <v>1660.9999999999993</v>
      </c>
    </row>
    <row r="12" spans="1:14" x14ac:dyDescent="0.25">
      <c r="A12" s="27" t="s">
        <v>35</v>
      </c>
      <c r="B12" s="28"/>
      <c r="C12" s="29">
        <v>1627.9999999999998</v>
      </c>
      <c r="D12" s="29">
        <v>1634.9999999999995</v>
      </c>
      <c r="E12" s="29">
        <v>1624</v>
      </c>
      <c r="F12" s="29">
        <v>1611.9999999999998</v>
      </c>
      <c r="G12" s="29">
        <v>1604</v>
      </c>
      <c r="H12" s="29">
        <v>1605.0000000000002</v>
      </c>
      <c r="I12" s="29">
        <v>1601.0000000000002</v>
      </c>
      <c r="J12" s="29">
        <v>1594.9999999999995</v>
      </c>
      <c r="K12" s="29">
        <v>1589.9999999999998</v>
      </c>
      <c r="L12" s="29">
        <v>1586.0000000000002</v>
      </c>
      <c r="M12" s="29">
        <v>1583.9999999999995</v>
      </c>
      <c r="N12" s="29">
        <v>1582.9999999999998</v>
      </c>
    </row>
    <row r="13" spans="1:14" x14ac:dyDescent="0.25">
      <c r="A13" s="24" t="s">
        <v>36</v>
      </c>
      <c r="B13" s="18"/>
      <c r="C13" s="26">
        <f>SUM(C14:C15)</f>
        <v>3664.9999999999959</v>
      </c>
      <c r="D13" s="26">
        <f t="shared" ref="D13:N13" si="1">SUM(D14:D15)</f>
        <v>3769</v>
      </c>
      <c r="E13" s="26">
        <f t="shared" si="1"/>
        <v>3804.9999999999945</v>
      </c>
      <c r="F13" s="26">
        <f t="shared" si="1"/>
        <v>3856.9999999999955</v>
      </c>
      <c r="G13" s="26">
        <f t="shared" si="1"/>
        <v>3907.0000000000036</v>
      </c>
      <c r="H13" s="26">
        <f t="shared" si="1"/>
        <v>3901.9999999999932</v>
      </c>
      <c r="I13" s="26">
        <f t="shared" si="1"/>
        <v>3946.9999999999991</v>
      </c>
      <c r="J13" s="26">
        <f t="shared" si="1"/>
        <v>3994.0000000000032</v>
      </c>
      <c r="K13" s="26">
        <f t="shared" si="1"/>
        <v>3994.9999999999991</v>
      </c>
      <c r="L13" s="26">
        <f t="shared" si="1"/>
        <v>4071</v>
      </c>
      <c r="M13" s="26">
        <f t="shared" si="1"/>
        <v>4085.0000000000127</v>
      </c>
      <c r="N13" s="26">
        <f t="shared" si="1"/>
        <v>4083.9999999999891</v>
      </c>
    </row>
    <row r="14" spans="1:14" x14ac:dyDescent="0.25">
      <c r="A14" s="17" t="s">
        <v>37</v>
      </c>
      <c r="B14" s="18"/>
      <c r="C14" s="22">
        <v>1821.3216959000501</v>
      </c>
      <c r="D14" s="22">
        <v>1858.9834104693825</v>
      </c>
      <c r="E14" s="22">
        <v>1880.0279518551315</v>
      </c>
      <c r="F14" s="22">
        <v>1907.8085579048823</v>
      </c>
      <c r="G14" s="22">
        <v>1935.5360529293052</v>
      </c>
      <c r="H14" s="22">
        <v>1935.1587150564624</v>
      </c>
      <c r="I14" s="22">
        <v>1961.2257981662378</v>
      </c>
      <c r="J14" s="22">
        <v>1990.5426201493542</v>
      </c>
      <c r="K14" s="22">
        <v>1995.7593734023062</v>
      </c>
      <c r="L14" s="22">
        <v>2039.2989268356978</v>
      </c>
      <c r="M14" s="22">
        <v>2048.1423343279612</v>
      </c>
      <c r="N14" s="22">
        <v>2051.0889778641467</v>
      </c>
    </row>
    <row r="15" spans="1:14" x14ac:dyDescent="0.25">
      <c r="A15" s="10" t="s">
        <v>38</v>
      </c>
      <c r="B15" s="12"/>
      <c r="C15" s="23">
        <v>1843.6783040999458</v>
      </c>
      <c r="D15" s="23">
        <v>1910.0165895306175</v>
      </c>
      <c r="E15" s="23">
        <v>1924.972048144863</v>
      </c>
      <c r="F15" s="23">
        <v>1949.1914420951132</v>
      </c>
      <c r="G15" s="23">
        <v>1971.4639470706986</v>
      </c>
      <c r="H15" s="23">
        <v>1966.8412849435308</v>
      </c>
      <c r="I15" s="23">
        <v>1985.7742018337613</v>
      </c>
      <c r="J15" s="23">
        <v>2003.457379850649</v>
      </c>
      <c r="K15" s="23">
        <v>1999.2406265976927</v>
      </c>
      <c r="L15" s="23">
        <v>2031.7010731643024</v>
      </c>
      <c r="M15" s="23">
        <v>2036.8576656720516</v>
      </c>
      <c r="N15" s="23">
        <v>2032.9110221358421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-327.99999999999682</v>
      </c>
      <c r="D17" s="32">
        <f t="shared" ref="D17:N17" si="2">D10-D13</f>
        <v>-414</v>
      </c>
      <c r="E17" s="32">
        <f t="shared" si="2"/>
        <v>-474.99999999999454</v>
      </c>
      <c r="F17" s="32">
        <f t="shared" si="2"/>
        <v>-554.99999999999545</v>
      </c>
      <c r="G17" s="32">
        <f t="shared" si="2"/>
        <v>-617.00000000000455</v>
      </c>
      <c r="H17" s="32">
        <f t="shared" si="2"/>
        <v>-615.99999999999318</v>
      </c>
      <c r="I17" s="32">
        <f t="shared" si="2"/>
        <v>-668.99999999999864</v>
      </c>
      <c r="J17" s="32">
        <f t="shared" si="2"/>
        <v>-723.00000000000409</v>
      </c>
      <c r="K17" s="32">
        <f t="shared" si="2"/>
        <v>-735.99999999999955</v>
      </c>
      <c r="L17" s="32">
        <f t="shared" si="2"/>
        <v>-820</v>
      </c>
      <c r="M17" s="32">
        <f t="shared" si="2"/>
        <v>-838.00000000001364</v>
      </c>
      <c r="N17" s="32">
        <f t="shared" si="2"/>
        <v>-839.99999999999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14616.870311178001</v>
      </c>
      <c r="D19" s="26">
        <f t="shared" ref="D19:N19" si="3">SUM(D20:D21)</f>
        <v>14656.770311288281</v>
      </c>
      <c r="E19" s="26">
        <f t="shared" si="3"/>
        <v>14691.770311288281</v>
      </c>
      <c r="F19" s="26">
        <f t="shared" si="3"/>
        <v>14710.770311288274</v>
      </c>
      <c r="G19" s="26">
        <f t="shared" si="3"/>
        <v>14733.270311288281</v>
      </c>
      <c r="H19" s="26">
        <f t="shared" si="3"/>
        <v>14727.770311288277</v>
      </c>
      <c r="I19" s="26">
        <f t="shared" si="3"/>
        <v>14737.128297615778</v>
      </c>
      <c r="J19" s="26">
        <f t="shared" si="3"/>
        <v>14744.948891950688</v>
      </c>
      <c r="K19" s="26">
        <f t="shared" si="3"/>
        <v>14751.007726773292</v>
      </c>
      <c r="L19" s="26">
        <f t="shared" si="3"/>
        <v>14753.889405064454</v>
      </c>
      <c r="M19" s="26">
        <f t="shared" si="3"/>
        <v>14767.636085801867</v>
      </c>
      <c r="N19" s="26">
        <f t="shared" si="3"/>
        <v>14752.360499832586</v>
      </c>
    </row>
    <row r="20" spans="1:14" x14ac:dyDescent="0.25">
      <c r="A20" s="72" t="s">
        <v>40</v>
      </c>
      <c r="B20" s="72"/>
      <c r="C20" s="22">
        <v>7306.3960034838929</v>
      </c>
      <c r="D20" s="22">
        <v>7322.1268608788323</v>
      </c>
      <c r="E20" s="22">
        <v>7348.6491315717058</v>
      </c>
      <c r="F20" s="22">
        <v>7363.0394345965806</v>
      </c>
      <c r="G20" s="22">
        <v>7376.903182108791</v>
      </c>
      <c r="H20" s="22">
        <v>7374.214513172371</v>
      </c>
      <c r="I20" s="22">
        <v>7379.248054727258</v>
      </c>
      <c r="J20" s="22">
        <v>7382.9064657188173</v>
      </c>
      <c r="K20" s="22">
        <v>7390.0148423452911</v>
      </c>
      <c r="L20" s="22">
        <v>7387.2846190619866</v>
      </c>
      <c r="M20" s="22">
        <v>7393.2063228081206</v>
      </c>
      <c r="N20" s="22">
        <v>7387.1796445762111</v>
      </c>
    </row>
    <row r="21" spans="1:14" x14ac:dyDescent="0.25">
      <c r="A21" s="27" t="s">
        <v>41</v>
      </c>
      <c r="B21" s="27"/>
      <c r="C21" s="29">
        <v>7310.4743076941095</v>
      </c>
      <c r="D21" s="29">
        <v>7334.6434504094495</v>
      </c>
      <c r="E21" s="29">
        <v>7343.1211797165743</v>
      </c>
      <c r="F21" s="29">
        <v>7347.7308766916922</v>
      </c>
      <c r="G21" s="29">
        <v>7356.367129179489</v>
      </c>
      <c r="H21" s="29">
        <v>7353.5557981159063</v>
      </c>
      <c r="I21" s="29">
        <v>7357.880242888521</v>
      </c>
      <c r="J21" s="29">
        <v>7362.0424262318711</v>
      </c>
      <c r="K21" s="29">
        <v>7360.9928844280012</v>
      </c>
      <c r="L21" s="29">
        <v>7366.6047860024673</v>
      </c>
      <c r="M21" s="29">
        <v>7374.4297629937455</v>
      </c>
      <c r="N21" s="29">
        <v>7365.1808552563743</v>
      </c>
    </row>
    <row r="22" spans="1:14" x14ac:dyDescent="0.25">
      <c r="A22" s="75" t="s">
        <v>44</v>
      </c>
      <c r="B22" s="75"/>
      <c r="C22" s="26">
        <f>SUM(C23:C24)</f>
        <v>14101.670311398551</v>
      </c>
      <c r="D22" s="26">
        <f t="shared" ref="D22:N22" si="4">SUM(D23:D24)</f>
        <v>14061.770311288274</v>
      </c>
      <c r="E22" s="26">
        <f t="shared" si="4"/>
        <v>14026.770311288275</v>
      </c>
      <c r="F22" s="26">
        <f t="shared" si="4"/>
        <v>14007.770311288281</v>
      </c>
      <c r="G22" s="26">
        <f t="shared" si="4"/>
        <v>13985.270311288277</v>
      </c>
      <c r="H22" s="26">
        <f t="shared" si="4"/>
        <v>13990.770311288277</v>
      </c>
      <c r="I22" s="26">
        <f t="shared" si="4"/>
        <v>13998.128297615782</v>
      </c>
      <c r="J22" s="26">
        <f t="shared" si="4"/>
        <v>14001.948891950684</v>
      </c>
      <c r="K22" s="26">
        <f t="shared" si="4"/>
        <v>13997.007726773303</v>
      </c>
      <c r="L22" s="26">
        <f t="shared" si="4"/>
        <v>14001.889405064449</v>
      </c>
      <c r="M22" s="26">
        <f t="shared" si="4"/>
        <v>14002.636085801849</v>
      </c>
      <c r="N22" s="26">
        <f t="shared" si="4"/>
        <v>14005.360499832605</v>
      </c>
    </row>
    <row r="23" spans="1:14" x14ac:dyDescent="0.25">
      <c r="A23" s="72" t="s">
        <v>42</v>
      </c>
      <c r="B23" s="72"/>
      <c r="C23" s="23">
        <v>7052.8743078043844</v>
      </c>
      <c r="D23" s="22">
        <v>7037.143450409445</v>
      </c>
      <c r="E23" s="22">
        <v>7010.6211797165706</v>
      </c>
      <c r="F23" s="22">
        <v>6996.2308766916995</v>
      </c>
      <c r="G23" s="22">
        <v>6982.3671291794872</v>
      </c>
      <c r="H23" s="22">
        <v>6985.0557981159054</v>
      </c>
      <c r="I23" s="22">
        <v>6980.022256561022</v>
      </c>
      <c r="J23" s="22">
        <v>6976.363845569459</v>
      </c>
      <c r="K23" s="22">
        <v>6969.2554689429844</v>
      </c>
      <c r="L23" s="22">
        <v>6971.9856922262916</v>
      </c>
      <c r="M23" s="22">
        <v>6966.0639884801594</v>
      </c>
      <c r="N23" s="22">
        <v>6972.0906667120662</v>
      </c>
    </row>
    <row r="24" spans="1:14" x14ac:dyDescent="0.25">
      <c r="A24" s="10" t="s">
        <v>43</v>
      </c>
      <c r="B24" s="10"/>
      <c r="C24" s="23">
        <v>7048.7960035941669</v>
      </c>
      <c r="D24" s="23">
        <v>7024.6268608788278</v>
      </c>
      <c r="E24" s="23">
        <v>7016.1491315717049</v>
      </c>
      <c r="F24" s="23">
        <v>7011.5394345965824</v>
      </c>
      <c r="G24" s="23">
        <v>7002.9031821087901</v>
      </c>
      <c r="H24" s="23">
        <v>7005.714513172371</v>
      </c>
      <c r="I24" s="23">
        <v>7018.1060410547589</v>
      </c>
      <c r="J24" s="23">
        <v>7025.5850463812239</v>
      </c>
      <c r="K24" s="23">
        <v>7027.7522578303178</v>
      </c>
      <c r="L24" s="23">
        <v>7029.903712838156</v>
      </c>
      <c r="M24" s="23">
        <v>7036.5720973216885</v>
      </c>
      <c r="N24" s="23">
        <v>7033.2698331205393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515.19999977945008</v>
      </c>
      <c r="D26" s="32">
        <f t="shared" ref="D26:N26" si="5">D19-D22</f>
        <v>595.00000000000728</v>
      </c>
      <c r="E26" s="32">
        <f t="shared" si="5"/>
        <v>665.00000000000546</v>
      </c>
      <c r="F26" s="32">
        <f t="shared" si="5"/>
        <v>702.99999999999272</v>
      </c>
      <c r="G26" s="32">
        <f t="shared" si="5"/>
        <v>748.00000000000364</v>
      </c>
      <c r="H26" s="32">
        <f t="shared" si="5"/>
        <v>737</v>
      </c>
      <c r="I26" s="32">
        <f t="shared" si="5"/>
        <v>738.99999999999636</v>
      </c>
      <c r="J26" s="32">
        <f t="shared" si="5"/>
        <v>743.00000000000364</v>
      </c>
      <c r="K26" s="32">
        <f t="shared" si="5"/>
        <v>753.99999999998909</v>
      </c>
      <c r="L26" s="32">
        <f t="shared" si="5"/>
        <v>752.00000000000546</v>
      </c>
      <c r="M26" s="32">
        <f t="shared" si="5"/>
        <v>765.00000000001819</v>
      </c>
      <c r="N26" s="32">
        <f t="shared" si="5"/>
        <v>746.99999999998181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-4.20001220703125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182.99998757242201</v>
      </c>
      <c r="D30" s="32">
        <f t="shared" ref="D30:N30" si="6">D17+D26+D28</f>
        <v>181.00000000000728</v>
      </c>
      <c r="E30" s="32">
        <f t="shared" si="6"/>
        <v>190.00000000001091</v>
      </c>
      <c r="F30" s="32">
        <f t="shared" si="6"/>
        <v>147.99999999999727</v>
      </c>
      <c r="G30" s="32">
        <f t="shared" si="6"/>
        <v>130.99999999999909</v>
      </c>
      <c r="H30" s="32">
        <f t="shared" si="6"/>
        <v>121.00000000000682</v>
      </c>
      <c r="I30" s="32">
        <f t="shared" si="6"/>
        <v>69.999999999997726</v>
      </c>
      <c r="J30" s="32">
        <f t="shared" si="6"/>
        <v>19.999999999999545</v>
      </c>
      <c r="K30" s="32">
        <f t="shared" si="6"/>
        <v>17.999999999989541</v>
      </c>
      <c r="L30" s="32">
        <f t="shared" si="6"/>
        <v>-67.999999999994543</v>
      </c>
      <c r="M30" s="32">
        <f t="shared" si="6"/>
        <v>-72.999999999995453</v>
      </c>
      <c r="N30" s="32">
        <f t="shared" si="6"/>
        <v>-93.000000000008185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340363</v>
      </c>
      <c r="D32" s="21">
        <v>340543.99999999994</v>
      </c>
      <c r="E32" s="21">
        <v>340734.00000000006</v>
      </c>
      <c r="F32" s="21">
        <v>340882.00000000006</v>
      </c>
      <c r="G32" s="21">
        <v>341013.00000000006</v>
      </c>
      <c r="H32" s="21">
        <v>341133.99999999994</v>
      </c>
      <c r="I32" s="21">
        <v>341204</v>
      </c>
      <c r="J32" s="21">
        <v>341224</v>
      </c>
      <c r="K32" s="21">
        <v>341242.00000000006</v>
      </c>
      <c r="L32" s="21">
        <v>341174</v>
      </c>
      <c r="M32" s="21">
        <v>341100.99999999994</v>
      </c>
      <c r="N32" s="21">
        <v>341007.99999999994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5.3795049679572493E-4</v>
      </c>
      <c r="D34" s="39">
        <f t="shared" ref="D34:N34" si="7">(D32/D8)-1</f>
        <v>5.3178518229057836E-4</v>
      </c>
      <c r="E34" s="39">
        <f t="shared" si="7"/>
        <v>5.5793084006805493E-4</v>
      </c>
      <c r="F34" s="39">
        <f t="shared" si="7"/>
        <v>4.343564187900828E-4</v>
      </c>
      <c r="G34" s="39">
        <f t="shared" si="7"/>
        <v>3.8429720548460722E-4</v>
      </c>
      <c r="H34" s="39">
        <f t="shared" si="7"/>
        <v>3.5482518261731322E-4</v>
      </c>
      <c r="I34" s="39">
        <f t="shared" si="7"/>
        <v>2.0519795740114866E-4</v>
      </c>
      <c r="J34" s="39">
        <f t="shared" si="7"/>
        <v>5.8615959953600694E-5</v>
      </c>
      <c r="K34" s="39">
        <f t="shared" si="7"/>
        <v>5.275127189197093E-5</v>
      </c>
      <c r="L34" s="39">
        <f t="shared" si="7"/>
        <v>-1.9927207084724508E-4</v>
      </c>
      <c r="M34" s="39">
        <f t="shared" si="7"/>
        <v>-2.1396706665821608E-4</v>
      </c>
      <c r="N34" s="39">
        <f t="shared" si="7"/>
        <v>-2.7264651818670327E-4</v>
      </c>
    </row>
    <row r="35" spans="1:14" ht="15.75" thickBot="1" x14ac:dyDescent="0.3">
      <c r="A35" s="40" t="s">
        <v>15</v>
      </c>
      <c r="B35" s="41"/>
      <c r="C35" s="42">
        <f>(C32/$C$8)-1</f>
        <v>5.3795049679572493E-4</v>
      </c>
      <c r="D35" s="42">
        <f t="shared" ref="D35:N35" si="8">(D32/$C$8)-1</f>
        <v>1.0700217531893763E-3</v>
      </c>
      <c r="E35" s="42">
        <f t="shared" si="8"/>
        <v>1.6285495913930248E-3</v>
      </c>
      <c r="F35" s="42">
        <f t="shared" si="8"/>
        <v>2.0636133811513524E-3</v>
      </c>
      <c r="G35" s="42">
        <f t="shared" si="8"/>
        <v>2.4487036274913887E-3</v>
      </c>
      <c r="H35" s="42">
        <f t="shared" si="8"/>
        <v>2.8043976718206132E-3</v>
      </c>
      <c r="I35" s="42">
        <f t="shared" si="8"/>
        <v>3.0101710858956299E-3</v>
      </c>
      <c r="J35" s="42">
        <f t="shared" si="8"/>
        <v>3.0689634899170315E-3</v>
      </c>
      <c r="K35" s="42">
        <f t="shared" si="8"/>
        <v>3.1218766535365816E-3</v>
      </c>
      <c r="L35" s="42">
        <f t="shared" si="8"/>
        <v>2.9219824798636385E-3</v>
      </c>
      <c r="M35" s="42">
        <f t="shared" si="8"/>
        <v>2.7073902051852894E-3</v>
      </c>
      <c r="N35" s="42">
        <f t="shared" si="8"/>
        <v>2.4340055264857607E-3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1.534336244379445</v>
      </c>
      <c r="D41" s="47">
        <v>1.5491432105870264</v>
      </c>
      <c r="E41" s="47">
        <v>1.5435743250949228</v>
      </c>
      <c r="F41" s="47">
        <v>1.5371612166724486</v>
      </c>
      <c r="G41" s="47">
        <v>1.5391677583746102</v>
      </c>
      <c r="H41" s="47">
        <v>1.5461561508797761</v>
      </c>
      <c r="I41" s="47">
        <v>1.5515923704646088</v>
      </c>
      <c r="J41" s="47">
        <v>1.5576143777357652</v>
      </c>
      <c r="K41" s="47">
        <v>1.5615244319715302</v>
      </c>
      <c r="L41" s="47">
        <v>1.5673107560964312</v>
      </c>
      <c r="M41" s="47">
        <v>1.5750478813552251</v>
      </c>
      <c r="N41" s="47">
        <v>1.5833597824829597</v>
      </c>
    </row>
    <row r="43" spans="1:14" x14ac:dyDescent="0.25">
      <c r="A43" s="48" t="s">
        <v>31</v>
      </c>
      <c r="B43" s="48"/>
      <c r="C43" s="49">
        <v>118.33456869140336</v>
      </c>
      <c r="D43" s="49">
        <v>119.85125468583806</v>
      </c>
      <c r="E43" s="49">
        <v>119.2858186279896</v>
      </c>
      <c r="F43" s="49">
        <v>119.2264532346145</v>
      </c>
      <c r="G43" s="49">
        <v>119.13063801156405</v>
      </c>
      <c r="H43" s="49">
        <v>117.53188785155693</v>
      </c>
      <c r="I43" s="49">
        <v>117.20769830423805</v>
      </c>
      <c r="J43" s="49">
        <v>116.96064392965505</v>
      </c>
      <c r="K43" s="49">
        <v>115.464382722303</v>
      </c>
      <c r="L43" s="49">
        <v>115.92695707927498</v>
      </c>
      <c r="M43" s="49">
        <v>114.80580531595999</v>
      </c>
      <c r="N43" s="49">
        <v>113.23612446450926</v>
      </c>
    </row>
    <row r="44" spans="1:14" x14ac:dyDescent="0.25">
      <c r="A44" s="19" t="s">
        <v>47</v>
      </c>
      <c r="B44" s="19"/>
      <c r="C44" s="50">
        <v>119.60386636395005</v>
      </c>
      <c r="D44" s="50">
        <v>119.7676977784562</v>
      </c>
      <c r="E44" s="50">
        <v>118.98503772089482</v>
      </c>
      <c r="F44" s="50">
        <v>118.72347761139982</v>
      </c>
      <c r="G44" s="50">
        <v>118.44117948048319</v>
      </c>
      <c r="H44" s="50">
        <v>116.65747726040637</v>
      </c>
      <c r="I44" s="50">
        <v>116.17181443635768</v>
      </c>
      <c r="J44" s="50">
        <v>115.78403477913353</v>
      </c>
      <c r="K44" s="50">
        <v>114.18156253698058</v>
      </c>
      <c r="L44" s="50">
        <v>114.5405729496516</v>
      </c>
      <c r="M44" s="50">
        <v>113.31347376914661</v>
      </c>
      <c r="N44" s="50">
        <v>111.68102194429332</v>
      </c>
    </row>
    <row r="45" spans="1:14" x14ac:dyDescent="0.25">
      <c r="A45" s="51" t="s">
        <v>48</v>
      </c>
      <c r="B45" s="51"/>
      <c r="C45" s="52">
        <v>117.10684101394297</v>
      </c>
      <c r="D45" s="52">
        <v>119.93269109381949</v>
      </c>
      <c r="E45" s="52">
        <v>119.58104839749102</v>
      </c>
      <c r="F45" s="52">
        <v>119.72289445279668</v>
      </c>
      <c r="G45" s="52">
        <v>119.81538548963516</v>
      </c>
      <c r="H45" s="52">
        <v>118.40510150494907</v>
      </c>
      <c r="I45" s="52">
        <v>118.24906998715795</v>
      </c>
      <c r="J45" s="52">
        <v>118.15359284652503</v>
      </c>
      <c r="K45" s="52">
        <v>116.77404474936516</v>
      </c>
      <c r="L45" s="52">
        <v>117.35269059515014</v>
      </c>
      <c r="M45" s="52">
        <v>116.34657175347064</v>
      </c>
      <c r="N45" s="52">
        <v>114.84964852762101</v>
      </c>
    </row>
    <row r="47" spans="1:14" x14ac:dyDescent="0.25">
      <c r="A47" s="48" t="s">
        <v>32</v>
      </c>
      <c r="B47" s="48"/>
      <c r="C47" s="49">
        <v>77.416611975816735</v>
      </c>
      <c r="D47" s="49">
        <v>77.262188078113894</v>
      </c>
      <c r="E47" s="49">
        <v>77.325038655267633</v>
      </c>
      <c r="F47" s="49">
        <v>77.334735961000789</v>
      </c>
      <c r="G47" s="49">
        <v>77.34488268342605</v>
      </c>
      <c r="H47" s="49">
        <v>77.514391647712785</v>
      </c>
      <c r="I47" s="49">
        <v>77.553917649618427</v>
      </c>
      <c r="J47" s="49">
        <v>77.581103070434764</v>
      </c>
      <c r="K47" s="49">
        <v>77.736738366109449</v>
      </c>
      <c r="L47" s="49">
        <v>77.691258218814781</v>
      </c>
      <c r="M47" s="49">
        <v>77.809497749615488</v>
      </c>
      <c r="N47" s="49">
        <v>77.975633263949931</v>
      </c>
    </row>
    <row r="48" spans="1:14" x14ac:dyDescent="0.25">
      <c r="A48" s="19" t="s">
        <v>45</v>
      </c>
      <c r="B48" s="19"/>
      <c r="C48" s="50">
        <v>75.070047828585245</v>
      </c>
      <c r="D48" s="50">
        <v>75.058863120049736</v>
      </c>
      <c r="E48" s="50">
        <v>75.150092052823496</v>
      </c>
      <c r="F48" s="50">
        <v>75.185987172952125</v>
      </c>
      <c r="G48" s="50">
        <v>75.215599579275974</v>
      </c>
      <c r="H48" s="50">
        <v>75.417087934702977</v>
      </c>
      <c r="I48" s="50">
        <v>75.472146420599159</v>
      </c>
      <c r="J48" s="50">
        <v>75.517466645737244</v>
      </c>
      <c r="K48" s="50">
        <v>75.697302027569592</v>
      </c>
      <c r="L48" s="50">
        <v>75.658577779067912</v>
      </c>
      <c r="M48" s="50">
        <v>75.800257817742562</v>
      </c>
      <c r="N48" s="50">
        <v>75.984403914667098</v>
      </c>
    </row>
    <row r="49" spans="1:14" x14ac:dyDescent="0.25">
      <c r="A49" s="51" t="s">
        <v>46</v>
      </c>
      <c r="B49" s="51"/>
      <c r="C49" s="52">
        <v>79.594215110986354</v>
      </c>
      <c r="D49" s="52">
        <v>79.323918409162133</v>
      </c>
      <c r="E49" s="52">
        <v>79.365760018522238</v>
      </c>
      <c r="F49" s="52">
        <v>79.358921442373429</v>
      </c>
      <c r="G49" s="52">
        <v>79.355999174605031</v>
      </c>
      <c r="H49" s="52">
        <v>79.499388705503975</v>
      </c>
      <c r="I49" s="52">
        <v>79.526890614052874</v>
      </c>
      <c r="J49" s="52">
        <v>79.541099376424654</v>
      </c>
      <c r="K49" s="52">
        <v>79.675019273889248</v>
      </c>
      <c r="L49" s="52">
        <v>79.625235560705619</v>
      </c>
      <c r="M49" s="52">
        <v>79.724590757689128</v>
      </c>
      <c r="N49" s="52">
        <v>79.873346874320433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96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16328</v>
      </c>
      <c r="D8" s="21">
        <v>16238.258755447512</v>
      </c>
      <c r="E8" s="21">
        <v>16148.172981333355</v>
      </c>
      <c r="F8" s="21">
        <v>16059.60689280987</v>
      </c>
      <c r="G8" s="21">
        <v>15968.999155486181</v>
      </c>
      <c r="H8" s="21">
        <v>15877.74073937789</v>
      </c>
      <c r="I8" s="21">
        <v>15786.647026468898</v>
      </c>
      <c r="J8" s="21">
        <v>15693.41050810514</v>
      </c>
      <c r="K8" s="21">
        <v>15597.746148559261</v>
      </c>
      <c r="L8" s="21">
        <v>15502.372343399487</v>
      </c>
      <c r="M8" s="21">
        <v>15403.121455557619</v>
      </c>
      <c r="N8" s="21">
        <v>15304.002516839617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158.03951179091106</v>
      </c>
      <c r="D10" s="26">
        <f t="shared" ref="D10:N10" si="0">SUM(D11:D12)</f>
        <v>156.85689274946222</v>
      </c>
      <c r="E10" s="26">
        <f t="shared" si="0"/>
        <v>153.64590152828143</v>
      </c>
      <c r="F10" s="26">
        <f t="shared" si="0"/>
        <v>150.40791026661893</v>
      </c>
      <c r="G10" s="26">
        <f t="shared" si="0"/>
        <v>147.86138582976471</v>
      </c>
      <c r="H10" s="26">
        <f t="shared" si="0"/>
        <v>145.5911801737592</v>
      </c>
      <c r="I10" s="26">
        <f t="shared" si="0"/>
        <v>143.33184384633373</v>
      </c>
      <c r="J10" s="26">
        <f t="shared" si="0"/>
        <v>141.14218401752638</v>
      </c>
      <c r="K10" s="26">
        <f t="shared" si="0"/>
        <v>138.84069691076326</v>
      </c>
      <c r="L10" s="26">
        <f t="shared" si="0"/>
        <v>136.86788027960154</v>
      </c>
      <c r="M10" s="26">
        <f t="shared" si="0"/>
        <v>135.28765332463539</v>
      </c>
      <c r="N10" s="26">
        <f t="shared" si="0"/>
        <v>134.11799005778653</v>
      </c>
    </row>
    <row r="11" spans="1:14" x14ac:dyDescent="0.25">
      <c r="A11" s="20" t="s">
        <v>34</v>
      </c>
      <c r="B11" s="18"/>
      <c r="C11" s="22">
        <v>80.937826086504941</v>
      </c>
      <c r="D11" s="22">
        <v>80.415456193464991</v>
      </c>
      <c r="E11" s="22">
        <v>78.714687089263705</v>
      </c>
      <c r="F11" s="22">
        <v>76.980426514411263</v>
      </c>
      <c r="G11" s="22">
        <v>75.773342403946302</v>
      </c>
      <c r="H11" s="22">
        <v>74.479237331737437</v>
      </c>
      <c r="I11" s="22">
        <v>73.327486921995629</v>
      </c>
      <c r="J11" s="22">
        <v>72.318648857650317</v>
      </c>
      <c r="K11" s="22">
        <v>71.103136895999967</v>
      </c>
      <c r="L11" s="22">
        <v>70.096899620281931</v>
      </c>
      <c r="M11" s="22">
        <v>69.289611173042388</v>
      </c>
      <c r="N11" s="22">
        <v>68.671387634396865</v>
      </c>
    </row>
    <row r="12" spans="1:14" x14ac:dyDescent="0.25">
      <c r="A12" s="27" t="s">
        <v>35</v>
      </c>
      <c r="B12" s="28"/>
      <c r="C12" s="29">
        <v>77.101685704406123</v>
      </c>
      <c r="D12" s="29">
        <v>76.441436555997228</v>
      </c>
      <c r="E12" s="29">
        <v>74.931214439017722</v>
      </c>
      <c r="F12" s="29">
        <v>73.427483752207664</v>
      </c>
      <c r="G12" s="29">
        <v>72.088043425818412</v>
      </c>
      <c r="H12" s="29">
        <v>71.111942842021762</v>
      </c>
      <c r="I12" s="29">
        <v>70.004356924338097</v>
      </c>
      <c r="J12" s="29">
        <v>68.823535159876059</v>
      </c>
      <c r="K12" s="29">
        <v>67.737560014763289</v>
      </c>
      <c r="L12" s="29">
        <v>66.770980659319605</v>
      </c>
      <c r="M12" s="29">
        <v>65.998042151592998</v>
      </c>
      <c r="N12" s="29">
        <v>65.446602423389663</v>
      </c>
    </row>
    <row r="13" spans="1:14" x14ac:dyDescent="0.25">
      <c r="A13" s="33" t="s">
        <v>36</v>
      </c>
      <c r="B13" s="18"/>
      <c r="C13" s="26">
        <f>SUM(C14:C15)</f>
        <v>206.17490327295911</v>
      </c>
      <c r="D13" s="26">
        <f t="shared" ref="D13:N13" si="1">SUM(D14:D15)</f>
        <v>209.05036240143127</v>
      </c>
      <c r="E13" s="26">
        <f t="shared" si="1"/>
        <v>207.95417300586661</v>
      </c>
      <c r="F13" s="26">
        <f t="shared" si="1"/>
        <v>208.29401753539321</v>
      </c>
      <c r="G13" s="26">
        <f t="shared" si="1"/>
        <v>208.27387626864123</v>
      </c>
      <c r="H13" s="26">
        <f t="shared" si="1"/>
        <v>205.17424345844896</v>
      </c>
      <c r="I13" s="26">
        <f t="shared" si="1"/>
        <v>205.57866133143528</v>
      </c>
      <c r="J13" s="26">
        <f t="shared" si="1"/>
        <v>205.86660360732688</v>
      </c>
      <c r="K13" s="26">
        <f t="shared" si="1"/>
        <v>203.97170461334315</v>
      </c>
      <c r="L13" s="26">
        <f t="shared" si="1"/>
        <v>206.10837739682614</v>
      </c>
      <c r="M13" s="26">
        <f t="shared" si="1"/>
        <v>205.10113498504023</v>
      </c>
      <c r="N13" s="26">
        <f t="shared" si="1"/>
        <v>203.82208551425089</v>
      </c>
    </row>
    <row r="14" spans="1:14" x14ac:dyDescent="0.25">
      <c r="A14" s="20" t="s">
        <v>37</v>
      </c>
      <c r="B14" s="18"/>
      <c r="C14" s="22">
        <v>101.43992990323635</v>
      </c>
      <c r="D14" s="22">
        <v>101.62155787138144</v>
      </c>
      <c r="E14" s="22">
        <v>100.80481165830312</v>
      </c>
      <c r="F14" s="22">
        <v>100.73128226929207</v>
      </c>
      <c r="G14" s="22">
        <v>100.96589100442931</v>
      </c>
      <c r="H14" s="22">
        <v>99.469918664035418</v>
      </c>
      <c r="I14" s="22">
        <v>99.858763513715786</v>
      </c>
      <c r="J14" s="22">
        <v>100.39883428635754</v>
      </c>
      <c r="K14" s="22">
        <v>99.84207983859622</v>
      </c>
      <c r="L14" s="22">
        <v>101.3738991595653</v>
      </c>
      <c r="M14" s="22">
        <v>101.04838554965026</v>
      </c>
      <c r="N14" s="22">
        <v>100.65281197808719</v>
      </c>
    </row>
    <row r="15" spans="1:14" x14ac:dyDescent="0.25">
      <c r="A15" s="10" t="s">
        <v>38</v>
      </c>
      <c r="B15" s="12"/>
      <c r="C15" s="23">
        <v>104.73497336972275</v>
      </c>
      <c r="D15" s="23">
        <v>107.42880453004983</v>
      </c>
      <c r="E15" s="23">
        <v>107.1493613475635</v>
      </c>
      <c r="F15" s="23">
        <v>107.56273526610113</v>
      </c>
      <c r="G15" s="23">
        <v>107.30798526421192</v>
      </c>
      <c r="H15" s="23">
        <v>105.70432479441354</v>
      </c>
      <c r="I15" s="23">
        <v>105.71989781771948</v>
      </c>
      <c r="J15" s="23">
        <v>105.46776932096934</v>
      </c>
      <c r="K15" s="23">
        <v>104.12962477474694</v>
      </c>
      <c r="L15" s="23">
        <v>104.73447823726084</v>
      </c>
      <c r="M15" s="23">
        <v>104.05274943538998</v>
      </c>
      <c r="N15" s="23">
        <v>103.16927353616371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-48.13539148204805</v>
      </c>
      <c r="D17" s="32">
        <f t="shared" ref="D17:N17" si="2">D10-D13</f>
        <v>-52.193469651969053</v>
      </c>
      <c r="E17" s="32">
        <f t="shared" si="2"/>
        <v>-54.30827147758518</v>
      </c>
      <c r="F17" s="32">
        <f t="shared" si="2"/>
        <v>-57.886107268774282</v>
      </c>
      <c r="G17" s="32">
        <f t="shared" si="2"/>
        <v>-60.412490438876517</v>
      </c>
      <c r="H17" s="32">
        <f t="shared" si="2"/>
        <v>-59.583063284689757</v>
      </c>
      <c r="I17" s="32">
        <f t="shared" si="2"/>
        <v>-62.246817485101559</v>
      </c>
      <c r="J17" s="32">
        <f t="shared" si="2"/>
        <v>-64.724419589800505</v>
      </c>
      <c r="K17" s="32">
        <f t="shared" si="2"/>
        <v>-65.131007702579893</v>
      </c>
      <c r="L17" s="32">
        <f t="shared" si="2"/>
        <v>-69.240497117224606</v>
      </c>
      <c r="M17" s="32">
        <f t="shared" si="2"/>
        <v>-69.813481660404847</v>
      </c>
      <c r="N17" s="32">
        <f t="shared" si="2"/>
        <v>-69.704095456464358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690.95981437928617</v>
      </c>
      <c r="D19" s="26">
        <f t="shared" ref="D19:N19" si="3">SUM(D20:D21)</f>
        <v>692.12597768905459</v>
      </c>
      <c r="E19" s="26">
        <f t="shared" si="3"/>
        <v>694.14241816396157</v>
      </c>
      <c r="F19" s="26">
        <f t="shared" si="3"/>
        <v>695.48041941165775</v>
      </c>
      <c r="G19" s="26">
        <f t="shared" si="3"/>
        <v>696.64722418738654</v>
      </c>
      <c r="H19" s="26">
        <f t="shared" si="3"/>
        <v>696.36062921672396</v>
      </c>
      <c r="I19" s="26">
        <f t="shared" si="3"/>
        <v>696.54806610051003</v>
      </c>
      <c r="J19" s="26">
        <f t="shared" si="3"/>
        <v>696.9776341825434</v>
      </c>
      <c r="K19" s="26">
        <f t="shared" si="3"/>
        <v>697.19731428679006</v>
      </c>
      <c r="L19" s="26">
        <f t="shared" si="3"/>
        <v>698.09218174917692</v>
      </c>
      <c r="M19" s="26">
        <f t="shared" si="3"/>
        <v>698.88424187380542</v>
      </c>
      <c r="N19" s="26">
        <f t="shared" si="3"/>
        <v>698.02939505513473</v>
      </c>
    </row>
    <row r="20" spans="1:14" x14ac:dyDescent="0.25">
      <c r="A20" s="72" t="s">
        <v>40</v>
      </c>
      <c r="B20" s="72"/>
      <c r="C20" s="22">
        <v>344.8434752385408</v>
      </c>
      <c r="D20" s="22">
        <v>345.44747191268101</v>
      </c>
      <c r="E20" s="22">
        <v>346.89833309506201</v>
      </c>
      <c r="F20" s="22">
        <v>347.60679805423331</v>
      </c>
      <c r="G20" s="22">
        <v>348.31476434453401</v>
      </c>
      <c r="H20" s="22">
        <v>348.08723839574276</v>
      </c>
      <c r="I20" s="22">
        <v>348.14712361803623</v>
      </c>
      <c r="J20" s="22">
        <v>348.46715417795508</v>
      </c>
      <c r="K20" s="22">
        <v>348.63076097587776</v>
      </c>
      <c r="L20" s="22">
        <v>349.14346210714268</v>
      </c>
      <c r="M20" s="22">
        <v>349.50757321589026</v>
      </c>
      <c r="N20" s="22">
        <v>349.15960701730609</v>
      </c>
    </row>
    <row r="21" spans="1:14" x14ac:dyDescent="0.25">
      <c r="A21" s="27" t="s">
        <v>41</v>
      </c>
      <c r="B21" s="27"/>
      <c r="C21" s="29">
        <v>346.11633914074531</v>
      </c>
      <c r="D21" s="29">
        <v>346.67850577637358</v>
      </c>
      <c r="E21" s="29">
        <v>347.24408506889949</v>
      </c>
      <c r="F21" s="29">
        <v>347.8736213574245</v>
      </c>
      <c r="G21" s="29">
        <v>348.33245984285253</v>
      </c>
      <c r="H21" s="29">
        <v>348.27339082098115</v>
      </c>
      <c r="I21" s="29">
        <v>348.40094248247379</v>
      </c>
      <c r="J21" s="29">
        <v>348.51048000458832</v>
      </c>
      <c r="K21" s="29">
        <v>348.5665533109123</v>
      </c>
      <c r="L21" s="29">
        <v>348.94871964203429</v>
      </c>
      <c r="M21" s="29">
        <v>349.37666865791522</v>
      </c>
      <c r="N21" s="29">
        <v>348.86978803782858</v>
      </c>
    </row>
    <row r="22" spans="1:14" x14ac:dyDescent="0.25">
      <c r="A22" s="75" t="s">
        <v>44</v>
      </c>
      <c r="B22" s="75"/>
      <c r="C22" s="26">
        <f>SUM(C23:C24)</f>
        <v>732.56566744972361</v>
      </c>
      <c r="D22" s="26">
        <f t="shared" ref="D22:N22" si="4">SUM(D23:D24)</f>
        <v>730.01828215124397</v>
      </c>
      <c r="E22" s="26">
        <f t="shared" si="4"/>
        <v>728.4002352098621</v>
      </c>
      <c r="F22" s="26">
        <f t="shared" si="4"/>
        <v>728.20204946657009</v>
      </c>
      <c r="G22" s="26">
        <f t="shared" si="4"/>
        <v>727.49314985680587</v>
      </c>
      <c r="H22" s="26">
        <f t="shared" si="4"/>
        <v>727.87127884102301</v>
      </c>
      <c r="I22" s="26">
        <f t="shared" si="4"/>
        <v>727.53776697916828</v>
      </c>
      <c r="J22" s="26">
        <f t="shared" si="4"/>
        <v>727.91757413862069</v>
      </c>
      <c r="K22" s="26">
        <f t="shared" si="4"/>
        <v>727.44011174398202</v>
      </c>
      <c r="L22" s="26">
        <f t="shared" si="4"/>
        <v>728.10257247382549</v>
      </c>
      <c r="M22" s="26">
        <f t="shared" si="4"/>
        <v>728.18969893140002</v>
      </c>
      <c r="N22" s="26">
        <f t="shared" si="4"/>
        <v>727.8185250533212</v>
      </c>
    </row>
    <row r="23" spans="1:14" x14ac:dyDescent="0.25">
      <c r="A23" s="72" t="s">
        <v>42</v>
      </c>
      <c r="B23" s="72"/>
      <c r="C23" s="23">
        <v>366.07954883250386</v>
      </c>
      <c r="D23" s="22">
        <v>365.27438401546004</v>
      </c>
      <c r="E23" s="22">
        <v>363.9578421523816</v>
      </c>
      <c r="F23" s="22">
        <v>363.57656998001579</v>
      </c>
      <c r="G23" s="22">
        <v>362.88383308308306</v>
      </c>
      <c r="H23" s="22">
        <v>363.0107562975366</v>
      </c>
      <c r="I23" s="22">
        <v>362.43243711811431</v>
      </c>
      <c r="J23" s="22">
        <v>362.41268295347993</v>
      </c>
      <c r="K23" s="22">
        <v>361.96273023706539</v>
      </c>
      <c r="L23" s="22">
        <v>362.32207412948031</v>
      </c>
      <c r="M23" s="22">
        <v>362.09112182228523</v>
      </c>
      <c r="N23" s="22">
        <v>362.42563005890111</v>
      </c>
    </row>
    <row r="24" spans="1:14" x14ac:dyDescent="0.25">
      <c r="A24" s="10" t="s">
        <v>43</v>
      </c>
      <c r="B24" s="10"/>
      <c r="C24" s="23">
        <v>366.48611861721969</v>
      </c>
      <c r="D24" s="23">
        <v>364.74389813578398</v>
      </c>
      <c r="E24" s="23">
        <v>364.44239305748056</v>
      </c>
      <c r="F24" s="23">
        <v>364.6254794865543</v>
      </c>
      <c r="G24" s="23">
        <v>364.60931677372281</v>
      </c>
      <c r="H24" s="23">
        <v>364.86052254348647</v>
      </c>
      <c r="I24" s="23">
        <v>365.10532986105397</v>
      </c>
      <c r="J24" s="23">
        <v>365.50489118514076</v>
      </c>
      <c r="K24" s="23">
        <v>365.47738150691669</v>
      </c>
      <c r="L24" s="23">
        <v>365.78049834434518</v>
      </c>
      <c r="M24" s="23">
        <v>366.09857710911473</v>
      </c>
      <c r="N24" s="23">
        <v>365.39289499442009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-41.605853070437433</v>
      </c>
      <c r="D26" s="32">
        <f t="shared" ref="D26:N26" si="5">D19-D22</f>
        <v>-37.892304462189372</v>
      </c>
      <c r="E26" s="32">
        <f t="shared" si="5"/>
        <v>-34.257817045900538</v>
      </c>
      <c r="F26" s="32">
        <f t="shared" si="5"/>
        <v>-32.721630054912339</v>
      </c>
      <c r="G26" s="32">
        <f t="shared" si="5"/>
        <v>-30.84592566941933</v>
      </c>
      <c r="H26" s="32">
        <f t="shared" si="5"/>
        <v>-31.510649624299049</v>
      </c>
      <c r="I26" s="32">
        <f t="shared" si="5"/>
        <v>-30.989700878658255</v>
      </c>
      <c r="J26" s="32">
        <f t="shared" si="5"/>
        <v>-30.939939956077296</v>
      </c>
      <c r="K26" s="32">
        <f t="shared" si="5"/>
        <v>-30.242797457191955</v>
      </c>
      <c r="L26" s="32">
        <f t="shared" si="5"/>
        <v>-30.010390724648573</v>
      </c>
      <c r="M26" s="32">
        <f t="shared" si="5"/>
        <v>-29.305457057594595</v>
      </c>
      <c r="N26" s="32">
        <f t="shared" si="5"/>
        <v>-29.789129998186468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-89.741244552485483</v>
      </c>
      <c r="D30" s="32">
        <f t="shared" ref="D30:N30" si="6">D17+D26+D28</f>
        <v>-90.085774114158426</v>
      </c>
      <c r="E30" s="32">
        <f t="shared" si="6"/>
        <v>-88.566088523485718</v>
      </c>
      <c r="F30" s="32">
        <f t="shared" si="6"/>
        <v>-90.607737323686621</v>
      </c>
      <c r="G30" s="32">
        <f t="shared" si="6"/>
        <v>-91.258416108295847</v>
      </c>
      <c r="H30" s="32">
        <f t="shared" si="6"/>
        <v>-91.093712908988806</v>
      </c>
      <c r="I30" s="32">
        <f t="shared" si="6"/>
        <v>-93.236518363759814</v>
      </c>
      <c r="J30" s="32">
        <f t="shared" si="6"/>
        <v>-95.664359545877801</v>
      </c>
      <c r="K30" s="32">
        <f t="shared" si="6"/>
        <v>-95.373805159771848</v>
      </c>
      <c r="L30" s="32">
        <f t="shared" si="6"/>
        <v>-99.25088784187318</v>
      </c>
      <c r="M30" s="32">
        <f t="shared" si="6"/>
        <v>-99.118938717999441</v>
      </c>
      <c r="N30" s="32">
        <f t="shared" si="6"/>
        <v>-99.493225454650826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16238.258755447512</v>
      </c>
      <c r="D32" s="21">
        <v>16148.172981333355</v>
      </c>
      <c r="E32" s="21">
        <v>16059.60689280987</v>
      </c>
      <c r="F32" s="21">
        <v>15968.999155486181</v>
      </c>
      <c r="G32" s="21">
        <v>15877.74073937789</v>
      </c>
      <c r="H32" s="21">
        <v>15786.647026468898</v>
      </c>
      <c r="I32" s="21">
        <v>15693.41050810514</v>
      </c>
      <c r="J32" s="21">
        <v>15597.746148559261</v>
      </c>
      <c r="K32" s="21">
        <v>15502.372343399487</v>
      </c>
      <c r="L32" s="21">
        <v>15403.121455557619</v>
      </c>
      <c r="M32" s="21">
        <v>15304.002516839617</v>
      </c>
      <c r="N32" s="21">
        <v>15204.509291384964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-5.4961565747481123E-3</v>
      </c>
      <c r="D34" s="39">
        <f t="shared" ref="D34:N34" si="7">(D32/D8)-1</f>
        <v>-5.5477484052245396E-3</v>
      </c>
      <c r="E34" s="39">
        <f t="shared" si="7"/>
        <v>-5.4845887906863622E-3</v>
      </c>
      <c r="F34" s="39">
        <f t="shared" si="7"/>
        <v>-5.6419648331651473E-3</v>
      </c>
      <c r="G34" s="39">
        <f t="shared" si="7"/>
        <v>-5.7147235853499678E-3</v>
      </c>
      <c r="H34" s="39">
        <f t="shared" si="7"/>
        <v>-5.7371961417076456E-3</v>
      </c>
      <c r="I34" s="39">
        <f t="shared" si="7"/>
        <v>-5.9060368048662326E-3</v>
      </c>
      <c r="J34" s="39">
        <f t="shared" si="7"/>
        <v>-6.0958298068142236E-3</v>
      </c>
      <c r="K34" s="39">
        <f t="shared" si="7"/>
        <v>-6.1145888804314819E-3</v>
      </c>
      <c r="L34" s="39">
        <f t="shared" si="7"/>
        <v>-6.4023031858170265E-3</v>
      </c>
      <c r="M34" s="39">
        <f t="shared" si="7"/>
        <v>-6.4349904013928372E-3</v>
      </c>
      <c r="N34" s="39">
        <f t="shared" si="7"/>
        <v>-6.5011244832962056E-3</v>
      </c>
    </row>
    <row r="35" spans="1:14" ht="15.75" thickBot="1" x14ac:dyDescent="0.3">
      <c r="A35" s="40" t="s">
        <v>15</v>
      </c>
      <c r="B35" s="41"/>
      <c r="C35" s="42">
        <f>(C32/$C$8)-1</f>
        <v>-5.4961565747481123E-3</v>
      </c>
      <c r="D35" s="42">
        <f t="shared" ref="D35:N35" si="8">(D32/$C$8)-1</f>
        <v>-1.1013413686100204E-2</v>
      </c>
      <c r="E35" s="42">
        <f t="shared" si="8"/>
        <v>-1.6437598431536582E-2</v>
      </c>
      <c r="F35" s="42">
        <f t="shared" si="8"/>
        <v>-2.1986822912409276E-2</v>
      </c>
      <c r="G35" s="42">
        <f t="shared" si="8"/>
        <v>-2.7575897882294864E-2</v>
      </c>
      <c r="H35" s="42">
        <f t="shared" si="8"/>
        <v>-3.3154885689067992E-2</v>
      </c>
      <c r="I35" s="42">
        <f t="shared" si="8"/>
        <v>-3.8865108518793434E-2</v>
      </c>
      <c r="J35" s="42">
        <f t="shared" si="8"/>
        <v>-4.4724023238653765E-2</v>
      </c>
      <c r="K35" s="42">
        <f t="shared" si="8"/>
        <v>-5.0565143103902033E-2</v>
      </c>
      <c r="L35" s="42">
        <f t="shared" si="8"/>
        <v>-5.6643712912933686E-2</v>
      </c>
      <c r="M35" s="42">
        <f t="shared" si="8"/>
        <v>-6.2714201565432615E-2</v>
      </c>
      <c r="N35" s="42">
        <f t="shared" si="8"/>
        <v>-6.8807613217481411E-2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1.4760765695468905</v>
      </c>
      <c r="D41" s="47">
        <v>1.4895404439732158</v>
      </c>
      <c r="E41" s="47">
        <v>1.4834229672727046</v>
      </c>
      <c r="F41" s="47">
        <v>1.4769715085862174</v>
      </c>
      <c r="G41" s="47">
        <v>1.4787124536296004</v>
      </c>
      <c r="H41" s="47">
        <v>1.4845553667454729</v>
      </c>
      <c r="I41" s="47">
        <v>1.489273676559435</v>
      </c>
      <c r="J41" s="47">
        <v>1.4947428851268056</v>
      </c>
      <c r="K41" s="47">
        <v>1.4981065310888972</v>
      </c>
      <c r="L41" s="47">
        <v>1.5032030671464798</v>
      </c>
      <c r="M41" s="47">
        <v>1.5097245019072958</v>
      </c>
      <c r="N41" s="47">
        <v>1.5172240449222167</v>
      </c>
    </row>
    <row r="43" spans="1:14" x14ac:dyDescent="0.25">
      <c r="A43" s="48" t="s">
        <v>31</v>
      </c>
      <c r="B43" s="48"/>
      <c r="C43" s="49">
        <v>130.74830353101194</v>
      </c>
      <c r="D43" s="49">
        <v>132.53675316097633</v>
      </c>
      <c r="E43" s="49">
        <v>132.02277717500004</v>
      </c>
      <c r="F43" s="49">
        <v>132.05160628668895</v>
      </c>
      <c r="G43" s="49">
        <v>132.01942372234151</v>
      </c>
      <c r="H43" s="49">
        <v>130.30345171879077</v>
      </c>
      <c r="I43" s="49">
        <v>130.01243178407526</v>
      </c>
      <c r="J43" s="49">
        <v>129.75869122613005</v>
      </c>
      <c r="K43" s="49">
        <v>128.12581723866251</v>
      </c>
      <c r="L43" s="49">
        <v>128.66740110022752</v>
      </c>
      <c r="M43" s="49">
        <v>127.42554934573189</v>
      </c>
      <c r="N43" s="49">
        <v>125.71343045030115</v>
      </c>
    </row>
    <row r="44" spans="1:14" x14ac:dyDescent="0.25">
      <c r="A44" s="19" t="s">
        <v>47</v>
      </c>
      <c r="B44" s="19"/>
      <c r="C44" s="50">
        <v>132.27275360040701</v>
      </c>
      <c r="D44" s="50">
        <v>132.5367531609763</v>
      </c>
      <c r="E44" s="50">
        <v>131.73924798053221</v>
      </c>
      <c r="F44" s="50">
        <v>131.5001077657183</v>
      </c>
      <c r="G44" s="50">
        <v>131.22820981195997</v>
      </c>
      <c r="H44" s="50">
        <v>129.2673123387523</v>
      </c>
      <c r="I44" s="50">
        <v>128.75585724041963</v>
      </c>
      <c r="J44" s="50">
        <v>128.32634339239092</v>
      </c>
      <c r="K44" s="50">
        <v>126.55872114913912</v>
      </c>
      <c r="L44" s="50">
        <v>126.97599291245521</v>
      </c>
      <c r="M44" s="50">
        <v>125.6054498538323</v>
      </c>
      <c r="N44" s="50">
        <v>123.79754672482197</v>
      </c>
    </row>
    <row r="45" spans="1:14" x14ac:dyDescent="0.25">
      <c r="A45" s="51" t="s">
        <v>48</v>
      </c>
      <c r="B45" s="51"/>
      <c r="C45" s="52">
        <v>129.30494193004805</v>
      </c>
      <c r="D45" s="52">
        <v>132.53675316097633</v>
      </c>
      <c r="E45" s="52">
        <v>132.2906344084239</v>
      </c>
      <c r="F45" s="52">
        <v>132.57228943778424</v>
      </c>
      <c r="G45" s="52">
        <v>132.77263693834593</v>
      </c>
      <c r="H45" s="52">
        <v>131.29376492210105</v>
      </c>
      <c r="I45" s="52">
        <v>131.22207589650989</v>
      </c>
      <c r="J45" s="52">
        <v>131.15222418879878</v>
      </c>
      <c r="K45" s="52">
        <v>129.66527059844694</v>
      </c>
      <c r="L45" s="52">
        <v>130.34801405710343</v>
      </c>
      <c r="M45" s="52">
        <v>129.24430297422231</v>
      </c>
      <c r="N45" s="52">
        <v>127.64060703721218</v>
      </c>
    </row>
    <row r="47" spans="1:14" x14ac:dyDescent="0.25">
      <c r="A47" s="48" t="s">
        <v>32</v>
      </c>
      <c r="B47" s="48"/>
      <c r="C47" s="49">
        <v>76.185260594204152</v>
      </c>
      <c r="D47" s="49">
        <v>76.033176804463167</v>
      </c>
      <c r="E47" s="49">
        <v>76.095183909581394</v>
      </c>
      <c r="F47" s="49">
        <v>76.103682385286263</v>
      </c>
      <c r="G47" s="49">
        <v>76.109478788870987</v>
      </c>
      <c r="H47" s="49">
        <v>76.277055463334506</v>
      </c>
      <c r="I47" s="49">
        <v>76.30957722713751</v>
      </c>
      <c r="J47" s="49">
        <v>76.335789804662994</v>
      </c>
      <c r="K47" s="49">
        <v>76.490390394002361</v>
      </c>
      <c r="L47" s="49">
        <v>76.438227288342759</v>
      </c>
      <c r="M47" s="49">
        <v>76.555146287982438</v>
      </c>
      <c r="N47" s="49">
        <v>76.719173169058038</v>
      </c>
    </row>
    <row r="48" spans="1:14" x14ac:dyDescent="0.25">
      <c r="A48" s="19" t="s">
        <v>45</v>
      </c>
      <c r="B48" s="19"/>
      <c r="C48" s="50">
        <v>73.767421532885237</v>
      </c>
      <c r="D48" s="50">
        <v>73.750371319879505</v>
      </c>
      <c r="E48" s="50">
        <v>73.836189979913556</v>
      </c>
      <c r="F48" s="50">
        <v>73.864659402704788</v>
      </c>
      <c r="G48" s="50">
        <v>73.895159581013871</v>
      </c>
      <c r="H48" s="50">
        <v>74.090648308268356</v>
      </c>
      <c r="I48" s="50">
        <v>74.14377975128582</v>
      </c>
      <c r="J48" s="50">
        <v>74.185610694002747</v>
      </c>
      <c r="K48" s="50">
        <v>74.362978970489721</v>
      </c>
      <c r="L48" s="50">
        <v>74.322727406511234</v>
      </c>
      <c r="M48" s="50">
        <v>74.460302876914525</v>
      </c>
      <c r="N48" s="50">
        <v>74.646560783320723</v>
      </c>
    </row>
    <row r="49" spans="1:14" x14ac:dyDescent="0.25">
      <c r="A49" s="51" t="s">
        <v>46</v>
      </c>
      <c r="B49" s="51"/>
      <c r="C49" s="52">
        <v>78.447598477456751</v>
      </c>
      <c r="D49" s="52">
        <v>78.177415006125173</v>
      </c>
      <c r="E49" s="52">
        <v>78.212022998859808</v>
      </c>
      <c r="F49" s="52">
        <v>78.199769659306</v>
      </c>
      <c r="G49" s="52">
        <v>78.19350850553333</v>
      </c>
      <c r="H49" s="52">
        <v>78.331970447485887</v>
      </c>
      <c r="I49" s="52">
        <v>78.349463566633688</v>
      </c>
      <c r="J49" s="52">
        <v>78.359981626814317</v>
      </c>
      <c r="K49" s="52">
        <v>78.491846887134045</v>
      </c>
      <c r="L49" s="52">
        <v>78.436054025771554</v>
      </c>
      <c r="M49" s="52">
        <v>78.534875750271709</v>
      </c>
      <c r="N49" s="52">
        <v>78.679898599362801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97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20152</v>
      </c>
      <c r="D8" s="21">
        <v>20364.957985572211</v>
      </c>
      <c r="E8" s="21">
        <v>20582.474139013455</v>
      </c>
      <c r="F8" s="21">
        <v>20805.27233879405</v>
      </c>
      <c r="G8" s="21">
        <v>21029.455368683823</v>
      </c>
      <c r="H8" s="21">
        <v>21257.08019852118</v>
      </c>
      <c r="I8" s="21">
        <v>21486.298425425786</v>
      </c>
      <c r="J8" s="21">
        <v>21716.280364284186</v>
      </c>
      <c r="K8" s="21">
        <v>21945.814050788926</v>
      </c>
      <c r="L8" s="21">
        <v>22176.466641551891</v>
      </c>
      <c r="M8" s="21">
        <v>22406.775032372978</v>
      </c>
      <c r="N8" s="21">
        <v>22638.799712210661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211.61064341396073</v>
      </c>
      <c r="D10" s="26">
        <f t="shared" ref="D10:N10" si="0">SUM(D11:D12)</f>
        <v>216.45031021988416</v>
      </c>
      <c r="E10" s="26">
        <f t="shared" si="0"/>
        <v>218.26074328271363</v>
      </c>
      <c r="F10" s="26">
        <f t="shared" si="0"/>
        <v>219.58695551256386</v>
      </c>
      <c r="G10" s="26">
        <f t="shared" si="0"/>
        <v>221.95182909496009</v>
      </c>
      <c r="H10" s="26">
        <f t="shared" si="0"/>
        <v>224.68975364414791</v>
      </c>
      <c r="I10" s="26">
        <f t="shared" si="0"/>
        <v>226.93434851904971</v>
      </c>
      <c r="J10" s="26">
        <f t="shared" si="0"/>
        <v>229.13486319670258</v>
      </c>
      <c r="K10" s="26">
        <f t="shared" si="0"/>
        <v>230.75461513126271</v>
      </c>
      <c r="L10" s="26">
        <f t="shared" si="0"/>
        <v>232.72097406987248</v>
      </c>
      <c r="M10" s="26">
        <f t="shared" si="0"/>
        <v>234.88566743389228</v>
      </c>
      <c r="N10" s="26">
        <f t="shared" si="0"/>
        <v>236.89110459143714</v>
      </c>
    </row>
    <row r="11" spans="1:14" x14ac:dyDescent="0.25">
      <c r="A11" s="20" t="s">
        <v>34</v>
      </c>
      <c r="B11" s="18"/>
      <c r="C11" s="22">
        <v>108.3735659557863</v>
      </c>
      <c r="D11" s="22">
        <v>110.96707409186313</v>
      </c>
      <c r="E11" s="22">
        <v>111.81766607817102</v>
      </c>
      <c r="F11" s="22">
        <v>112.38702447493425</v>
      </c>
      <c r="G11" s="22">
        <v>113.74187959091267</v>
      </c>
      <c r="H11" s="22">
        <v>114.94323672422782</v>
      </c>
      <c r="I11" s="22">
        <v>116.09789581038632</v>
      </c>
      <c r="J11" s="22">
        <v>117.40447285774182</v>
      </c>
      <c r="K11" s="22">
        <v>118.17411864193846</v>
      </c>
      <c r="L11" s="22">
        <v>119.18807192443485</v>
      </c>
      <c r="M11" s="22">
        <v>120.30023558440494</v>
      </c>
      <c r="N11" s="22">
        <v>121.29350330652808</v>
      </c>
    </row>
    <row r="12" spans="1:14" x14ac:dyDescent="0.25">
      <c r="A12" s="27" t="s">
        <v>35</v>
      </c>
      <c r="B12" s="28"/>
      <c r="C12" s="29">
        <v>103.23707745817443</v>
      </c>
      <c r="D12" s="29">
        <v>105.48323612802103</v>
      </c>
      <c r="E12" s="29">
        <v>106.44307720454262</v>
      </c>
      <c r="F12" s="29">
        <v>107.19993103762961</v>
      </c>
      <c r="G12" s="29">
        <v>108.20994950404742</v>
      </c>
      <c r="H12" s="29">
        <v>109.7465169199201</v>
      </c>
      <c r="I12" s="29">
        <v>110.83645270866339</v>
      </c>
      <c r="J12" s="29">
        <v>111.73039033896076</v>
      </c>
      <c r="K12" s="29">
        <v>112.58049648932425</v>
      </c>
      <c r="L12" s="29">
        <v>113.53290214543763</v>
      </c>
      <c r="M12" s="29">
        <v>114.58543184948734</v>
      </c>
      <c r="N12" s="29">
        <v>115.59760128490906</v>
      </c>
    </row>
    <row r="13" spans="1:14" x14ac:dyDescent="0.25">
      <c r="A13" s="33" t="s">
        <v>36</v>
      </c>
      <c r="B13" s="18"/>
      <c r="C13" s="26">
        <f>SUM(C14:C15)</f>
        <v>196.2250711436925</v>
      </c>
      <c r="D13" s="26">
        <f t="shared" ref="D13:N13" si="1">SUM(D14:D15)</f>
        <v>201.24744615805065</v>
      </c>
      <c r="E13" s="26">
        <f t="shared" si="1"/>
        <v>202.78011545273716</v>
      </c>
      <c r="F13" s="26">
        <f t="shared" si="1"/>
        <v>205.58178055236135</v>
      </c>
      <c r="G13" s="26">
        <f t="shared" si="1"/>
        <v>208.10779877460976</v>
      </c>
      <c r="H13" s="26">
        <f t="shared" si="1"/>
        <v>208.51073112500058</v>
      </c>
      <c r="I13" s="26">
        <f t="shared" si="1"/>
        <v>211.16400520501497</v>
      </c>
      <c r="J13" s="26">
        <f t="shared" si="1"/>
        <v>213.79991233664327</v>
      </c>
      <c r="K13" s="26">
        <f t="shared" si="1"/>
        <v>214.26372280373943</v>
      </c>
      <c r="L13" s="26">
        <f t="shared" si="1"/>
        <v>218.14274641000497</v>
      </c>
      <c r="M13" s="26">
        <f t="shared" si="1"/>
        <v>218.99545184297907</v>
      </c>
      <c r="N13" s="26">
        <f t="shared" si="1"/>
        <v>219.21382094647305</v>
      </c>
    </row>
    <row r="14" spans="1:14" x14ac:dyDescent="0.25">
      <c r="A14" s="20" t="s">
        <v>37</v>
      </c>
      <c r="B14" s="18"/>
      <c r="C14" s="22">
        <v>99.85009228616579</v>
      </c>
      <c r="D14" s="22">
        <v>101.6128596525174</v>
      </c>
      <c r="E14" s="22">
        <v>102.52304003701913</v>
      </c>
      <c r="F14" s="22">
        <v>104.15881322309953</v>
      </c>
      <c r="G14" s="22">
        <v>105.714911534352</v>
      </c>
      <c r="H14" s="22">
        <v>106.17072753484999</v>
      </c>
      <c r="I14" s="22">
        <v>107.64042205161057</v>
      </c>
      <c r="J14" s="22">
        <v>109.13257293308672</v>
      </c>
      <c r="K14" s="22">
        <v>109.82420286553038</v>
      </c>
      <c r="L14" s="22">
        <v>112.14292073777848</v>
      </c>
      <c r="M14" s="22">
        <v>112.89617415043469</v>
      </c>
      <c r="N14" s="22">
        <v>113.28631986443689</v>
      </c>
    </row>
    <row r="15" spans="1:14" x14ac:dyDescent="0.25">
      <c r="A15" s="10" t="s">
        <v>38</v>
      </c>
      <c r="B15" s="12"/>
      <c r="C15" s="23">
        <v>96.374978857526699</v>
      </c>
      <c r="D15" s="23">
        <v>99.634586505533235</v>
      </c>
      <c r="E15" s="23">
        <v>100.25707541571805</v>
      </c>
      <c r="F15" s="23">
        <v>101.42296732926181</v>
      </c>
      <c r="G15" s="23">
        <v>102.39288724025776</v>
      </c>
      <c r="H15" s="23">
        <v>102.3400035901506</v>
      </c>
      <c r="I15" s="23">
        <v>103.52358315340442</v>
      </c>
      <c r="J15" s="23">
        <v>104.66733940355655</v>
      </c>
      <c r="K15" s="23">
        <v>104.43951993820903</v>
      </c>
      <c r="L15" s="23">
        <v>105.99982567222648</v>
      </c>
      <c r="M15" s="23">
        <v>106.09927769254438</v>
      </c>
      <c r="N15" s="23">
        <v>105.92750108203616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15.385572270268227</v>
      </c>
      <c r="D17" s="32">
        <f t="shared" ref="D17:N17" si="2">D10-D13</f>
        <v>15.202864061833509</v>
      </c>
      <c r="E17" s="32">
        <f t="shared" si="2"/>
        <v>15.48062782997647</v>
      </c>
      <c r="F17" s="32">
        <f t="shared" si="2"/>
        <v>14.00517496020251</v>
      </c>
      <c r="G17" s="32">
        <f t="shared" si="2"/>
        <v>13.844030320350328</v>
      </c>
      <c r="H17" s="32">
        <f t="shared" si="2"/>
        <v>16.179022519147338</v>
      </c>
      <c r="I17" s="32">
        <f t="shared" si="2"/>
        <v>15.770343314034733</v>
      </c>
      <c r="J17" s="32">
        <f t="shared" si="2"/>
        <v>15.334950860059308</v>
      </c>
      <c r="K17" s="32">
        <f t="shared" si="2"/>
        <v>16.490892327523284</v>
      </c>
      <c r="L17" s="32">
        <f t="shared" si="2"/>
        <v>14.578227659867508</v>
      </c>
      <c r="M17" s="32">
        <f t="shared" si="2"/>
        <v>15.890215590913215</v>
      </c>
      <c r="N17" s="32">
        <f t="shared" si="2"/>
        <v>17.677283644964092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931.20413697538856</v>
      </c>
      <c r="D19" s="26">
        <f t="shared" ref="D19:N19" si="3">SUM(D20:D21)</f>
        <v>934.24095331331091</v>
      </c>
      <c r="E19" s="26">
        <f t="shared" si="3"/>
        <v>937.45341365237164</v>
      </c>
      <c r="F19" s="26">
        <f t="shared" si="3"/>
        <v>939.34872667638388</v>
      </c>
      <c r="G19" s="26">
        <f t="shared" si="3"/>
        <v>941.62628507172417</v>
      </c>
      <c r="H19" s="26">
        <f t="shared" si="3"/>
        <v>941.13905299438318</v>
      </c>
      <c r="I19" s="26">
        <f t="shared" si="3"/>
        <v>942.10589927038109</v>
      </c>
      <c r="J19" s="26">
        <f t="shared" si="3"/>
        <v>942.37100078217168</v>
      </c>
      <c r="K19" s="26">
        <f t="shared" si="3"/>
        <v>942.63279127186274</v>
      </c>
      <c r="L19" s="26">
        <f t="shared" si="3"/>
        <v>943.38372073137566</v>
      </c>
      <c r="M19" s="26">
        <f t="shared" si="3"/>
        <v>943.9841280772265</v>
      </c>
      <c r="N19" s="26">
        <f t="shared" si="3"/>
        <v>942.66731124774844</v>
      </c>
    </row>
    <row r="20" spans="1:14" x14ac:dyDescent="0.25">
      <c r="A20" s="72" t="s">
        <v>40</v>
      </c>
      <c r="B20" s="72"/>
      <c r="C20" s="22">
        <v>465.05291706334145</v>
      </c>
      <c r="D20" s="22">
        <v>466.60098286943099</v>
      </c>
      <c r="E20" s="22">
        <v>468.95071291856618</v>
      </c>
      <c r="F20" s="22">
        <v>470.12674802683659</v>
      </c>
      <c r="G20" s="22">
        <v>471.44589548282283</v>
      </c>
      <c r="H20" s="22">
        <v>470.89219936712703</v>
      </c>
      <c r="I20" s="22">
        <v>471.22073556537202</v>
      </c>
      <c r="J20" s="22">
        <v>471.49878540175098</v>
      </c>
      <c r="K20" s="22">
        <v>471.87516785154861</v>
      </c>
      <c r="L20" s="22">
        <v>472.42306869612401</v>
      </c>
      <c r="M20" s="22">
        <v>472.60675173677407</v>
      </c>
      <c r="N20" s="22">
        <v>472.11495679477207</v>
      </c>
    </row>
    <row r="21" spans="1:14" x14ac:dyDescent="0.25">
      <c r="A21" s="27" t="s">
        <v>41</v>
      </c>
      <c r="B21" s="27"/>
      <c r="C21" s="29">
        <v>466.15121991204705</v>
      </c>
      <c r="D21" s="29">
        <v>467.63997044387992</v>
      </c>
      <c r="E21" s="29">
        <v>468.50270073380545</v>
      </c>
      <c r="F21" s="29">
        <v>469.22197864954722</v>
      </c>
      <c r="G21" s="29">
        <v>470.18038958890139</v>
      </c>
      <c r="H21" s="29">
        <v>470.24685362725614</v>
      </c>
      <c r="I21" s="29">
        <v>470.88516370500901</v>
      </c>
      <c r="J21" s="29">
        <v>470.87221538042064</v>
      </c>
      <c r="K21" s="29">
        <v>470.75762342031408</v>
      </c>
      <c r="L21" s="29">
        <v>470.96065203525166</v>
      </c>
      <c r="M21" s="29">
        <v>471.37737634045243</v>
      </c>
      <c r="N21" s="29">
        <v>470.55235445297637</v>
      </c>
    </row>
    <row r="22" spans="1:14" x14ac:dyDescent="0.25">
      <c r="A22" s="75" t="s">
        <v>44</v>
      </c>
      <c r="B22" s="75"/>
      <c r="C22" s="26">
        <f>SUM(C23:C24)</f>
        <v>733.63172367344828</v>
      </c>
      <c r="D22" s="26">
        <f t="shared" ref="D22:N22" si="4">SUM(D23:D24)</f>
        <v>731.92766393389934</v>
      </c>
      <c r="E22" s="26">
        <f t="shared" si="4"/>
        <v>730.13584170175295</v>
      </c>
      <c r="F22" s="26">
        <f t="shared" si="4"/>
        <v>729.17087174681342</v>
      </c>
      <c r="G22" s="26">
        <f t="shared" si="4"/>
        <v>727.84548555471724</v>
      </c>
      <c r="H22" s="26">
        <f t="shared" si="4"/>
        <v>728.09984860891723</v>
      </c>
      <c r="I22" s="26">
        <f t="shared" si="4"/>
        <v>727.89430372602374</v>
      </c>
      <c r="J22" s="26">
        <f t="shared" si="4"/>
        <v>728.1722651374896</v>
      </c>
      <c r="K22" s="26">
        <f t="shared" si="4"/>
        <v>728.47109283642089</v>
      </c>
      <c r="L22" s="26">
        <f t="shared" si="4"/>
        <v>727.65355757015368</v>
      </c>
      <c r="M22" s="26">
        <f t="shared" si="4"/>
        <v>727.84966383045503</v>
      </c>
      <c r="N22" s="26">
        <f t="shared" si="4"/>
        <v>728.23170811939599</v>
      </c>
    </row>
    <row r="23" spans="1:14" x14ac:dyDescent="0.25">
      <c r="A23" s="72" t="s">
        <v>42</v>
      </c>
      <c r="B23" s="72"/>
      <c r="C23" s="23">
        <v>366.78925739435169</v>
      </c>
      <c r="D23" s="22">
        <v>366.1079353476232</v>
      </c>
      <c r="E23" s="22">
        <v>364.83083220944894</v>
      </c>
      <c r="F23" s="22">
        <v>364.33071889415322</v>
      </c>
      <c r="G23" s="22">
        <v>363.51462734688272</v>
      </c>
      <c r="H23" s="22">
        <v>363.5830535490075</v>
      </c>
      <c r="I23" s="22">
        <v>363.04337632715647</v>
      </c>
      <c r="J23" s="22">
        <v>362.95073005702585</v>
      </c>
      <c r="K23" s="22">
        <v>362.89871300411045</v>
      </c>
      <c r="L23" s="22">
        <v>362.55653402884695</v>
      </c>
      <c r="M23" s="22">
        <v>362.46518081940536</v>
      </c>
      <c r="N23" s="22">
        <v>362.88936551413457</v>
      </c>
    </row>
    <row r="24" spans="1:14" x14ac:dyDescent="0.25">
      <c r="A24" s="10" t="s">
        <v>43</v>
      </c>
      <c r="B24" s="10"/>
      <c r="C24" s="23">
        <v>366.84246627909653</v>
      </c>
      <c r="D24" s="23">
        <v>365.81972858627609</v>
      </c>
      <c r="E24" s="23">
        <v>365.30500949230395</v>
      </c>
      <c r="F24" s="23">
        <v>364.8401528526602</v>
      </c>
      <c r="G24" s="23">
        <v>364.33085820783452</v>
      </c>
      <c r="H24" s="23">
        <v>364.51679505990978</v>
      </c>
      <c r="I24" s="23">
        <v>364.85092739886733</v>
      </c>
      <c r="J24" s="23">
        <v>365.22153508046375</v>
      </c>
      <c r="K24" s="23">
        <v>365.57237983231045</v>
      </c>
      <c r="L24" s="23">
        <v>365.09702354130667</v>
      </c>
      <c r="M24" s="23">
        <v>365.38448301104972</v>
      </c>
      <c r="N24" s="23">
        <v>365.34234260526148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197.57241330194029</v>
      </c>
      <c r="D26" s="32">
        <f t="shared" ref="D26:N26" si="5">D19-D22</f>
        <v>202.31328937941157</v>
      </c>
      <c r="E26" s="32">
        <f t="shared" si="5"/>
        <v>207.31757195061869</v>
      </c>
      <c r="F26" s="32">
        <f t="shared" si="5"/>
        <v>210.17785492957046</v>
      </c>
      <c r="G26" s="32">
        <f t="shared" si="5"/>
        <v>213.78079951700693</v>
      </c>
      <c r="H26" s="32">
        <f t="shared" si="5"/>
        <v>213.03920438546595</v>
      </c>
      <c r="I26" s="32">
        <f t="shared" si="5"/>
        <v>214.21159554435735</v>
      </c>
      <c r="J26" s="32">
        <f t="shared" si="5"/>
        <v>214.19873564468207</v>
      </c>
      <c r="K26" s="32">
        <f t="shared" si="5"/>
        <v>214.16169843544185</v>
      </c>
      <c r="L26" s="32">
        <f t="shared" si="5"/>
        <v>215.73016316122198</v>
      </c>
      <c r="M26" s="32">
        <f t="shared" si="5"/>
        <v>216.13446424677147</v>
      </c>
      <c r="N26" s="32">
        <f t="shared" si="5"/>
        <v>214.43560312835245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212.95798557220851</v>
      </c>
      <c r="D30" s="32">
        <f t="shared" ref="D30:N30" si="6">D17+D26+D28</f>
        <v>217.51615344124508</v>
      </c>
      <c r="E30" s="32">
        <f t="shared" si="6"/>
        <v>222.79819978059516</v>
      </c>
      <c r="F30" s="32">
        <f t="shared" si="6"/>
        <v>224.18302988977297</v>
      </c>
      <c r="G30" s="32">
        <f t="shared" si="6"/>
        <v>227.62482983735725</v>
      </c>
      <c r="H30" s="32">
        <f t="shared" si="6"/>
        <v>229.21822690461329</v>
      </c>
      <c r="I30" s="32">
        <f t="shared" si="6"/>
        <v>229.98193885839208</v>
      </c>
      <c r="J30" s="32">
        <f t="shared" si="6"/>
        <v>229.53368650474138</v>
      </c>
      <c r="K30" s="32">
        <f t="shared" si="6"/>
        <v>230.65259076296513</v>
      </c>
      <c r="L30" s="32">
        <f t="shared" si="6"/>
        <v>230.30839082108949</v>
      </c>
      <c r="M30" s="32">
        <f t="shared" si="6"/>
        <v>232.02467983768469</v>
      </c>
      <c r="N30" s="32">
        <f t="shared" si="6"/>
        <v>232.11288677331655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20364.957985572211</v>
      </c>
      <c r="D32" s="21">
        <v>20582.474139013455</v>
      </c>
      <c r="E32" s="21">
        <v>20805.27233879405</v>
      </c>
      <c r="F32" s="21">
        <v>21029.455368683823</v>
      </c>
      <c r="G32" s="21">
        <v>21257.08019852118</v>
      </c>
      <c r="H32" s="21">
        <v>21486.298425425786</v>
      </c>
      <c r="I32" s="21">
        <v>21716.280364284186</v>
      </c>
      <c r="J32" s="21">
        <v>21945.814050788926</v>
      </c>
      <c r="K32" s="21">
        <v>22176.466641551891</v>
      </c>
      <c r="L32" s="21">
        <v>22406.775032372978</v>
      </c>
      <c r="M32" s="21">
        <v>22638.799712210661</v>
      </c>
      <c r="N32" s="21">
        <v>22870.912598983985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1.0567585627838882E-2</v>
      </c>
      <c r="D34" s="39">
        <f t="shared" ref="D34:N34" si="7">(D32/D8)-1</f>
        <v>1.0680903618625059E-2</v>
      </c>
      <c r="E34" s="39">
        <f t="shared" si="7"/>
        <v>1.0824655883244327E-2</v>
      </c>
      <c r="F34" s="39">
        <f t="shared" si="7"/>
        <v>1.0775298983794368E-2</v>
      </c>
      <c r="G34" s="39">
        <f t="shared" si="7"/>
        <v>1.0824095338975104E-2</v>
      </c>
      <c r="H34" s="39">
        <f t="shared" si="7"/>
        <v>1.0783147297931839E-2</v>
      </c>
      <c r="I34" s="39">
        <f t="shared" si="7"/>
        <v>1.0703655618328867E-2</v>
      </c>
      <c r="J34" s="39">
        <f t="shared" si="7"/>
        <v>1.0569659382471563E-2</v>
      </c>
      <c r="K34" s="39">
        <f t="shared" si="7"/>
        <v>1.051009501079192E-2</v>
      </c>
      <c r="L34" s="39">
        <f t="shared" si="7"/>
        <v>1.0385260850777733E-2</v>
      </c>
      <c r="M34" s="39">
        <f t="shared" si="7"/>
        <v>1.0355112661347254E-2</v>
      </c>
      <c r="N34" s="39">
        <f t="shared" si="7"/>
        <v>1.0252879557396843E-2</v>
      </c>
    </row>
    <row r="35" spans="1:14" ht="15.75" thickBot="1" x14ac:dyDescent="0.3">
      <c r="A35" s="40" t="s">
        <v>15</v>
      </c>
      <c r="B35" s="41"/>
      <c r="C35" s="42">
        <f>(C32/$C$8)-1</f>
        <v>1.0567585627838882E-2</v>
      </c>
      <c r="D35" s="42">
        <f t="shared" ref="D35:N35" si="8">(D32/$C$8)-1</f>
        <v>2.1361360610036462E-2</v>
      </c>
      <c r="E35" s="42">
        <f t="shared" si="8"/>
        <v>3.2417245871082301E-2</v>
      </c>
      <c r="F35" s="42">
        <f t="shared" si="8"/>
        <v>4.3541850371368707E-2</v>
      </c>
      <c r="G35" s="42">
        <f t="shared" si="8"/>
        <v>5.4837246849998911E-2</v>
      </c>
      <c r="H35" s="42">
        <f t="shared" si="8"/>
        <v>6.6211712258127609E-2</v>
      </c>
      <c r="I35" s="42">
        <f t="shared" si="8"/>
        <v>7.7624075242367363E-2</v>
      </c>
      <c r="J35" s="42">
        <f t="shared" si="8"/>
        <v>8.9014194660030022E-2</v>
      </c>
      <c r="K35" s="42">
        <f t="shared" si="8"/>
        <v>0.1004598373140082</v>
      </c>
      <c r="L35" s="42">
        <f t="shared" si="8"/>
        <v>0.11188839978031839</v>
      </c>
      <c r="M35" s="42">
        <f t="shared" si="8"/>
        <v>0.12340212942688877</v>
      </c>
      <c r="N35" s="42">
        <f t="shared" si="8"/>
        <v>0.13492023615442572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1.533929137990393</v>
      </c>
      <c r="D41" s="47">
        <v>1.5482274011160362</v>
      </c>
      <c r="E41" s="47">
        <v>1.5419615864064857</v>
      </c>
      <c r="F41" s="47">
        <v>1.5347908916795998</v>
      </c>
      <c r="G41" s="47">
        <v>1.5365537484313572</v>
      </c>
      <c r="H41" s="47">
        <v>1.543114540936217</v>
      </c>
      <c r="I41" s="47">
        <v>1.5478720658432217</v>
      </c>
      <c r="J41" s="47">
        <v>1.5533985867140259</v>
      </c>
      <c r="K41" s="47">
        <v>1.5564924131294489</v>
      </c>
      <c r="L41" s="47">
        <v>1.5617575536977386</v>
      </c>
      <c r="M41" s="47">
        <v>1.5689439805795227</v>
      </c>
      <c r="N41" s="47">
        <v>1.5768703318677839</v>
      </c>
    </row>
    <row r="43" spans="1:14" x14ac:dyDescent="0.25">
      <c r="A43" s="48" t="s">
        <v>31</v>
      </c>
      <c r="B43" s="48"/>
      <c r="C43" s="49">
        <v>121.64504313164637</v>
      </c>
      <c r="D43" s="49">
        <v>123.20176574283788</v>
      </c>
      <c r="E43" s="49">
        <v>122.66503572456234</v>
      </c>
      <c r="F43" s="49">
        <v>122.65468334043787</v>
      </c>
      <c r="G43" s="49">
        <v>122.58346471249307</v>
      </c>
      <c r="H43" s="49">
        <v>120.96713119813245</v>
      </c>
      <c r="I43" s="49">
        <v>120.66195377922882</v>
      </c>
      <c r="J43" s="49">
        <v>120.43037521012991</v>
      </c>
      <c r="K43" s="49">
        <v>118.90444813186457</v>
      </c>
      <c r="L43" s="49">
        <v>119.35918696007593</v>
      </c>
      <c r="M43" s="49">
        <v>118.18376823768112</v>
      </c>
      <c r="N43" s="49">
        <v>116.54699974344493</v>
      </c>
    </row>
    <row r="44" spans="1:14" x14ac:dyDescent="0.25">
      <c r="A44" s="19" t="s">
        <v>47</v>
      </c>
      <c r="B44" s="19"/>
      <c r="C44" s="50">
        <v>123.00718273767794</v>
      </c>
      <c r="D44" s="50">
        <v>123.20176574283786</v>
      </c>
      <c r="E44" s="50">
        <v>122.4167835198796</v>
      </c>
      <c r="F44" s="50">
        <v>122.1788948554735</v>
      </c>
      <c r="G44" s="50">
        <v>121.89519423286823</v>
      </c>
      <c r="H44" s="50">
        <v>120.0789196553104</v>
      </c>
      <c r="I44" s="50">
        <v>119.59214122397333</v>
      </c>
      <c r="J44" s="50">
        <v>119.21017360162701</v>
      </c>
      <c r="K44" s="50">
        <v>117.5939460005378</v>
      </c>
      <c r="L44" s="50">
        <v>117.94493680018378</v>
      </c>
      <c r="M44" s="50">
        <v>116.68880187164909</v>
      </c>
      <c r="N44" s="50">
        <v>115.01509516184304</v>
      </c>
    </row>
    <row r="45" spans="1:14" x14ac:dyDescent="0.25">
      <c r="A45" s="51" t="s">
        <v>48</v>
      </c>
      <c r="B45" s="51"/>
      <c r="C45" s="52">
        <v>120.2652452777813</v>
      </c>
      <c r="D45" s="52">
        <v>123.20176574283794</v>
      </c>
      <c r="E45" s="52">
        <v>122.91994224284849</v>
      </c>
      <c r="F45" s="52">
        <v>123.14717843670027</v>
      </c>
      <c r="G45" s="52">
        <v>123.30226805123078</v>
      </c>
      <c r="H45" s="52">
        <v>121.90258408204295</v>
      </c>
      <c r="I45" s="52">
        <v>121.79479718722375</v>
      </c>
      <c r="J45" s="52">
        <v>121.72951950384189</v>
      </c>
      <c r="K45" s="52">
        <v>120.31439764418164</v>
      </c>
      <c r="L45" s="52">
        <v>120.89279388506544</v>
      </c>
      <c r="M45" s="52">
        <v>119.81715122674966</v>
      </c>
      <c r="N45" s="52">
        <v>118.2311369860125</v>
      </c>
    </row>
    <row r="47" spans="1:14" x14ac:dyDescent="0.25">
      <c r="A47" s="48" t="s">
        <v>32</v>
      </c>
      <c r="B47" s="48"/>
      <c r="C47" s="49">
        <v>77.067482614320255</v>
      </c>
      <c r="D47" s="49">
        <v>76.912941688524924</v>
      </c>
      <c r="E47" s="49">
        <v>76.971865758632887</v>
      </c>
      <c r="F47" s="49">
        <v>76.97342364843557</v>
      </c>
      <c r="G47" s="49">
        <v>76.979864486136265</v>
      </c>
      <c r="H47" s="49">
        <v>77.135091415899694</v>
      </c>
      <c r="I47" s="49">
        <v>77.168344899794576</v>
      </c>
      <c r="J47" s="49">
        <v>77.197744883780558</v>
      </c>
      <c r="K47" s="49">
        <v>77.345977518833479</v>
      </c>
      <c r="L47" s="49">
        <v>77.297771867645906</v>
      </c>
      <c r="M47" s="49">
        <v>77.413180482815733</v>
      </c>
      <c r="N47" s="49">
        <v>77.576760551329386</v>
      </c>
    </row>
    <row r="48" spans="1:14" x14ac:dyDescent="0.25">
      <c r="A48" s="19" t="s">
        <v>45</v>
      </c>
      <c r="B48" s="19"/>
      <c r="C48" s="50">
        <v>74.723187844771928</v>
      </c>
      <c r="D48" s="50">
        <v>74.704381336404737</v>
      </c>
      <c r="E48" s="50">
        <v>74.788102965388077</v>
      </c>
      <c r="F48" s="50">
        <v>74.814816778893587</v>
      </c>
      <c r="G48" s="50">
        <v>74.843510462110572</v>
      </c>
      <c r="H48" s="50">
        <v>75.036389631011147</v>
      </c>
      <c r="I48" s="50">
        <v>75.087574874913201</v>
      </c>
      <c r="J48" s="50">
        <v>75.127625453346838</v>
      </c>
      <c r="K48" s="50">
        <v>75.302692093214333</v>
      </c>
      <c r="L48" s="50">
        <v>75.261090874424895</v>
      </c>
      <c r="M48" s="50">
        <v>75.396622582289211</v>
      </c>
      <c r="N48" s="50">
        <v>75.580566775340202</v>
      </c>
    </row>
    <row r="49" spans="1:14" x14ac:dyDescent="0.25">
      <c r="A49" s="51" t="s">
        <v>46</v>
      </c>
      <c r="B49" s="51"/>
      <c r="C49" s="52">
        <v>79.288078144864372</v>
      </c>
      <c r="D49" s="52">
        <v>79.016793215454499</v>
      </c>
      <c r="E49" s="52">
        <v>79.049098934707544</v>
      </c>
      <c r="F49" s="52">
        <v>79.035039147341024</v>
      </c>
      <c r="G49" s="52">
        <v>79.026966531486664</v>
      </c>
      <c r="H49" s="52">
        <v>79.162412301474674</v>
      </c>
      <c r="I49" s="52">
        <v>79.177856043959892</v>
      </c>
      <c r="J49" s="52">
        <v>79.186560683142773</v>
      </c>
      <c r="K49" s="52">
        <v>79.315898301900887</v>
      </c>
      <c r="L49" s="52">
        <v>79.258811682173274</v>
      </c>
      <c r="M49" s="52">
        <v>79.355177000601515</v>
      </c>
      <c r="N49" s="52">
        <v>79.497476606111789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98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19810</v>
      </c>
      <c r="D8" s="21">
        <v>19748.53133279326</v>
      </c>
      <c r="E8" s="21">
        <v>19683.493175755273</v>
      </c>
      <c r="F8" s="21">
        <v>19617.355905757904</v>
      </c>
      <c r="G8" s="21">
        <v>19546.03750855862</v>
      </c>
      <c r="H8" s="21">
        <v>19470.336703682256</v>
      </c>
      <c r="I8" s="21">
        <v>19390.269812635011</v>
      </c>
      <c r="J8" s="21">
        <v>19304.803943715411</v>
      </c>
      <c r="K8" s="21">
        <v>19214.873382136568</v>
      </c>
      <c r="L8" s="21">
        <v>19122.67874703549</v>
      </c>
      <c r="M8" s="21">
        <v>19023.283060946855</v>
      </c>
      <c r="N8" s="21">
        <v>18921.746676596718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184.29614356455505</v>
      </c>
      <c r="D10" s="26">
        <f t="shared" ref="D10:N10" si="0">SUM(D11:D12)</f>
        <v>183.81938071536069</v>
      </c>
      <c r="E10" s="26">
        <f t="shared" si="0"/>
        <v>181.05307979082139</v>
      </c>
      <c r="F10" s="26">
        <f t="shared" si="0"/>
        <v>178.26936433120932</v>
      </c>
      <c r="G10" s="26">
        <f t="shared" si="0"/>
        <v>176.39076510007521</v>
      </c>
      <c r="H10" s="26">
        <f t="shared" si="0"/>
        <v>175.15589443184049</v>
      </c>
      <c r="I10" s="26">
        <f t="shared" si="0"/>
        <v>173.81132566695769</v>
      </c>
      <c r="J10" s="26">
        <f t="shared" si="0"/>
        <v>172.67621806840774</v>
      </c>
      <c r="K10" s="26">
        <f t="shared" si="0"/>
        <v>171.33732637563759</v>
      </c>
      <c r="L10" s="26">
        <f t="shared" si="0"/>
        <v>170.17234063730507</v>
      </c>
      <c r="M10" s="26">
        <f t="shared" si="0"/>
        <v>169.1852162814468</v>
      </c>
      <c r="N10" s="26">
        <f t="shared" si="0"/>
        <v>168.0491001623005</v>
      </c>
    </row>
    <row r="11" spans="1:14" x14ac:dyDescent="0.25">
      <c r="A11" s="20" t="s">
        <v>34</v>
      </c>
      <c r="B11" s="18"/>
      <c r="C11" s="22">
        <v>94.384809515080789</v>
      </c>
      <c r="D11" s="22">
        <v>94.238251812345879</v>
      </c>
      <c r="E11" s="22">
        <v>92.75572195890129</v>
      </c>
      <c r="F11" s="22">
        <v>91.240225838807916</v>
      </c>
      <c r="G11" s="22">
        <v>90.393565336999032</v>
      </c>
      <c r="H11" s="22">
        <v>89.603487078491739</v>
      </c>
      <c r="I11" s="22">
        <v>88.920559226201362</v>
      </c>
      <c r="J11" s="22">
        <v>88.476105619887292</v>
      </c>
      <c r="K11" s="22">
        <v>87.745319951193352</v>
      </c>
      <c r="L11" s="22">
        <v>87.153782578010748</v>
      </c>
      <c r="M11" s="22">
        <v>86.650759062533425</v>
      </c>
      <c r="N11" s="22">
        <v>86.044869102830191</v>
      </c>
    </row>
    <row r="12" spans="1:14" x14ac:dyDescent="0.25">
      <c r="A12" s="27" t="s">
        <v>35</v>
      </c>
      <c r="B12" s="28"/>
      <c r="C12" s="29">
        <v>89.911334049474263</v>
      </c>
      <c r="D12" s="29">
        <v>89.581128903014815</v>
      </c>
      <c r="E12" s="29">
        <v>88.297357831920095</v>
      </c>
      <c r="F12" s="29">
        <v>87.029138492401401</v>
      </c>
      <c r="G12" s="29">
        <v>85.997199763076182</v>
      </c>
      <c r="H12" s="29">
        <v>85.552407353348755</v>
      </c>
      <c r="I12" s="29">
        <v>84.890766440756323</v>
      </c>
      <c r="J12" s="29">
        <v>84.200112448520443</v>
      </c>
      <c r="K12" s="29">
        <v>83.592006424444236</v>
      </c>
      <c r="L12" s="29">
        <v>83.018558059294321</v>
      </c>
      <c r="M12" s="29">
        <v>82.534457218913374</v>
      </c>
      <c r="N12" s="29">
        <v>82.004231059470314</v>
      </c>
    </row>
    <row r="13" spans="1:14" x14ac:dyDescent="0.25">
      <c r="A13" s="33" t="s">
        <v>36</v>
      </c>
      <c r="B13" s="18"/>
      <c r="C13" s="26">
        <f>SUM(C14:C15)</f>
        <v>169.93670659598385</v>
      </c>
      <c r="D13" s="26">
        <f t="shared" ref="D13:N13" si="1">SUM(D14:D15)</f>
        <v>177.1493035665668</v>
      </c>
      <c r="E13" s="26">
        <f t="shared" si="1"/>
        <v>180.90705489381838</v>
      </c>
      <c r="F13" s="26">
        <f t="shared" si="1"/>
        <v>185.4823157386748</v>
      </c>
      <c r="G13" s="26">
        <f t="shared" si="1"/>
        <v>190.48446611605502</v>
      </c>
      <c r="H13" s="26">
        <f t="shared" si="1"/>
        <v>192.90568485926201</v>
      </c>
      <c r="I13" s="26">
        <f t="shared" si="1"/>
        <v>197.23898317722933</v>
      </c>
      <c r="J13" s="26">
        <f t="shared" si="1"/>
        <v>200.92211606202261</v>
      </c>
      <c r="K13" s="26">
        <f t="shared" si="1"/>
        <v>202.67738494385327</v>
      </c>
      <c r="L13" s="26">
        <f t="shared" si="1"/>
        <v>207.99070978417296</v>
      </c>
      <c r="M13" s="26">
        <f t="shared" si="1"/>
        <v>210.14962668969272</v>
      </c>
      <c r="N13" s="26">
        <f t="shared" si="1"/>
        <v>210.95507531188741</v>
      </c>
    </row>
    <row r="14" spans="1:14" x14ac:dyDescent="0.25">
      <c r="A14" s="20" t="s">
        <v>37</v>
      </c>
      <c r="B14" s="18"/>
      <c r="C14" s="22">
        <v>88.849095600343375</v>
      </c>
      <c r="D14" s="22">
        <v>91.23435747513463</v>
      </c>
      <c r="E14" s="22">
        <v>93.037959341278906</v>
      </c>
      <c r="F14" s="22">
        <v>94.918282929529482</v>
      </c>
      <c r="G14" s="22">
        <v>96.891874554771078</v>
      </c>
      <c r="H14" s="22">
        <v>97.665872785864721</v>
      </c>
      <c r="I14" s="22">
        <v>99.648014886243473</v>
      </c>
      <c r="J14" s="22">
        <v>101.37426688661257</v>
      </c>
      <c r="K14" s="22">
        <v>102.24683633572309</v>
      </c>
      <c r="L14" s="22">
        <v>104.79840067385776</v>
      </c>
      <c r="M14" s="22">
        <v>105.76180019355787</v>
      </c>
      <c r="N14" s="22">
        <v>106.17745355208156</v>
      </c>
    </row>
    <row r="15" spans="1:14" x14ac:dyDescent="0.25">
      <c r="A15" s="10" t="s">
        <v>38</v>
      </c>
      <c r="B15" s="12"/>
      <c r="C15" s="23">
        <v>81.087610995640475</v>
      </c>
      <c r="D15" s="23">
        <v>85.914946091432185</v>
      </c>
      <c r="E15" s="23">
        <v>87.869095552539491</v>
      </c>
      <c r="F15" s="23">
        <v>90.564032809145317</v>
      </c>
      <c r="G15" s="23">
        <v>93.592591561283939</v>
      </c>
      <c r="H15" s="23">
        <v>95.239812073397303</v>
      </c>
      <c r="I15" s="23">
        <v>97.59096829098587</v>
      </c>
      <c r="J15" s="23">
        <v>99.54784917541005</v>
      </c>
      <c r="K15" s="23">
        <v>100.43054860813017</v>
      </c>
      <c r="L15" s="23">
        <v>103.19230911031522</v>
      </c>
      <c r="M15" s="23">
        <v>104.38782649613485</v>
      </c>
      <c r="N15" s="23">
        <v>104.77762175980587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14.359436968571202</v>
      </c>
      <c r="D17" s="32">
        <f t="shared" ref="D17:N17" si="2">D10-D13</f>
        <v>6.6700771487938937</v>
      </c>
      <c r="E17" s="32">
        <f t="shared" si="2"/>
        <v>0.14602489700300225</v>
      </c>
      <c r="F17" s="32">
        <f t="shared" si="2"/>
        <v>-7.2129514074654821</v>
      </c>
      <c r="G17" s="32">
        <f t="shared" si="2"/>
        <v>-14.093701015979804</v>
      </c>
      <c r="H17" s="32">
        <f t="shared" si="2"/>
        <v>-17.749790427421516</v>
      </c>
      <c r="I17" s="32">
        <f t="shared" si="2"/>
        <v>-23.427657510271644</v>
      </c>
      <c r="J17" s="32">
        <f t="shared" si="2"/>
        <v>-28.245897993614875</v>
      </c>
      <c r="K17" s="32">
        <f t="shared" si="2"/>
        <v>-31.340058568215682</v>
      </c>
      <c r="L17" s="32">
        <f t="shared" si="2"/>
        <v>-37.818369146867894</v>
      </c>
      <c r="M17" s="32">
        <f t="shared" si="2"/>
        <v>-40.964410408245925</v>
      </c>
      <c r="N17" s="32">
        <f t="shared" si="2"/>
        <v>-42.905975149586908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789.25594798233305</v>
      </c>
      <c r="D19" s="26">
        <f t="shared" ref="D19:N19" si="3">SUM(D20:D21)</f>
        <v>791.32362493523488</v>
      </c>
      <c r="E19" s="26">
        <f t="shared" si="3"/>
        <v>794.17916359963601</v>
      </c>
      <c r="F19" s="26">
        <f t="shared" si="3"/>
        <v>795.1118053081525</v>
      </c>
      <c r="G19" s="26">
        <f t="shared" si="3"/>
        <v>796.39855224424173</v>
      </c>
      <c r="H19" s="26">
        <f t="shared" si="3"/>
        <v>796.57252136339844</v>
      </c>
      <c r="I19" s="26">
        <f t="shared" si="3"/>
        <v>797.22314656867638</v>
      </c>
      <c r="J19" s="26">
        <f t="shared" si="3"/>
        <v>797.79441131946953</v>
      </c>
      <c r="K19" s="26">
        <f t="shared" si="3"/>
        <v>797.44778466199989</v>
      </c>
      <c r="L19" s="26">
        <f t="shared" si="3"/>
        <v>798.03425945476215</v>
      </c>
      <c r="M19" s="26">
        <f t="shared" si="3"/>
        <v>798.68126918518874</v>
      </c>
      <c r="N19" s="26">
        <f t="shared" si="3"/>
        <v>797.92661648953549</v>
      </c>
    </row>
    <row r="20" spans="1:14" x14ac:dyDescent="0.25">
      <c r="A20" s="72" t="s">
        <v>40</v>
      </c>
      <c r="B20" s="72"/>
      <c r="C20" s="22">
        <v>394.34688880972391</v>
      </c>
      <c r="D20" s="22">
        <v>395.26030451610467</v>
      </c>
      <c r="E20" s="22">
        <v>397.15805778757192</v>
      </c>
      <c r="F20" s="22">
        <v>397.75389355564624</v>
      </c>
      <c r="G20" s="22">
        <v>398.62342368054681</v>
      </c>
      <c r="H20" s="22">
        <v>398.56211367546621</v>
      </c>
      <c r="I20" s="22">
        <v>398.77850784041766</v>
      </c>
      <c r="J20" s="22">
        <v>399.28412816048956</v>
      </c>
      <c r="K20" s="22">
        <v>399.16875757696664</v>
      </c>
      <c r="L20" s="22">
        <v>399.62484517978731</v>
      </c>
      <c r="M20" s="22">
        <v>399.71396285364443</v>
      </c>
      <c r="N20" s="22">
        <v>399.54808427039171</v>
      </c>
    </row>
    <row r="21" spans="1:14" x14ac:dyDescent="0.25">
      <c r="A21" s="27" t="s">
        <v>41</v>
      </c>
      <c r="B21" s="27"/>
      <c r="C21" s="29">
        <v>394.90905917260909</v>
      </c>
      <c r="D21" s="29">
        <v>396.06332041913026</v>
      </c>
      <c r="E21" s="29">
        <v>397.02110581206409</v>
      </c>
      <c r="F21" s="29">
        <v>397.3579117525062</v>
      </c>
      <c r="G21" s="29">
        <v>397.77512856369492</v>
      </c>
      <c r="H21" s="29">
        <v>398.01040768793223</v>
      </c>
      <c r="I21" s="29">
        <v>398.44463872825872</v>
      </c>
      <c r="J21" s="29">
        <v>398.51028315897997</v>
      </c>
      <c r="K21" s="29">
        <v>398.27902708503325</v>
      </c>
      <c r="L21" s="29">
        <v>398.40941427497489</v>
      </c>
      <c r="M21" s="29">
        <v>398.96730633154425</v>
      </c>
      <c r="N21" s="29">
        <v>398.37853221914372</v>
      </c>
    </row>
    <row r="22" spans="1:14" x14ac:dyDescent="0.25">
      <c r="A22" s="75" t="s">
        <v>44</v>
      </c>
      <c r="B22" s="75"/>
      <c r="C22" s="26">
        <f>SUM(C23:C24)</f>
        <v>865.08405215764537</v>
      </c>
      <c r="D22" s="26">
        <f t="shared" ref="D22:N22" si="4">SUM(D23:D24)</f>
        <v>863.03185912201775</v>
      </c>
      <c r="E22" s="26">
        <f t="shared" si="4"/>
        <v>860.46245849400134</v>
      </c>
      <c r="F22" s="26">
        <f t="shared" si="4"/>
        <v>859.21725109996964</v>
      </c>
      <c r="G22" s="26">
        <f t="shared" si="4"/>
        <v>858.00565610463127</v>
      </c>
      <c r="H22" s="26">
        <f t="shared" si="4"/>
        <v>858.88962198322042</v>
      </c>
      <c r="I22" s="26">
        <f t="shared" si="4"/>
        <v>859.26135797800282</v>
      </c>
      <c r="J22" s="26">
        <f t="shared" si="4"/>
        <v>859.47907490469834</v>
      </c>
      <c r="K22" s="26">
        <f t="shared" si="4"/>
        <v>858.30236119486358</v>
      </c>
      <c r="L22" s="26">
        <f t="shared" si="4"/>
        <v>859.61157639653129</v>
      </c>
      <c r="M22" s="26">
        <f t="shared" si="4"/>
        <v>859.25324312708017</v>
      </c>
      <c r="N22" s="26">
        <f t="shared" si="4"/>
        <v>860.04529667750398</v>
      </c>
    </row>
    <row r="23" spans="1:14" x14ac:dyDescent="0.25">
      <c r="A23" s="72" t="s">
        <v>42</v>
      </c>
      <c r="B23" s="72"/>
      <c r="C23" s="23">
        <v>432.64705227084431</v>
      </c>
      <c r="D23" s="22">
        <v>432.05527494637494</v>
      </c>
      <c r="E23" s="22">
        <v>430.18557806822173</v>
      </c>
      <c r="F23" s="22">
        <v>429.17351713622708</v>
      </c>
      <c r="G23" s="22">
        <v>428.59719513722126</v>
      </c>
      <c r="H23" s="22">
        <v>428.93479732613463</v>
      </c>
      <c r="I23" s="22">
        <v>428.54332584742298</v>
      </c>
      <c r="J23" s="22">
        <v>428.58493524521612</v>
      </c>
      <c r="K23" s="22">
        <v>427.35112679934662</v>
      </c>
      <c r="L23" s="22">
        <v>428.2923769132143</v>
      </c>
      <c r="M23" s="22">
        <v>427.89128338272161</v>
      </c>
      <c r="N23" s="22">
        <v>428.53117271448497</v>
      </c>
    </row>
    <row r="24" spans="1:14" x14ac:dyDescent="0.25">
      <c r="A24" s="10" t="s">
        <v>43</v>
      </c>
      <c r="B24" s="10"/>
      <c r="C24" s="23">
        <v>432.43699988680112</v>
      </c>
      <c r="D24" s="23">
        <v>430.97658417564276</v>
      </c>
      <c r="E24" s="23">
        <v>430.27688042577967</v>
      </c>
      <c r="F24" s="23">
        <v>430.04373396374257</v>
      </c>
      <c r="G24" s="23">
        <v>429.40846096740995</v>
      </c>
      <c r="H24" s="23">
        <v>429.95482465708585</v>
      </c>
      <c r="I24" s="23">
        <v>430.71803213057984</v>
      </c>
      <c r="J24" s="23">
        <v>430.89413965948228</v>
      </c>
      <c r="K24" s="23">
        <v>430.95123439551702</v>
      </c>
      <c r="L24" s="23">
        <v>431.31919948331699</v>
      </c>
      <c r="M24" s="23">
        <v>431.36195974435861</v>
      </c>
      <c r="N24" s="23">
        <v>431.51412396301896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-75.828104175312319</v>
      </c>
      <c r="D26" s="32">
        <f t="shared" ref="D26:N26" si="5">D19-D22</f>
        <v>-71.708234186782875</v>
      </c>
      <c r="E26" s="32">
        <f t="shared" si="5"/>
        <v>-66.283294894365326</v>
      </c>
      <c r="F26" s="32">
        <f t="shared" si="5"/>
        <v>-64.105445791817147</v>
      </c>
      <c r="G26" s="32">
        <f t="shared" si="5"/>
        <v>-61.607103860389543</v>
      </c>
      <c r="H26" s="32">
        <f t="shared" si="5"/>
        <v>-62.317100619821986</v>
      </c>
      <c r="I26" s="32">
        <f t="shared" si="5"/>
        <v>-62.038211409326436</v>
      </c>
      <c r="J26" s="32">
        <f t="shared" si="5"/>
        <v>-61.684663585228805</v>
      </c>
      <c r="K26" s="32">
        <f t="shared" si="5"/>
        <v>-60.854576532863689</v>
      </c>
      <c r="L26" s="32">
        <f t="shared" si="5"/>
        <v>-61.577316941769141</v>
      </c>
      <c r="M26" s="32">
        <f t="shared" si="5"/>
        <v>-60.571973941891429</v>
      </c>
      <c r="N26" s="32">
        <f t="shared" si="5"/>
        <v>-62.118680187968494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-61.468667206741117</v>
      </c>
      <c r="D30" s="32">
        <f t="shared" ref="D30:N30" si="6">D17+D26+D28</f>
        <v>-65.038157037988981</v>
      </c>
      <c r="E30" s="32">
        <f t="shared" si="6"/>
        <v>-66.137269997362324</v>
      </c>
      <c r="F30" s="32">
        <f t="shared" si="6"/>
        <v>-71.318397199282629</v>
      </c>
      <c r="G30" s="32">
        <f t="shared" si="6"/>
        <v>-75.700804876369347</v>
      </c>
      <c r="H30" s="32">
        <f t="shared" si="6"/>
        <v>-80.066891047243502</v>
      </c>
      <c r="I30" s="32">
        <f t="shared" si="6"/>
        <v>-85.46586891959808</v>
      </c>
      <c r="J30" s="32">
        <f t="shared" si="6"/>
        <v>-89.93056157884368</v>
      </c>
      <c r="K30" s="32">
        <f t="shared" si="6"/>
        <v>-92.194635101079371</v>
      </c>
      <c r="L30" s="32">
        <f t="shared" si="6"/>
        <v>-99.395686088637035</v>
      </c>
      <c r="M30" s="32">
        <f t="shared" si="6"/>
        <v>-101.53638435013735</v>
      </c>
      <c r="N30" s="32">
        <f t="shared" si="6"/>
        <v>-105.0246553375554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19748.53133279326</v>
      </c>
      <c r="D32" s="21">
        <v>19683.493175755273</v>
      </c>
      <c r="E32" s="21">
        <v>19617.355905757904</v>
      </c>
      <c r="F32" s="21">
        <v>19546.03750855862</v>
      </c>
      <c r="G32" s="21">
        <v>19470.336703682256</v>
      </c>
      <c r="H32" s="21">
        <v>19390.269812635011</v>
      </c>
      <c r="I32" s="21">
        <v>19304.803943715411</v>
      </c>
      <c r="J32" s="21">
        <v>19214.873382136568</v>
      </c>
      <c r="K32" s="21">
        <v>19122.67874703549</v>
      </c>
      <c r="L32" s="21">
        <v>19023.283060946855</v>
      </c>
      <c r="M32" s="21">
        <v>18921.746676596718</v>
      </c>
      <c r="N32" s="21">
        <v>18816.722021259164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-3.1029110149792816E-3</v>
      </c>
      <c r="D34" s="39">
        <f t="shared" ref="D34:N34" si="7">(D32/D8)-1</f>
        <v>-3.2933161429573587E-3</v>
      </c>
      <c r="E34" s="39">
        <f t="shared" si="7"/>
        <v>-3.3600372356077379E-3</v>
      </c>
      <c r="F34" s="39">
        <f t="shared" si="7"/>
        <v>-3.6354745023691182E-3</v>
      </c>
      <c r="G34" s="39">
        <f t="shared" si="7"/>
        <v>-3.8729489208857437E-3</v>
      </c>
      <c r="H34" s="39">
        <f t="shared" si="7"/>
        <v>-4.1122499454312456E-3</v>
      </c>
      <c r="I34" s="39">
        <f t="shared" si="7"/>
        <v>-4.4076678532811719E-3</v>
      </c>
      <c r="J34" s="39">
        <f t="shared" si="7"/>
        <v>-4.6584550581836304E-3</v>
      </c>
      <c r="K34" s="39">
        <f t="shared" si="7"/>
        <v>-4.79808704785889E-3</v>
      </c>
      <c r="L34" s="39">
        <f t="shared" si="7"/>
        <v>-5.1977909268619005E-3</v>
      </c>
      <c r="M34" s="39">
        <f t="shared" si="7"/>
        <v>-5.3374795520223506E-3</v>
      </c>
      <c r="N34" s="39">
        <f t="shared" si="7"/>
        <v>-5.550473596999006E-3</v>
      </c>
    </row>
    <row r="35" spans="1:14" ht="15.75" thickBot="1" x14ac:dyDescent="0.3">
      <c r="A35" s="40" t="s">
        <v>15</v>
      </c>
      <c r="B35" s="41"/>
      <c r="C35" s="42">
        <f>(C32/$C$8)-1</f>
        <v>-3.1029110149792816E-3</v>
      </c>
      <c r="D35" s="42">
        <f t="shared" ref="D35:N35" si="8">(D32/$C$8)-1</f>
        <v>-6.3860082910008886E-3</v>
      </c>
      <c r="E35" s="42">
        <f t="shared" si="8"/>
        <v>-9.7245883009638989E-3</v>
      </c>
      <c r="F35" s="42">
        <f t="shared" si="8"/>
        <v>-1.3324709310518879E-2</v>
      </c>
      <c r="G35" s="42">
        <f t="shared" si="8"/>
        <v>-1.7146052312859372E-2</v>
      </c>
      <c r="H35" s="42">
        <f t="shared" si="8"/>
        <v>-2.1187793405602617E-2</v>
      </c>
      <c r="I35" s="42">
        <f t="shared" si="8"/>
        <v>-2.5502072503008066E-2</v>
      </c>
      <c r="J35" s="42">
        <f t="shared" si="8"/>
        <v>-3.004172730254584E-2</v>
      </c>
      <c r="K35" s="42">
        <f t="shared" si="8"/>
        <v>-3.4695671527739003E-2</v>
      </c>
      <c r="L35" s="42">
        <f t="shared" si="8"/>
        <v>-3.9713121607932611E-2</v>
      </c>
      <c r="M35" s="42">
        <f t="shared" si="8"/>
        <v>-4.483863318542558E-2</v>
      </c>
      <c r="N35" s="42">
        <f t="shared" si="8"/>
        <v>-5.0140231132803414E-2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1.4853252044182763</v>
      </c>
      <c r="D41" s="47">
        <v>1.4986880649283014</v>
      </c>
      <c r="E41" s="47">
        <v>1.4925171069014445</v>
      </c>
      <c r="F41" s="47">
        <v>1.4860441904515991</v>
      </c>
      <c r="G41" s="47">
        <v>1.4870392123331735</v>
      </c>
      <c r="H41" s="47">
        <v>1.4929780624565181</v>
      </c>
      <c r="I41" s="47">
        <v>1.4977017385333038</v>
      </c>
      <c r="J41" s="47">
        <v>1.5028370790187044</v>
      </c>
      <c r="K41" s="47">
        <v>1.5061416195105155</v>
      </c>
      <c r="L41" s="47">
        <v>1.5107527018246385</v>
      </c>
      <c r="M41" s="47">
        <v>1.5179085289531038</v>
      </c>
      <c r="N41" s="47">
        <v>1.5254782124594661</v>
      </c>
    </row>
    <row r="43" spans="1:14" x14ac:dyDescent="0.25">
      <c r="A43" s="48" t="s">
        <v>31</v>
      </c>
      <c r="B43" s="48"/>
      <c r="C43" s="49">
        <v>105.45883148106155</v>
      </c>
      <c r="D43" s="49">
        <v>106.75576411245412</v>
      </c>
      <c r="E43" s="49">
        <v>106.28143439311106</v>
      </c>
      <c r="F43" s="49">
        <v>106.26393728094257</v>
      </c>
      <c r="G43" s="49">
        <v>106.22582909390819</v>
      </c>
      <c r="H43" s="49">
        <v>104.86262822783628</v>
      </c>
      <c r="I43" s="49">
        <v>104.63638655284693</v>
      </c>
      <c r="J43" s="49">
        <v>104.46409048193891</v>
      </c>
      <c r="K43" s="49">
        <v>103.19155243057241</v>
      </c>
      <c r="L43" s="49">
        <v>103.67741622947773</v>
      </c>
      <c r="M43" s="49">
        <v>102.74740940052335</v>
      </c>
      <c r="N43" s="49">
        <v>101.41217603831757</v>
      </c>
    </row>
    <row r="44" spans="1:14" x14ac:dyDescent="0.25">
      <c r="A44" s="19" t="s">
        <v>47</v>
      </c>
      <c r="B44" s="19"/>
      <c r="C44" s="50">
        <v>106.58301306496166</v>
      </c>
      <c r="D44" s="50">
        <v>106.75576411245417</v>
      </c>
      <c r="E44" s="50">
        <v>106.08948506029856</v>
      </c>
      <c r="F44" s="50">
        <v>105.89080235760881</v>
      </c>
      <c r="G44" s="50">
        <v>105.66829197051474</v>
      </c>
      <c r="H44" s="50">
        <v>104.11873745100399</v>
      </c>
      <c r="I44" s="50">
        <v>103.73428248924316</v>
      </c>
      <c r="J44" s="50">
        <v>103.42526583528959</v>
      </c>
      <c r="K44" s="50">
        <v>102.05574990391065</v>
      </c>
      <c r="L44" s="50">
        <v>102.43275523913211</v>
      </c>
      <c r="M44" s="50">
        <v>101.39740060461021</v>
      </c>
      <c r="N44" s="50">
        <v>100.00066440206456</v>
      </c>
    </row>
    <row r="45" spans="1:14" x14ac:dyDescent="0.25">
      <c r="A45" s="51" t="s">
        <v>48</v>
      </c>
      <c r="B45" s="51"/>
      <c r="C45" s="52">
        <v>104.25396325139093</v>
      </c>
      <c r="D45" s="52">
        <v>106.75576411245417</v>
      </c>
      <c r="E45" s="52">
        <v>106.48543360478072</v>
      </c>
      <c r="F45" s="52">
        <v>106.65784508420873</v>
      </c>
      <c r="G45" s="52">
        <v>106.80925252031901</v>
      </c>
      <c r="H45" s="52">
        <v>105.63658901219827</v>
      </c>
      <c r="I45" s="52">
        <v>105.57383992171695</v>
      </c>
      <c r="J45" s="52">
        <v>105.54364237262143</v>
      </c>
      <c r="K45" s="52">
        <v>104.37416477930873</v>
      </c>
      <c r="L45" s="52">
        <v>104.97279359143415</v>
      </c>
      <c r="M45" s="52">
        <v>104.15234956211241</v>
      </c>
      <c r="N45" s="52">
        <v>102.88378450297147</v>
      </c>
    </row>
    <row r="47" spans="1:14" x14ac:dyDescent="0.25">
      <c r="A47" s="48" t="s">
        <v>32</v>
      </c>
      <c r="B47" s="48"/>
      <c r="C47" s="49">
        <v>78.834874478781401</v>
      </c>
      <c r="D47" s="49">
        <v>78.686553894400063</v>
      </c>
      <c r="E47" s="49">
        <v>78.726521007986562</v>
      </c>
      <c r="F47" s="49">
        <v>78.727598649691117</v>
      </c>
      <c r="G47" s="49">
        <v>78.73906889149599</v>
      </c>
      <c r="H47" s="49">
        <v>78.897981533726878</v>
      </c>
      <c r="I47" s="49">
        <v>78.924293176739056</v>
      </c>
      <c r="J47" s="49">
        <v>78.947659443296658</v>
      </c>
      <c r="K47" s="49">
        <v>79.093132602537366</v>
      </c>
      <c r="L47" s="49">
        <v>79.043118161941905</v>
      </c>
      <c r="M47" s="49">
        <v>79.152846149811083</v>
      </c>
      <c r="N47" s="49">
        <v>79.309454184355459</v>
      </c>
    </row>
    <row r="48" spans="1:14" x14ac:dyDescent="0.25">
      <c r="A48" s="19" t="s">
        <v>45</v>
      </c>
      <c r="B48" s="19"/>
      <c r="C48" s="50">
        <v>76.587483803711507</v>
      </c>
      <c r="D48" s="50">
        <v>76.56513341243442</v>
      </c>
      <c r="E48" s="50">
        <v>76.644621510841802</v>
      </c>
      <c r="F48" s="50">
        <v>76.667783072614995</v>
      </c>
      <c r="G48" s="50">
        <v>76.692798160334206</v>
      </c>
      <c r="H48" s="50">
        <v>76.880373964515485</v>
      </c>
      <c r="I48" s="50">
        <v>76.927563649652782</v>
      </c>
      <c r="J48" s="50">
        <v>76.963953666959441</v>
      </c>
      <c r="K48" s="50">
        <v>77.134346254162168</v>
      </c>
      <c r="L48" s="50">
        <v>77.089903370786516</v>
      </c>
      <c r="M48" s="50">
        <v>77.221257668047926</v>
      </c>
      <c r="N48" s="50">
        <v>77.400497969943842</v>
      </c>
    </row>
    <row r="49" spans="1:14" x14ac:dyDescent="0.25">
      <c r="A49" s="51" t="s">
        <v>46</v>
      </c>
      <c r="B49" s="51"/>
      <c r="C49" s="52">
        <v>80.924109137920595</v>
      </c>
      <c r="D49" s="52">
        <v>80.649951593080345</v>
      </c>
      <c r="E49" s="52">
        <v>80.67765216017969</v>
      </c>
      <c r="F49" s="52">
        <v>80.659905401440867</v>
      </c>
      <c r="G49" s="52">
        <v>80.6481430594595</v>
      </c>
      <c r="H49" s="52">
        <v>80.777740838956802</v>
      </c>
      <c r="I49" s="52">
        <v>80.789039096726398</v>
      </c>
      <c r="J49" s="52">
        <v>80.794056420046161</v>
      </c>
      <c r="K49" s="52">
        <v>80.918520726090833</v>
      </c>
      <c r="L49" s="52">
        <v>80.85860998599091</v>
      </c>
      <c r="M49" s="52">
        <v>80.950129006475734</v>
      </c>
      <c r="N49" s="52">
        <v>81.087156277101016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99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15112</v>
      </c>
      <c r="D8" s="21">
        <v>14991.785947331782</v>
      </c>
      <c r="E8" s="21">
        <v>14869.865616031975</v>
      </c>
      <c r="F8" s="21">
        <v>14746.415087961552</v>
      </c>
      <c r="G8" s="21">
        <v>14620.513055040581</v>
      </c>
      <c r="H8" s="21">
        <v>14491.427359237307</v>
      </c>
      <c r="I8" s="21">
        <v>14361.628578735996</v>
      </c>
      <c r="J8" s="21">
        <v>14228.020561760244</v>
      </c>
      <c r="K8" s="21">
        <v>14090.847098954131</v>
      </c>
      <c r="L8" s="21">
        <v>13952.150423509902</v>
      </c>
      <c r="M8" s="21">
        <v>13807.496824347047</v>
      </c>
      <c r="N8" s="21">
        <v>13661.418800761112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140.11563110458306</v>
      </c>
      <c r="D10" s="26">
        <f t="shared" ref="D10:N10" si="0">SUM(D11:D12)</f>
        <v>139.55902073627169</v>
      </c>
      <c r="E10" s="26">
        <f t="shared" si="0"/>
        <v>137.2389014995768</v>
      </c>
      <c r="F10" s="26">
        <f t="shared" si="0"/>
        <v>134.81835715536576</v>
      </c>
      <c r="G10" s="26">
        <f t="shared" si="0"/>
        <v>132.99766958930581</v>
      </c>
      <c r="H10" s="26">
        <f t="shared" si="0"/>
        <v>131.47219229897291</v>
      </c>
      <c r="I10" s="26">
        <f t="shared" si="0"/>
        <v>129.85279126030898</v>
      </c>
      <c r="J10" s="26">
        <f t="shared" si="0"/>
        <v>128.11163902375219</v>
      </c>
      <c r="K10" s="26">
        <f t="shared" si="0"/>
        <v>126.12794827230512</v>
      </c>
      <c r="L10" s="26">
        <f t="shared" si="0"/>
        <v>124.13839990358501</v>
      </c>
      <c r="M10" s="26">
        <f t="shared" si="0"/>
        <v>122.13448921600794</v>
      </c>
      <c r="N10" s="26">
        <f t="shared" si="0"/>
        <v>120.1449387297571</v>
      </c>
    </row>
    <row r="11" spans="1:14" x14ac:dyDescent="0.25">
      <c r="A11" s="20" t="s">
        <v>34</v>
      </c>
      <c r="B11" s="18"/>
      <c r="C11" s="22">
        <v>71.758349882449039</v>
      </c>
      <c r="D11" s="22">
        <v>71.547396621874014</v>
      </c>
      <c r="E11" s="22">
        <v>70.309178966449863</v>
      </c>
      <c r="F11" s="22">
        <v>69.001521378730502</v>
      </c>
      <c r="G11" s="22">
        <v>68.156252561571307</v>
      </c>
      <c r="H11" s="22">
        <v>67.256468428050354</v>
      </c>
      <c r="I11" s="22">
        <v>66.431705595954284</v>
      </c>
      <c r="J11" s="22">
        <v>65.642038215777646</v>
      </c>
      <c r="K11" s="22">
        <v>64.592680474525082</v>
      </c>
      <c r="L11" s="22">
        <v>63.577494875259625</v>
      </c>
      <c r="M11" s="22">
        <v>62.553019884884876</v>
      </c>
      <c r="N11" s="22">
        <v>61.516875225069832</v>
      </c>
    </row>
    <row r="12" spans="1:14" x14ac:dyDescent="0.25">
      <c r="A12" s="27" t="s">
        <v>35</v>
      </c>
      <c r="B12" s="28"/>
      <c r="C12" s="29">
        <v>68.35728122213402</v>
      </c>
      <c r="D12" s="29">
        <v>68.011624114397677</v>
      </c>
      <c r="E12" s="29">
        <v>66.929722533126935</v>
      </c>
      <c r="F12" s="29">
        <v>65.816835776635259</v>
      </c>
      <c r="G12" s="29">
        <v>64.841417027734508</v>
      </c>
      <c r="H12" s="29">
        <v>64.21572387092256</v>
      </c>
      <c r="I12" s="29">
        <v>63.421085664354692</v>
      </c>
      <c r="J12" s="29">
        <v>62.469600807974544</v>
      </c>
      <c r="K12" s="29">
        <v>61.535267797780037</v>
      </c>
      <c r="L12" s="29">
        <v>60.560905028325386</v>
      </c>
      <c r="M12" s="29">
        <v>59.58146933112306</v>
      </c>
      <c r="N12" s="29">
        <v>58.628063504687269</v>
      </c>
    </row>
    <row r="13" spans="1:14" x14ac:dyDescent="0.25">
      <c r="A13" s="33" t="s">
        <v>36</v>
      </c>
      <c r="B13" s="18"/>
      <c r="C13" s="26">
        <f>SUM(C14:C15)</f>
        <v>211.37486601801561</v>
      </c>
      <c r="D13" s="26">
        <f t="shared" ref="D13:N13" si="1">SUM(D14:D15)</f>
        <v>216.33133144897886</v>
      </c>
      <c r="E13" s="26">
        <f t="shared" si="1"/>
        <v>217.46717536164354</v>
      </c>
      <c r="F13" s="26">
        <f t="shared" si="1"/>
        <v>219.10584397900132</v>
      </c>
      <c r="G13" s="26">
        <f t="shared" si="1"/>
        <v>221.99943248743298</v>
      </c>
      <c r="H13" s="26">
        <f t="shared" si="1"/>
        <v>220.36182066829986</v>
      </c>
      <c r="I13" s="26">
        <f t="shared" si="1"/>
        <v>222.3327916470966</v>
      </c>
      <c r="J13" s="26">
        <f t="shared" si="1"/>
        <v>224.15157832913428</v>
      </c>
      <c r="K13" s="26">
        <f t="shared" si="1"/>
        <v>223.87059981578517</v>
      </c>
      <c r="L13" s="26">
        <f t="shared" si="1"/>
        <v>227.29438409626894</v>
      </c>
      <c r="M13" s="26">
        <f t="shared" si="1"/>
        <v>227.26431751569697</v>
      </c>
      <c r="N13" s="26">
        <f t="shared" si="1"/>
        <v>226.46087288508889</v>
      </c>
    </row>
    <row r="14" spans="1:14" x14ac:dyDescent="0.25">
      <c r="A14" s="20" t="s">
        <v>37</v>
      </c>
      <c r="B14" s="18"/>
      <c r="C14" s="22">
        <v>101.35182245843967</v>
      </c>
      <c r="D14" s="22">
        <v>104.03446900646864</v>
      </c>
      <c r="E14" s="22">
        <v>105.56141767258347</v>
      </c>
      <c r="F14" s="22">
        <v>107.41274596526846</v>
      </c>
      <c r="G14" s="22">
        <v>109.32291729692068</v>
      </c>
      <c r="H14" s="22">
        <v>109.12438998771826</v>
      </c>
      <c r="I14" s="22">
        <v>110.72925163760986</v>
      </c>
      <c r="J14" s="22">
        <v>112.32597725084248</v>
      </c>
      <c r="K14" s="22">
        <v>112.63310724822129</v>
      </c>
      <c r="L14" s="22">
        <v>115.03964775921165</v>
      </c>
      <c r="M14" s="22">
        <v>115.12075631175048</v>
      </c>
      <c r="N14" s="22">
        <v>114.89170501443962</v>
      </c>
    </row>
    <row r="15" spans="1:14" x14ac:dyDescent="0.25">
      <c r="A15" s="10" t="s">
        <v>38</v>
      </c>
      <c r="B15" s="12"/>
      <c r="C15" s="23">
        <v>110.02304355957594</v>
      </c>
      <c r="D15" s="23">
        <v>112.2968624425102</v>
      </c>
      <c r="E15" s="23">
        <v>111.90575768906007</v>
      </c>
      <c r="F15" s="23">
        <v>111.69309801373286</v>
      </c>
      <c r="G15" s="23">
        <v>112.6765151905123</v>
      </c>
      <c r="H15" s="23">
        <v>111.23743068058158</v>
      </c>
      <c r="I15" s="23">
        <v>111.60354000948672</v>
      </c>
      <c r="J15" s="23">
        <v>111.82560107829181</v>
      </c>
      <c r="K15" s="23">
        <v>111.23749256756389</v>
      </c>
      <c r="L15" s="23">
        <v>112.2547363370573</v>
      </c>
      <c r="M15" s="23">
        <v>112.14356120394649</v>
      </c>
      <c r="N15" s="23">
        <v>111.56916787064927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-71.25923491343255</v>
      </c>
      <c r="D17" s="32">
        <f t="shared" ref="D17:N17" si="2">D10-D13</f>
        <v>-76.772310712707167</v>
      </c>
      <c r="E17" s="32">
        <f t="shared" si="2"/>
        <v>-80.228273862066743</v>
      </c>
      <c r="F17" s="32">
        <f t="shared" si="2"/>
        <v>-84.287486823635561</v>
      </c>
      <c r="G17" s="32">
        <f t="shared" si="2"/>
        <v>-89.001762898127168</v>
      </c>
      <c r="H17" s="32">
        <f t="shared" si="2"/>
        <v>-88.889628369326942</v>
      </c>
      <c r="I17" s="32">
        <f t="shared" si="2"/>
        <v>-92.480000386787623</v>
      </c>
      <c r="J17" s="32">
        <f t="shared" si="2"/>
        <v>-96.039939305382092</v>
      </c>
      <c r="K17" s="32">
        <f t="shared" si="2"/>
        <v>-97.742651543480051</v>
      </c>
      <c r="L17" s="32">
        <f t="shared" si="2"/>
        <v>-103.15598419268393</v>
      </c>
      <c r="M17" s="32">
        <f t="shared" si="2"/>
        <v>-105.12982829968904</v>
      </c>
      <c r="N17" s="32">
        <f t="shared" si="2"/>
        <v>-106.31593415533179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624.37186414248595</v>
      </c>
      <c r="D19" s="26">
        <f t="shared" ref="D19:N19" si="3">SUM(D20:D21)</f>
        <v>626.37835098838093</v>
      </c>
      <c r="E19" s="26">
        <f t="shared" si="3"/>
        <v>626.88127272066981</v>
      </c>
      <c r="F19" s="26">
        <f t="shared" si="3"/>
        <v>626.81239519061569</v>
      </c>
      <c r="G19" s="26">
        <f t="shared" si="3"/>
        <v>626.10657396211332</v>
      </c>
      <c r="H19" s="26">
        <f t="shared" si="3"/>
        <v>626.082869157603</v>
      </c>
      <c r="I19" s="26">
        <f t="shared" si="3"/>
        <v>626.52092855513183</v>
      </c>
      <c r="J19" s="26">
        <f t="shared" si="3"/>
        <v>626.90661197520535</v>
      </c>
      <c r="K19" s="26">
        <f t="shared" si="3"/>
        <v>627.49353343005089</v>
      </c>
      <c r="L19" s="26">
        <f t="shared" si="3"/>
        <v>626.14191552896295</v>
      </c>
      <c r="M19" s="26">
        <f t="shared" si="3"/>
        <v>626.54479374159928</v>
      </c>
      <c r="N19" s="26">
        <f t="shared" si="3"/>
        <v>625.94597508018046</v>
      </c>
    </row>
    <row r="20" spans="1:14" x14ac:dyDescent="0.25">
      <c r="A20" s="72" t="s">
        <v>40</v>
      </c>
      <c r="B20" s="72"/>
      <c r="C20" s="22">
        <v>312.84468088929242</v>
      </c>
      <c r="D20" s="22">
        <v>313.28770432967741</v>
      </c>
      <c r="E20" s="22">
        <v>313.82141921870738</v>
      </c>
      <c r="F20" s="22">
        <v>314.31492285424099</v>
      </c>
      <c r="G20" s="22">
        <v>314.04443154492731</v>
      </c>
      <c r="H20" s="22">
        <v>314.44547391571541</v>
      </c>
      <c r="I20" s="22">
        <v>314.98975732933053</v>
      </c>
      <c r="J20" s="22">
        <v>314.75359768827951</v>
      </c>
      <c r="K20" s="22">
        <v>315.45335022435091</v>
      </c>
      <c r="L20" s="22">
        <v>313.79676991890153</v>
      </c>
      <c r="M20" s="22">
        <v>314.08962424736569</v>
      </c>
      <c r="N20" s="22">
        <v>313.76830175514272</v>
      </c>
    </row>
    <row r="21" spans="1:14" x14ac:dyDescent="0.25">
      <c r="A21" s="27" t="s">
        <v>41</v>
      </c>
      <c r="B21" s="27"/>
      <c r="C21" s="29">
        <v>311.52718325319353</v>
      </c>
      <c r="D21" s="29">
        <v>313.09064665870352</v>
      </c>
      <c r="E21" s="29">
        <v>313.05985350196238</v>
      </c>
      <c r="F21" s="29">
        <v>312.49747233637464</v>
      </c>
      <c r="G21" s="29">
        <v>312.06214241718601</v>
      </c>
      <c r="H21" s="29">
        <v>311.63739524188765</v>
      </c>
      <c r="I21" s="29">
        <v>311.53117122580124</v>
      </c>
      <c r="J21" s="29">
        <v>312.1530142869259</v>
      </c>
      <c r="K21" s="29">
        <v>312.04018320569998</v>
      </c>
      <c r="L21" s="29">
        <v>312.34514561006148</v>
      </c>
      <c r="M21" s="29">
        <v>312.45516949423364</v>
      </c>
      <c r="N21" s="29">
        <v>312.1776733250378</v>
      </c>
    </row>
    <row r="22" spans="1:14" x14ac:dyDescent="0.25">
      <c r="A22" s="75" t="s">
        <v>44</v>
      </c>
      <c r="B22" s="75"/>
      <c r="C22" s="26">
        <f>SUM(C23:C24)</f>
        <v>673.32668189727133</v>
      </c>
      <c r="D22" s="26">
        <f t="shared" ref="D22:N22" si="4">SUM(D23:D24)</f>
        <v>671.52637157548088</v>
      </c>
      <c r="E22" s="26">
        <f t="shared" si="4"/>
        <v>670.10352692902666</v>
      </c>
      <c r="F22" s="26">
        <f t="shared" si="4"/>
        <v>668.42694128794824</v>
      </c>
      <c r="G22" s="26">
        <f t="shared" si="4"/>
        <v>666.19050686726291</v>
      </c>
      <c r="H22" s="26">
        <f t="shared" si="4"/>
        <v>666.99202128958655</v>
      </c>
      <c r="I22" s="26">
        <f t="shared" si="4"/>
        <v>667.64894514409502</v>
      </c>
      <c r="J22" s="26">
        <f t="shared" si="4"/>
        <v>668.04013547593604</v>
      </c>
      <c r="K22" s="26">
        <f t="shared" si="4"/>
        <v>668.44755733079865</v>
      </c>
      <c r="L22" s="26">
        <f t="shared" si="4"/>
        <v>667.63953049913516</v>
      </c>
      <c r="M22" s="26">
        <f t="shared" si="4"/>
        <v>667.4929890278454</v>
      </c>
      <c r="N22" s="26">
        <f t="shared" si="4"/>
        <v>667.91719501541797</v>
      </c>
    </row>
    <row r="23" spans="1:14" x14ac:dyDescent="0.25">
      <c r="A23" s="72" t="s">
        <v>42</v>
      </c>
      <c r="B23" s="72"/>
      <c r="C23" s="23">
        <v>337.32682402628586</v>
      </c>
      <c r="D23" s="22">
        <v>336.38030284969756</v>
      </c>
      <c r="E23" s="22">
        <v>335.37356980015454</v>
      </c>
      <c r="F23" s="22">
        <v>334.39411440255452</v>
      </c>
      <c r="G23" s="22">
        <v>332.88905396425366</v>
      </c>
      <c r="H23" s="22">
        <v>333.65432225109186</v>
      </c>
      <c r="I23" s="22">
        <v>333.4946129826738</v>
      </c>
      <c r="J23" s="22">
        <v>333.279270103447</v>
      </c>
      <c r="K23" s="22">
        <v>333.52562815187417</v>
      </c>
      <c r="L23" s="22">
        <v>332.30013247191783</v>
      </c>
      <c r="M23" s="22">
        <v>331.91287657005205</v>
      </c>
      <c r="N23" s="22">
        <v>332.51478220890669</v>
      </c>
    </row>
    <row r="24" spans="1:14" x14ac:dyDescent="0.25">
      <c r="A24" s="10" t="s">
        <v>43</v>
      </c>
      <c r="B24" s="10"/>
      <c r="C24" s="23">
        <v>335.99985787098547</v>
      </c>
      <c r="D24" s="23">
        <v>335.14606872578338</v>
      </c>
      <c r="E24" s="23">
        <v>334.72995712887212</v>
      </c>
      <c r="F24" s="23">
        <v>334.03282688539372</v>
      </c>
      <c r="G24" s="23">
        <v>333.30145290300919</v>
      </c>
      <c r="H24" s="23">
        <v>333.33769903849475</v>
      </c>
      <c r="I24" s="23">
        <v>334.15433216142128</v>
      </c>
      <c r="J24" s="23">
        <v>334.76086537248909</v>
      </c>
      <c r="K24" s="23">
        <v>334.92192917892453</v>
      </c>
      <c r="L24" s="23">
        <v>335.33939802721738</v>
      </c>
      <c r="M24" s="23">
        <v>335.58011245779329</v>
      </c>
      <c r="N24" s="23">
        <v>335.40241280651122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-48.954817754785381</v>
      </c>
      <c r="D26" s="32">
        <f t="shared" ref="D26:N26" si="5">D19-D22</f>
        <v>-45.14802058709995</v>
      </c>
      <c r="E26" s="32">
        <f t="shared" si="5"/>
        <v>-43.222254208356844</v>
      </c>
      <c r="F26" s="32">
        <f t="shared" si="5"/>
        <v>-41.61454609733255</v>
      </c>
      <c r="G26" s="32">
        <f t="shared" si="5"/>
        <v>-40.083932905149595</v>
      </c>
      <c r="H26" s="32">
        <f t="shared" si="5"/>
        <v>-40.909152131983546</v>
      </c>
      <c r="I26" s="32">
        <f t="shared" si="5"/>
        <v>-41.128016588963192</v>
      </c>
      <c r="J26" s="32">
        <f t="shared" si="5"/>
        <v>-41.133523500730689</v>
      </c>
      <c r="K26" s="32">
        <f t="shared" si="5"/>
        <v>-40.954023900747757</v>
      </c>
      <c r="L26" s="32">
        <f t="shared" si="5"/>
        <v>-41.497614970172208</v>
      </c>
      <c r="M26" s="32">
        <f t="shared" si="5"/>
        <v>-40.948195286246118</v>
      </c>
      <c r="N26" s="32">
        <f t="shared" si="5"/>
        <v>-41.971219935237514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-120.21405266821793</v>
      </c>
      <c r="D30" s="32">
        <f t="shared" ref="D30:N30" si="6">D17+D26+D28</f>
        <v>-121.92033129980712</v>
      </c>
      <c r="E30" s="32">
        <f t="shared" si="6"/>
        <v>-123.45052807042359</v>
      </c>
      <c r="F30" s="32">
        <f t="shared" si="6"/>
        <v>-125.90203292096811</v>
      </c>
      <c r="G30" s="32">
        <f t="shared" si="6"/>
        <v>-129.08569580327676</v>
      </c>
      <c r="H30" s="32">
        <f t="shared" si="6"/>
        <v>-129.79878050131049</v>
      </c>
      <c r="I30" s="32">
        <f t="shared" si="6"/>
        <v>-133.60801697575081</v>
      </c>
      <c r="J30" s="32">
        <f t="shared" si="6"/>
        <v>-137.17346280611278</v>
      </c>
      <c r="K30" s="32">
        <f t="shared" si="6"/>
        <v>-138.69667544422782</v>
      </c>
      <c r="L30" s="32">
        <f t="shared" si="6"/>
        <v>-144.65359916285615</v>
      </c>
      <c r="M30" s="32">
        <f t="shared" si="6"/>
        <v>-146.07802358593517</v>
      </c>
      <c r="N30" s="32">
        <f t="shared" si="6"/>
        <v>-148.28715409056929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14991.785947331782</v>
      </c>
      <c r="D32" s="21">
        <v>14869.865616031975</v>
      </c>
      <c r="E32" s="21">
        <v>14746.415087961552</v>
      </c>
      <c r="F32" s="21">
        <v>14620.513055040581</v>
      </c>
      <c r="G32" s="21">
        <v>14491.427359237307</v>
      </c>
      <c r="H32" s="21">
        <v>14361.628578735996</v>
      </c>
      <c r="I32" s="21">
        <v>14228.020561760244</v>
      </c>
      <c r="J32" s="21">
        <v>14090.847098954131</v>
      </c>
      <c r="K32" s="21">
        <v>13952.150423509902</v>
      </c>
      <c r="L32" s="21">
        <v>13807.496824347047</v>
      </c>
      <c r="M32" s="21">
        <v>13661.418800761112</v>
      </c>
      <c r="N32" s="21">
        <v>13513.131646670545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-7.9548737869387098E-3</v>
      </c>
      <c r="D34" s="39">
        <f t="shared" ref="D34:N34" si="7">(D32/D8)-1</f>
        <v>-8.1324754587699388E-3</v>
      </c>
      <c r="E34" s="39">
        <f t="shared" si="7"/>
        <v>-8.3020607756754128E-3</v>
      </c>
      <c r="F34" s="39">
        <f t="shared" si="7"/>
        <v>-8.5378061155861884E-3</v>
      </c>
      <c r="G34" s="39">
        <f t="shared" si="7"/>
        <v>-8.8290811216622522E-3</v>
      </c>
      <c r="H34" s="39">
        <f t="shared" si="7"/>
        <v>-8.9569355235785686E-3</v>
      </c>
      <c r="I34" s="39">
        <f t="shared" si="7"/>
        <v>-9.303124380585448E-3</v>
      </c>
      <c r="J34" s="39">
        <f t="shared" si="7"/>
        <v>-9.6410784768462543E-3</v>
      </c>
      <c r="K34" s="39">
        <f t="shared" si="7"/>
        <v>-9.843033173961846E-3</v>
      </c>
      <c r="L34" s="39">
        <f t="shared" si="7"/>
        <v>-1.0367835406870918E-2</v>
      </c>
      <c r="M34" s="39">
        <f t="shared" si="7"/>
        <v>-1.0579616670876368E-2</v>
      </c>
      <c r="N34" s="39">
        <f t="shared" si="7"/>
        <v>-1.0854447568967363E-2</v>
      </c>
    </row>
    <row r="35" spans="1:14" ht="15.75" thickBot="1" x14ac:dyDescent="0.3">
      <c r="A35" s="40" t="s">
        <v>15</v>
      </c>
      <c r="B35" s="41"/>
      <c r="C35" s="42">
        <f>(C32/$C$8)-1</f>
        <v>-7.9548737869387098E-3</v>
      </c>
      <c r="D35" s="42">
        <f t="shared" ref="D35:N35" si="8">(D32/$C$8)-1</f>
        <v>-1.6022656429858673E-2</v>
      </c>
      <c r="E35" s="42">
        <f t="shared" si="8"/>
        <v>-2.419169613806571E-2</v>
      </c>
      <c r="F35" s="42">
        <f t="shared" si="8"/>
        <v>-3.252295824241791E-2</v>
      </c>
      <c r="G35" s="42">
        <f t="shared" si="8"/>
        <v>-4.1064891527441305E-2</v>
      </c>
      <c r="H35" s="42">
        <f t="shared" si="8"/>
        <v>-4.9654011465325887E-2</v>
      </c>
      <c r="I35" s="42">
        <f t="shared" si="8"/>
        <v>-5.8495198401254389E-2</v>
      </c>
      <c r="J35" s="42">
        <f t="shared" si="8"/>
        <v>-6.7572320079795412E-2</v>
      </c>
      <c r="K35" s="42">
        <f t="shared" si="8"/>
        <v>-7.6750236665570237E-2</v>
      </c>
      <c r="L35" s="42">
        <f t="shared" si="8"/>
        <v>-8.6322338251254238E-2</v>
      </c>
      <c r="M35" s="42">
        <f t="shared" si="8"/>
        <v>-9.598869767329854E-2</v>
      </c>
      <c r="N35" s="42">
        <f t="shared" si="8"/>
        <v>-0.10580124095615773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1.5139493402404718</v>
      </c>
      <c r="D41" s="47">
        <v>1.5278132164607496</v>
      </c>
      <c r="E41" s="47">
        <v>1.5217756491061998</v>
      </c>
      <c r="F41" s="47">
        <v>1.5151797679596841</v>
      </c>
      <c r="G41" s="47">
        <v>1.5166469399012581</v>
      </c>
      <c r="H41" s="47">
        <v>1.522628603288237</v>
      </c>
      <c r="I41" s="47">
        <v>1.5276293773310177</v>
      </c>
      <c r="J41" s="47">
        <v>1.5329019615060222</v>
      </c>
      <c r="K41" s="47">
        <v>1.5364288894524123</v>
      </c>
      <c r="L41" s="47">
        <v>1.5419122013622966</v>
      </c>
      <c r="M41" s="47">
        <v>1.5488955500484241</v>
      </c>
      <c r="N41" s="47">
        <v>1.5567324353586678</v>
      </c>
    </row>
    <row r="43" spans="1:14" x14ac:dyDescent="0.25">
      <c r="A43" s="48" t="s">
        <v>31</v>
      </c>
      <c r="B43" s="48"/>
      <c r="C43" s="49">
        <v>144.45827473708036</v>
      </c>
      <c r="D43" s="49">
        <v>146.46942149207567</v>
      </c>
      <c r="E43" s="49">
        <v>145.88247038514066</v>
      </c>
      <c r="F43" s="49">
        <v>145.89601511761765</v>
      </c>
      <c r="G43" s="49">
        <v>145.85502443065948</v>
      </c>
      <c r="H43" s="49">
        <v>143.96578068342299</v>
      </c>
      <c r="I43" s="49">
        <v>143.64604996084799</v>
      </c>
      <c r="J43" s="49">
        <v>143.37926814179468</v>
      </c>
      <c r="K43" s="49">
        <v>141.61449153783246</v>
      </c>
      <c r="L43" s="49">
        <v>142.23316749123251</v>
      </c>
      <c r="M43" s="49">
        <v>140.90668974085435</v>
      </c>
      <c r="N43" s="49">
        <v>139.05494207977489</v>
      </c>
    </row>
    <row r="44" spans="1:14" x14ac:dyDescent="0.25">
      <c r="A44" s="19" t="s">
        <v>47</v>
      </c>
      <c r="B44" s="19"/>
      <c r="C44" s="50">
        <v>146.21551034501312</v>
      </c>
      <c r="D44" s="50">
        <v>146.4694214920757</v>
      </c>
      <c r="E44" s="50">
        <v>145.56321045012348</v>
      </c>
      <c r="F44" s="50">
        <v>145.29136423537869</v>
      </c>
      <c r="G44" s="50">
        <v>145.00128712100155</v>
      </c>
      <c r="H44" s="50">
        <v>142.87813183560533</v>
      </c>
      <c r="I44" s="50">
        <v>142.36525715702629</v>
      </c>
      <c r="J44" s="50">
        <v>141.93094766641082</v>
      </c>
      <c r="K44" s="50">
        <v>140.02635934893073</v>
      </c>
      <c r="L44" s="50">
        <v>140.5554202873702</v>
      </c>
      <c r="M44" s="50">
        <v>139.1155859917844</v>
      </c>
      <c r="N44" s="50">
        <v>137.2130423339531</v>
      </c>
    </row>
    <row r="45" spans="1:14" x14ac:dyDescent="0.25">
      <c r="A45" s="51" t="s">
        <v>48</v>
      </c>
      <c r="B45" s="51"/>
      <c r="C45" s="52">
        <v>142.87649774419995</v>
      </c>
      <c r="D45" s="52">
        <v>146.46942149207567</v>
      </c>
      <c r="E45" s="52">
        <v>146.18491659164928</v>
      </c>
      <c r="F45" s="52">
        <v>146.48226045909442</v>
      </c>
      <c r="G45" s="52">
        <v>146.6930159955829</v>
      </c>
      <c r="H45" s="52">
        <v>145.04898030832877</v>
      </c>
      <c r="I45" s="52">
        <v>144.93978959389895</v>
      </c>
      <c r="J45" s="52">
        <v>144.86413464042124</v>
      </c>
      <c r="K45" s="52">
        <v>143.25968018035817</v>
      </c>
      <c r="L45" s="52">
        <v>143.99460818379106</v>
      </c>
      <c r="M45" s="52">
        <v>142.79395993816576</v>
      </c>
      <c r="N45" s="52">
        <v>141.00409903828213</v>
      </c>
    </row>
    <row r="47" spans="1:14" x14ac:dyDescent="0.25">
      <c r="A47" s="48" t="s">
        <v>32</v>
      </c>
      <c r="B47" s="48"/>
      <c r="C47" s="49">
        <v>74.934849583103627</v>
      </c>
      <c r="D47" s="49">
        <v>74.778202437960573</v>
      </c>
      <c r="E47" s="49">
        <v>74.837309514903453</v>
      </c>
      <c r="F47" s="49">
        <v>74.840196597533151</v>
      </c>
      <c r="G47" s="49">
        <v>74.852097273618753</v>
      </c>
      <c r="H47" s="49">
        <v>75.021062480678239</v>
      </c>
      <c r="I47" s="49">
        <v>75.056756080544687</v>
      </c>
      <c r="J47" s="49">
        <v>75.084292548907939</v>
      </c>
      <c r="K47" s="49">
        <v>75.241342972221219</v>
      </c>
      <c r="L47" s="49">
        <v>75.190622946482705</v>
      </c>
      <c r="M47" s="49">
        <v>75.309826966099308</v>
      </c>
      <c r="N47" s="49">
        <v>75.478932404480304</v>
      </c>
    </row>
    <row r="48" spans="1:14" x14ac:dyDescent="0.25">
      <c r="A48" s="19" t="s">
        <v>45</v>
      </c>
      <c r="B48" s="19"/>
      <c r="C48" s="50">
        <v>72.453715768011037</v>
      </c>
      <c r="D48" s="50">
        <v>72.439025360104921</v>
      </c>
      <c r="E48" s="50">
        <v>72.527627054884718</v>
      </c>
      <c r="F48" s="50">
        <v>72.55843470694056</v>
      </c>
      <c r="G48" s="50">
        <v>72.591327005766004</v>
      </c>
      <c r="H48" s="50">
        <v>72.790228806942963</v>
      </c>
      <c r="I48" s="50">
        <v>72.845911892829918</v>
      </c>
      <c r="J48" s="50">
        <v>72.890075784736595</v>
      </c>
      <c r="K48" s="50">
        <v>73.070451068026969</v>
      </c>
      <c r="L48" s="50">
        <v>73.031954523866162</v>
      </c>
      <c r="M48" s="50">
        <v>73.172190330328803</v>
      </c>
      <c r="N48" s="50">
        <v>73.36146177262745</v>
      </c>
    </row>
    <row r="49" spans="1:14" x14ac:dyDescent="0.25">
      <c r="A49" s="51" t="s">
        <v>46</v>
      </c>
      <c r="B49" s="51"/>
      <c r="C49" s="52">
        <v>77.28918737170271</v>
      </c>
      <c r="D49" s="52">
        <v>77.020265278411557</v>
      </c>
      <c r="E49" s="52">
        <v>77.057966208144535</v>
      </c>
      <c r="F49" s="52">
        <v>77.048119082549235</v>
      </c>
      <c r="G49" s="52">
        <v>77.044270993258039</v>
      </c>
      <c r="H49" s="52">
        <v>77.186837194994268</v>
      </c>
      <c r="I49" s="52">
        <v>77.207062744816341</v>
      </c>
      <c r="J49" s="52">
        <v>77.219990124658054</v>
      </c>
      <c r="K49" s="52">
        <v>77.355300531646677</v>
      </c>
      <c r="L49" s="52">
        <v>77.301151090785936</v>
      </c>
      <c r="M49" s="52">
        <v>77.403274099009209</v>
      </c>
      <c r="N49" s="52">
        <v>77.55199368985231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100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15202</v>
      </c>
      <c r="D8" s="21">
        <v>15148.257682417137</v>
      </c>
      <c r="E8" s="21">
        <v>15093.286023822509</v>
      </c>
      <c r="F8" s="21">
        <v>15039.041425592157</v>
      </c>
      <c r="G8" s="21">
        <v>14984.336387228263</v>
      </c>
      <c r="H8" s="21">
        <v>14929.346209842584</v>
      </c>
      <c r="I8" s="21">
        <v>14874.311212565992</v>
      </c>
      <c r="J8" s="21">
        <v>14817.435784723306</v>
      </c>
      <c r="K8" s="21">
        <v>14758.83899887882</v>
      </c>
      <c r="L8" s="21">
        <v>14701.333010999253</v>
      </c>
      <c r="M8" s="21">
        <v>14641.548809997534</v>
      </c>
      <c r="N8" s="21">
        <v>14582.398464871965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134.43363056653766</v>
      </c>
      <c r="D10" s="26">
        <f t="shared" ref="D10:N10" si="0">SUM(D11:D12)</f>
        <v>134.58014860512066</v>
      </c>
      <c r="E10" s="26">
        <f t="shared" si="0"/>
        <v>132.95947336661365</v>
      </c>
      <c r="F10" s="26">
        <f t="shared" si="0"/>
        <v>131.31816109745608</v>
      </c>
      <c r="G10" s="26">
        <f t="shared" si="0"/>
        <v>130.26281461890605</v>
      </c>
      <c r="H10" s="26">
        <f t="shared" si="0"/>
        <v>129.40012534978743</v>
      </c>
      <c r="I10" s="26">
        <f t="shared" si="0"/>
        <v>128.48330035932725</v>
      </c>
      <c r="J10" s="26">
        <f t="shared" si="0"/>
        <v>127.58774662882686</v>
      </c>
      <c r="K10" s="26">
        <f t="shared" si="0"/>
        <v>126.36327935993155</v>
      </c>
      <c r="L10" s="26">
        <f t="shared" si="0"/>
        <v>125.33214450199846</v>
      </c>
      <c r="M10" s="26">
        <f t="shared" si="0"/>
        <v>124.41762833945367</v>
      </c>
      <c r="N10" s="26">
        <f t="shared" si="0"/>
        <v>123.67948629603015</v>
      </c>
    </row>
    <row r="11" spans="1:14" x14ac:dyDescent="0.25">
      <c r="A11" s="20" t="s">
        <v>34</v>
      </c>
      <c r="B11" s="18"/>
      <c r="C11" s="22">
        <v>68.848389163384141</v>
      </c>
      <c r="D11" s="22">
        <v>68.994889895918789</v>
      </c>
      <c r="E11" s="22">
        <v>68.11677524427715</v>
      </c>
      <c r="F11" s="22">
        <v>67.2100824514539</v>
      </c>
      <c r="G11" s="22">
        <v>66.754743297105051</v>
      </c>
      <c r="H11" s="22">
        <v>66.196473132377562</v>
      </c>
      <c r="I11" s="22">
        <v>65.731084412017026</v>
      </c>
      <c r="J11" s="22">
        <v>65.373605426448734</v>
      </c>
      <c r="K11" s="22">
        <v>64.713198297553163</v>
      </c>
      <c r="L11" s="22">
        <v>64.18887129985464</v>
      </c>
      <c r="M11" s="22">
        <v>63.722364006317051</v>
      </c>
      <c r="N11" s="22">
        <v>63.326642027652916</v>
      </c>
    </row>
    <row r="12" spans="1:14" x14ac:dyDescent="0.25">
      <c r="A12" s="27" t="s">
        <v>35</v>
      </c>
      <c r="B12" s="28"/>
      <c r="C12" s="29">
        <v>65.585241403153518</v>
      </c>
      <c r="D12" s="29">
        <v>65.585258709201867</v>
      </c>
      <c r="E12" s="29">
        <v>64.8426981223365</v>
      </c>
      <c r="F12" s="29">
        <v>64.108078646002184</v>
      </c>
      <c r="G12" s="29">
        <v>63.508071321800998</v>
      </c>
      <c r="H12" s="29">
        <v>63.203652217409868</v>
      </c>
      <c r="I12" s="29">
        <v>62.752215947310219</v>
      </c>
      <c r="J12" s="29">
        <v>62.21414120237813</v>
      </c>
      <c r="K12" s="29">
        <v>61.650081062378391</v>
      </c>
      <c r="L12" s="29">
        <v>61.143273202143817</v>
      </c>
      <c r="M12" s="29">
        <v>60.69526433313662</v>
      </c>
      <c r="N12" s="29">
        <v>60.352844268377233</v>
      </c>
    </row>
    <row r="13" spans="1:14" x14ac:dyDescent="0.25">
      <c r="A13" s="33" t="s">
        <v>36</v>
      </c>
      <c r="B13" s="18"/>
      <c r="C13" s="26">
        <f>SUM(C14:C15)</f>
        <v>195.66613493431123</v>
      </c>
      <c r="D13" s="26">
        <f t="shared" ref="D13:N13" si="1">SUM(D14:D15)</f>
        <v>200.24595209855624</v>
      </c>
      <c r="E13" s="26">
        <f t="shared" si="1"/>
        <v>201.19123002879664</v>
      </c>
      <c r="F13" s="26">
        <f t="shared" si="1"/>
        <v>202.15727586941895</v>
      </c>
      <c r="G13" s="26">
        <f t="shared" si="1"/>
        <v>203.0892486642864</v>
      </c>
      <c r="H13" s="26">
        <f t="shared" si="1"/>
        <v>201.38783020736082</v>
      </c>
      <c r="I13" s="26">
        <f t="shared" si="1"/>
        <v>202.43884080812353</v>
      </c>
      <c r="J13" s="26">
        <f t="shared" si="1"/>
        <v>203.25887742284749</v>
      </c>
      <c r="K13" s="26">
        <f t="shared" si="1"/>
        <v>201.32071437772385</v>
      </c>
      <c r="L13" s="26">
        <f t="shared" si="1"/>
        <v>202.98674159698311</v>
      </c>
      <c r="M13" s="26">
        <f t="shared" si="1"/>
        <v>201.99650613187549</v>
      </c>
      <c r="N13" s="26">
        <f t="shared" si="1"/>
        <v>200.26627539668678</v>
      </c>
    </row>
    <row r="14" spans="1:14" x14ac:dyDescent="0.25">
      <c r="A14" s="20" t="s">
        <v>37</v>
      </c>
      <c r="B14" s="18"/>
      <c r="C14" s="22">
        <v>94.83089954466088</v>
      </c>
      <c r="D14" s="22">
        <v>96.469810576728079</v>
      </c>
      <c r="E14" s="22">
        <v>97.055904803530083</v>
      </c>
      <c r="F14" s="22">
        <v>98.056004103088185</v>
      </c>
      <c r="G14" s="22">
        <v>99.071864541697579</v>
      </c>
      <c r="H14" s="22">
        <v>98.508309994114981</v>
      </c>
      <c r="I14" s="22">
        <v>99.314883009339809</v>
      </c>
      <c r="J14" s="22">
        <v>100.30346746779097</v>
      </c>
      <c r="K14" s="22">
        <v>99.993627703130684</v>
      </c>
      <c r="L14" s="22">
        <v>101.70420084018978</v>
      </c>
      <c r="M14" s="22">
        <v>101.62391626122717</v>
      </c>
      <c r="N14" s="22">
        <v>101.19632717274661</v>
      </c>
    </row>
    <row r="15" spans="1:14" x14ac:dyDescent="0.25">
      <c r="A15" s="10" t="s">
        <v>38</v>
      </c>
      <c r="B15" s="12"/>
      <c r="C15" s="23">
        <v>100.83523538965035</v>
      </c>
      <c r="D15" s="23">
        <v>103.77614152182815</v>
      </c>
      <c r="E15" s="23">
        <v>104.13532522526656</v>
      </c>
      <c r="F15" s="23">
        <v>104.10127176633077</v>
      </c>
      <c r="G15" s="23">
        <v>104.01738412258884</v>
      </c>
      <c r="H15" s="23">
        <v>102.87952021324585</v>
      </c>
      <c r="I15" s="23">
        <v>103.12395779878371</v>
      </c>
      <c r="J15" s="23">
        <v>102.95540995505654</v>
      </c>
      <c r="K15" s="23">
        <v>101.32708667459315</v>
      </c>
      <c r="L15" s="23">
        <v>101.28254075679331</v>
      </c>
      <c r="M15" s="23">
        <v>100.37258987064833</v>
      </c>
      <c r="N15" s="23">
        <v>99.069948223940173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-61.232504367773572</v>
      </c>
      <c r="D17" s="32">
        <f t="shared" ref="D17:N17" si="2">D10-D13</f>
        <v>-65.66580349343559</v>
      </c>
      <c r="E17" s="32">
        <f t="shared" si="2"/>
        <v>-68.231756662182988</v>
      </c>
      <c r="F17" s="32">
        <f t="shared" si="2"/>
        <v>-70.839114771962869</v>
      </c>
      <c r="G17" s="32">
        <f t="shared" si="2"/>
        <v>-72.826434045380353</v>
      </c>
      <c r="H17" s="32">
        <f t="shared" si="2"/>
        <v>-71.987704857573391</v>
      </c>
      <c r="I17" s="32">
        <f t="shared" si="2"/>
        <v>-73.955540448796285</v>
      </c>
      <c r="J17" s="32">
        <f t="shared" si="2"/>
        <v>-75.671130794020627</v>
      </c>
      <c r="K17" s="32">
        <f t="shared" si="2"/>
        <v>-74.957435017792292</v>
      </c>
      <c r="L17" s="32">
        <f t="shared" si="2"/>
        <v>-77.654597094984652</v>
      </c>
      <c r="M17" s="32">
        <f t="shared" si="2"/>
        <v>-77.578877792421821</v>
      </c>
      <c r="N17" s="32">
        <f t="shared" si="2"/>
        <v>-76.586789100656631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662.3374040853123</v>
      </c>
      <c r="D19" s="26">
        <f t="shared" ref="D19:N19" si="3">SUM(D20:D21)</f>
        <v>664.08261786667435</v>
      </c>
      <c r="E19" s="26">
        <f t="shared" si="3"/>
        <v>665.06957324913651</v>
      </c>
      <c r="F19" s="26">
        <f t="shared" si="3"/>
        <v>665.67830844622858</v>
      </c>
      <c r="G19" s="26">
        <f t="shared" si="3"/>
        <v>666.88828305460606</v>
      </c>
      <c r="H19" s="26">
        <f t="shared" si="3"/>
        <v>666.24247808848804</v>
      </c>
      <c r="I19" s="26">
        <f t="shared" si="3"/>
        <v>666.79819184748533</v>
      </c>
      <c r="J19" s="26">
        <f t="shared" si="3"/>
        <v>666.88110745869005</v>
      </c>
      <c r="K19" s="26">
        <f t="shared" si="3"/>
        <v>667.25237163506108</v>
      </c>
      <c r="L19" s="26">
        <f t="shared" si="3"/>
        <v>667.27483194203046</v>
      </c>
      <c r="M19" s="26">
        <f t="shared" si="3"/>
        <v>668.11425274937619</v>
      </c>
      <c r="N19" s="26">
        <f t="shared" si="3"/>
        <v>667.3888532024996</v>
      </c>
    </row>
    <row r="20" spans="1:14" x14ac:dyDescent="0.25">
      <c r="A20" s="72" t="s">
        <v>40</v>
      </c>
      <c r="B20" s="72"/>
      <c r="C20" s="22">
        <v>330.64857404576651</v>
      </c>
      <c r="D20" s="22">
        <v>331.40415425438374</v>
      </c>
      <c r="E20" s="22">
        <v>332.31004598504217</v>
      </c>
      <c r="F20" s="22">
        <v>332.75550422682466</v>
      </c>
      <c r="G20" s="22">
        <v>333.49525145578588</v>
      </c>
      <c r="H20" s="22">
        <v>333.16285771094158</v>
      </c>
      <c r="I20" s="22">
        <v>333.39384530921581</v>
      </c>
      <c r="J20" s="22">
        <v>333.44745208703489</v>
      </c>
      <c r="K20" s="22">
        <v>333.87927554595302</v>
      </c>
      <c r="L20" s="22">
        <v>333.69475826892483</v>
      </c>
      <c r="M20" s="22">
        <v>334.07596713739844</v>
      </c>
      <c r="N20" s="22">
        <v>333.79168009867391</v>
      </c>
    </row>
    <row r="21" spans="1:14" x14ac:dyDescent="0.25">
      <c r="A21" s="27" t="s">
        <v>41</v>
      </c>
      <c r="B21" s="27"/>
      <c r="C21" s="29">
        <v>331.68883003954573</v>
      </c>
      <c r="D21" s="29">
        <v>332.67846361229061</v>
      </c>
      <c r="E21" s="29">
        <v>332.7595272640944</v>
      </c>
      <c r="F21" s="29">
        <v>332.92280421940393</v>
      </c>
      <c r="G21" s="29">
        <v>333.39303159882013</v>
      </c>
      <c r="H21" s="29">
        <v>333.07962037754641</v>
      </c>
      <c r="I21" s="29">
        <v>333.40434653826952</v>
      </c>
      <c r="J21" s="29">
        <v>333.43365537165516</v>
      </c>
      <c r="K21" s="29">
        <v>333.37309608910806</v>
      </c>
      <c r="L21" s="29">
        <v>333.58007367310569</v>
      </c>
      <c r="M21" s="29">
        <v>334.0382856119777</v>
      </c>
      <c r="N21" s="29">
        <v>333.59717310382575</v>
      </c>
    </row>
    <row r="22" spans="1:14" x14ac:dyDescent="0.25">
      <c r="A22" s="75" t="s">
        <v>44</v>
      </c>
      <c r="B22" s="75"/>
      <c r="C22" s="26">
        <f>SUM(C23:C24)</f>
        <v>654.84721730040019</v>
      </c>
      <c r="D22" s="26">
        <f t="shared" ref="D22:N22" si="4">SUM(D23:D24)</f>
        <v>653.3884729678656</v>
      </c>
      <c r="E22" s="26">
        <f t="shared" si="4"/>
        <v>651.08241481730943</v>
      </c>
      <c r="F22" s="26">
        <f t="shared" si="4"/>
        <v>649.54423203815873</v>
      </c>
      <c r="G22" s="26">
        <f t="shared" si="4"/>
        <v>649.05202639490415</v>
      </c>
      <c r="H22" s="26">
        <f t="shared" si="4"/>
        <v>649.28977050750518</v>
      </c>
      <c r="I22" s="26">
        <f t="shared" si="4"/>
        <v>649.7180792413767</v>
      </c>
      <c r="J22" s="26">
        <f t="shared" si="4"/>
        <v>649.80676250915394</v>
      </c>
      <c r="K22" s="26">
        <f t="shared" si="4"/>
        <v>649.80092449683639</v>
      </c>
      <c r="L22" s="26">
        <f t="shared" si="4"/>
        <v>649.40443584876766</v>
      </c>
      <c r="M22" s="26">
        <f t="shared" si="4"/>
        <v>649.68572008251749</v>
      </c>
      <c r="N22" s="26">
        <f t="shared" si="4"/>
        <v>649.38690594237255</v>
      </c>
    </row>
    <row r="23" spans="1:14" x14ac:dyDescent="0.25">
      <c r="A23" s="72" t="s">
        <v>42</v>
      </c>
      <c r="B23" s="72"/>
      <c r="C23" s="23">
        <v>327.55902934626926</v>
      </c>
      <c r="D23" s="22">
        <v>326.98948546504295</v>
      </c>
      <c r="E23" s="22">
        <v>325.46869071090953</v>
      </c>
      <c r="F23" s="22">
        <v>324.40456325561684</v>
      </c>
      <c r="G23" s="22">
        <v>323.904735148425</v>
      </c>
      <c r="H23" s="22">
        <v>324.27103403074085</v>
      </c>
      <c r="I23" s="22">
        <v>323.86073588717579</v>
      </c>
      <c r="J23" s="22">
        <v>323.65437134436291</v>
      </c>
      <c r="K23" s="22">
        <v>323.80605574794731</v>
      </c>
      <c r="L23" s="22">
        <v>323.4778363870463</v>
      </c>
      <c r="M23" s="22">
        <v>323.15184719631651</v>
      </c>
      <c r="N23" s="22">
        <v>323.2565121593052</v>
      </c>
    </row>
    <row r="24" spans="1:14" x14ac:dyDescent="0.25">
      <c r="A24" s="10" t="s">
        <v>43</v>
      </c>
      <c r="B24" s="10"/>
      <c r="C24" s="23">
        <v>327.28818795413099</v>
      </c>
      <c r="D24" s="23">
        <v>326.39898750282265</v>
      </c>
      <c r="E24" s="23">
        <v>325.6137241063999</v>
      </c>
      <c r="F24" s="23">
        <v>325.13966878254183</v>
      </c>
      <c r="G24" s="23">
        <v>325.14729124647914</v>
      </c>
      <c r="H24" s="23">
        <v>325.01873647676433</v>
      </c>
      <c r="I24" s="23">
        <v>325.85734335420096</v>
      </c>
      <c r="J24" s="23">
        <v>326.15239116479103</v>
      </c>
      <c r="K24" s="23">
        <v>325.99486874888902</v>
      </c>
      <c r="L24" s="23">
        <v>325.92659946172131</v>
      </c>
      <c r="M24" s="23">
        <v>326.53387288620098</v>
      </c>
      <c r="N24" s="23">
        <v>326.1303937830674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7.4901867849121118</v>
      </c>
      <c r="D26" s="32">
        <f t="shared" ref="D26:N26" si="5">D19-D22</f>
        <v>10.694144898808759</v>
      </c>
      <c r="E26" s="32">
        <f t="shared" si="5"/>
        <v>13.987158431827083</v>
      </c>
      <c r="F26" s="32">
        <f t="shared" si="5"/>
        <v>16.134076408069859</v>
      </c>
      <c r="G26" s="32">
        <f t="shared" si="5"/>
        <v>17.836256659701917</v>
      </c>
      <c r="H26" s="32">
        <f t="shared" si="5"/>
        <v>16.95270758098286</v>
      </c>
      <c r="I26" s="32">
        <f t="shared" si="5"/>
        <v>17.080112606108628</v>
      </c>
      <c r="J26" s="32">
        <f t="shared" si="5"/>
        <v>17.074344949536112</v>
      </c>
      <c r="K26" s="32">
        <f t="shared" si="5"/>
        <v>17.451447138224694</v>
      </c>
      <c r="L26" s="32">
        <f t="shared" si="5"/>
        <v>17.870396093262798</v>
      </c>
      <c r="M26" s="32">
        <f t="shared" si="5"/>
        <v>18.4285326668587</v>
      </c>
      <c r="N26" s="32">
        <f t="shared" si="5"/>
        <v>18.001947260127054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-53.74231758286146</v>
      </c>
      <c r="D30" s="32">
        <f t="shared" ref="D30:N30" si="6">D17+D26+D28</f>
        <v>-54.971658594626831</v>
      </c>
      <c r="E30" s="32">
        <f t="shared" si="6"/>
        <v>-54.244598230355905</v>
      </c>
      <c r="F30" s="32">
        <f t="shared" si="6"/>
        <v>-54.70503836389301</v>
      </c>
      <c r="G30" s="32">
        <f t="shared" si="6"/>
        <v>-54.990177385678436</v>
      </c>
      <c r="H30" s="32">
        <f t="shared" si="6"/>
        <v>-55.034997276590531</v>
      </c>
      <c r="I30" s="32">
        <f t="shared" si="6"/>
        <v>-56.875427842687657</v>
      </c>
      <c r="J30" s="32">
        <f t="shared" si="6"/>
        <v>-58.596785844484515</v>
      </c>
      <c r="K30" s="32">
        <f t="shared" si="6"/>
        <v>-57.505987879567598</v>
      </c>
      <c r="L30" s="32">
        <f t="shared" si="6"/>
        <v>-59.784201001721854</v>
      </c>
      <c r="M30" s="32">
        <f t="shared" si="6"/>
        <v>-59.150345125563121</v>
      </c>
      <c r="N30" s="32">
        <f t="shared" si="6"/>
        <v>-58.584841840529577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15148.257682417137</v>
      </c>
      <c r="D32" s="21">
        <v>15093.286023822509</v>
      </c>
      <c r="E32" s="21">
        <v>15039.041425592157</v>
      </c>
      <c r="F32" s="21">
        <v>14984.336387228263</v>
      </c>
      <c r="G32" s="21">
        <v>14929.346209842584</v>
      </c>
      <c r="H32" s="21">
        <v>14874.311212565992</v>
      </c>
      <c r="I32" s="21">
        <v>14817.435784723306</v>
      </c>
      <c r="J32" s="21">
        <v>14758.83899887882</v>
      </c>
      <c r="K32" s="21">
        <v>14701.333010999253</v>
      </c>
      <c r="L32" s="21">
        <v>14641.548809997534</v>
      </c>
      <c r="M32" s="21">
        <v>14582.398464871965</v>
      </c>
      <c r="N32" s="21">
        <v>14523.813623031441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-3.5352136286582736E-3</v>
      </c>
      <c r="D34" s="39">
        <f t="shared" ref="D34:N34" si="7">(D32/D8)-1</f>
        <v>-3.6289096572759139E-3</v>
      </c>
      <c r="E34" s="39">
        <f t="shared" si="7"/>
        <v>-3.5939554941670782E-3</v>
      </c>
      <c r="F34" s="39">
        <f t="shared" si="7"/>
        <v>-3.637534920995833E-3</v>
      </c>
      <c r="G34" s="39">
        <f t="shared" si="7"/>
        <v>-3.6698440267630694E-3</v>
      </c>
      <c r="H34" s="39">
        <f t="shared" si="7"/>
        <v>-3.6863635220883983E-3</v>
      </c>
      <c r="I34" s="39">
        <f t="shared" si="7"/>
        <v>-3.8237352325019014E-3</v>
      </c>
      <c r="J34" s="39">
        <f t="shared" si="7"/>
        <v>-3.9545834175234162E-3</v>
      </c>
      <c r="K34" s="39">
        <f t="shared" si="7"/>
        <v>-3.8963761230769167E-3</v>
      </c>
      <c r="L34" s="39">
        <f t="shared" si="7"/>
        <v>-4.0665836871384142E-3</v>
      </c>
      <c r="M34" s="39">
        <f t="shared" si="7"/>
        <v>-4.0398967276726871E-3</v>
      </c>
      <c r="N34" s="39">
        <f t="shared" si="7"/>
        <v>-4.0175038407880281E-3</v>
      </c>
    </row>
    <row r="35" spans="1:14" ht="15.75" thickBot="1" x14ac:dyDescent="0.3">
      <c r="A35" s="40" t="s">
        <v>15</v>
      </c>
      <c r="B35" s="41"/>
      <c r="C35" s="42">
        <f>(C32/$C$8)-1</f>
        <v>-3.5352136286582736E-3</v>
      </c>
      <c r="D35" s="42">
        <f t="shared" ref="D35:N35" si="8">(D32/$C$8)-1</f>
        <v>-7.1512943150565667E-3</v>
      </c>
      <c r="E35" s="42">
        <f t="shared" si="8"/>
        <v>-1.0719548375729748E-2</v>
      </c>
      <c r="F35" s="42">
        <f t="shared" si="8"/>
        <v>-1.4318090565171526E-2</v>
      </c>
      <c r="G35" s="42">
        <f t="shared" si="8"/>
        <v>-1.7935389432799376E-2</v>
      </c>
      <c r="H35" s="42">
        <f t="shared" si="8"/>
        <v>-2.1555636589528193E-2</v>
      </c>
      <c r="I35" s="42">
        <f t="shared" si="8"/>
        <v>-2.5296948774943706E-2</v>
      </c>
      <c r="J35" s="42">
        <f t="shared" si="8"/>
        <v>-2.915149329832778E-2</v>
      </c>
      <c r="K35" s="42">
        <f t="shared" si="8"/>
        <v>-3.293428423896505E-2</v>
      </c>
      <c r="L35" s="42">
        <f t="shared" si="8"/>
        <v>-3.6866937903069719E-2</v>
      </c>
      <c r="M35" s="42">
        <f t="shared" si="8"/>
        <v>-4.0757896008948524E-2</v>
      </c>
      <c r="N35" s="42">
        <f t="shared" si="8"/>
        <v>-4.4611654845978066E-2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1.4130443269866504</v>
      </c>
      <c r="D41" s="47">
        <v>1.4265365050654384</v>
      </c>
      <c r="E41" s="47">
        <v>1.4204367349742832</v>
      </c>
      <c r="F41" s="47">
        <v>1.4139224093701201</v>
      </c>
      <c r="G41" s="47">
        <v>1.4155390478129481</v>
      </c>
      <c r="H41" s="47">
        <v>1.4210041736822889</v>
      </c>
      <c r="I41" s="47">
        <v>1.4254908580196997</v>
      </c>
      <c r="J41" s="47">
        <v>1.4309557108205269</v>
      </c>
      <c r="K41" s="47">
        <v>1.4339858118025886</v>
      </c>
      <c r="L41" s="47">
        <v>1.4388941333880059</v>
      </c>
      <c r="M41" s="47">
        <v>1.4452648782335293</v>
      </c>
      <c r="N41" s="47">
        <v>1.4522502200011631</v>
      </c>
    </row>
    <row r="43" spans="1:14" x14ac:dyDescent="0.25">
      <c r="A43" s="48" t="s">
        <v>31</v>
      </c>
      <c r="B43" s="48"/>
      <c r="C43" s="49">
        <v>117.71384154561044</v>
      </c>
      <c r="D43" s="49">
        <v>119.39190090654066</v>
      </c>
      <c r="E43" s="49">
        <v>118.98255075614105</v>
      </c>
      <c r="F43" s="49">
        <v>119.05736329638964</v>
      </c>
      <c r="G43" s="49">
        <v>119.08335846242821</v>
      </c>
      <c r="H43" s="49">
        <v>117.62322379960311</v>
      </c>
      <c r="I43" s="49">
        <v>117.40594415152394</v>
      </c>
      <c r="J43" s="49">
        <v>117.2468121500708</v>
      </c>
      <c r="K43" s="49">
        <v>115.81475310774177</v>
      </c>
      <c r="L43" s="49">
        <v>116.33735395899372</v>
      </c>
      <c r="M43" s="49">
        <v>115.27842099924327</v>
      </c>
      <c r="N43" s="49">
        <v>113.74172846042144</v>
      </c>
    </row>
    <row r="44" spans="1:14" x14ac:dyDescent="0.25">
      <c r="A44" s="19" t="s">
        <v>47</v>
      </c>
      <c r="B44" s="19"/>
      <c r="C44" s="50">
        <v>119.1319503169228</v>
      </c>
      <c r="D44" s="50">
        <v>119.39190090654066</v>
      </c>
      <c r="E44" s="50">
        <v>118.70586814468466</v>
      </c>
      <c r="F44" s="50">
        <v>118.52854213206868</v>
      </c>
      <c r="G44" s="50">
        <v>118.33820082529522</v>
      </c>
      <c r="H44" s="50">
        <v>116.66622386586182</v>
      </c>
      <c r="I44" s="50">
        <v>116.24178272773936</v>
      </c>
      <c r="J44" s="50">
        <v>115.91914788676621</v>
      </c>
      <c r="K44" s="50">
        <v>114.36617716532884</v>
      </c>
      <c r="L44" s="50">
        <v>114.7946814535218</v>
      </c>
      <c r="M44" s="50">
        <v>113.65888961756986</v>
      </c>
      <c r="N44" s="50">
        <v>112.03075874499216</v>
      </c>
    </row>
    <row r="45" spans="1:14" x14ac:dyDescent="0.25">
      <c r="A45" s="51" t="s">
        <v>48</v>
      </c>
      <c r="B45" s="51"/>
      <c r="C45" s="52">
        <v>116.41064019051532</v>
      </c>
      <c r="D45" s="52">
        <v>119.39190090654067</v>
      </c>
      <c r="E45" s="52">
        <v>119.24158746384344</v>
      </c>
      <c r="F45" s="52">
        <v>119.55980913596191</v>
      </c>
      <c r="G45" s="52">
        <v>119.80186576303463</v>
      </c>
      <c r="H45" s="52">
        <v>118.55439246656118</v>
      </c>
      <c r="I45" s="52">
        <v>118.5493618913534</v>
      </c>
      <c r="J45" s="52">
        <v>118.56985573534604</v>
      </c>
      <c r="K45" s="52">
        <v>117.28069570848693</v>
      </c>
      <c r="L45" s="52">
        <v>117.92874144976747</v>
      </c>
      <c r="M45" s="52">
        <v>116.96585129423677</v>
      </c>
      <c r="N45" s="52">
        <v>115.54423201550505</v>
      </c>
    </row>
    <row r="47" spans="1:14" x14ac:dyDescent="0.25">
      <c r="A47" s="48" t="s">
        <v>32</v>
      </c>
      <c r="B47" s="48"/>
      <c r="C47" s="49">
        <v>77.42744621159099</v>
      </c>
      <c r="D47" s="49">
        <v>77.267076044289666</v>
      </c>
      <c r="E47" s="49">
        <v>77.322062598648287</v>
      </c>
      <c r="F47" s="49">
        <v>77.320198227039171</v>
      </c>
      <c r="G47" s="49">
        <v>77.321671174390843</v>
      </c>
      <c r="H47" s="49">
        <v>77.482938344398832</v>
      </c>
      <c r="I47" s="49">
        <v>77.514596513305904</v>
      </c>
      <c r="J47" s="49">
        <v>77.536334116230805</v>
      </c>
      <c r="K47" s="49">
        <v>77.687423750364218</v>
      </c>
      <c r="L47" s="49">
        <v>77.632352419681411</v>
      </c>
      <c r="M47" s="49">
        <v>77.746564984549707</v>
      </c>
      <c r="N47" s="49">
        <v>77.907591740740884</v>
      </c>
    </row>
    <row r="48" spans="1:14" x14ac:dyDescent="0.25">
      <c r="A48" s="19" t="s">
        <v>45</v>
      </c>
      <c r="B48" s="19"/>
      <c r="C48" s="50">
        <v>75.13312503167964</v>
      </c>
      <c r="D48" s="50">
        <v>75.113553649433385</v>
      </c>
      <c r="E48" s="50">
        <v>75.196359166557698</v>
      </c>
      <c r="F48" s="50">
        <v>75.222306192969768</v>
      </c>
      <c r="G48" s="50">
        <v>75.250208326327623</v>
      </c>
      <c r="H48" s="50">
        <v>75.441941396027602</v>
      </c>
      <c r="I48" s="50">
        <v>75.492269869191546</v>
      </c>
      <c r="J48" s="50">
        <v>75.531536249276158</v>
      </c>
      <c r="K48" s="50">
        <v>75.705592041755295</v>
      </c>
      <c r="L48" s="50">
        <v>75.663391114783195</v>
      </c>
      <c r="M48" s="50">
        <v>75.798022795698216</v>
      </c>
      <c r="N48" s="50">
        <v>75.980949835314902</v>
      </c>
    </row>
    <row r="49" spans="1:14" x14ac:dyDescent="0.25">
      <c r="A49" s="51" t="s">
        <v>46</v>
      </c>
      <c r="B49" s="51"/>
      <c r="C49" s="52">
        <v>79.648114554636635</v>
      </c>
      <c r="D49" s="52">
        <v>79.376291383075852</v>
      </c>
      <c r="E49" s="52">
        <v>79.407597035240329</v>
      </c>
      <c r="F49" s="52">
        <v>79.392746244033731</v>
      </c>
      <c r="G49" s="52">
        <v>79.383880942470128</v>
      </c>
      <c r="H49" s="52">
        <v>79.51803249667266</v>
      </c>
      <c r="I49" s="52">
        <v>79.532581518074068</v>
      </c>
      <c r="J49" s="52">
        <v>79.540492584340512</v>
      </c>
      <c r="K49" s="52">
        <v>79.668747839391472</v>
      </c>
      <c r="L49" s="52">
        <v>79.611076902651718</v>
      </c>
      <c r="M49" s="52">
        <v>79.706379736152684</v>
      </c>
      <c r="N49" s="52">
        <v>79.847510702707282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8" t="s">
        <v>8</v>
      </c>
      <c r="B1" s="68"/>
      <c r="C1" s="68"/>
      <c r="D1" s="68"/>
      <c r="E1" s="68"/>
    </row>
    <row r="2" spans="1:14" x14ac:dyDescent="0.25">
      <c r="A2" s="69" t="s">
        <v>101</v>
      </c>
      <c r="B2" s="69"/>
      <c r="C2" s="69"/>
      <c r="D2" s="69"/>
      <c r="E2" s="69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70" t="s">
        <v>7</v>
      </c>
      <c r="B5" s="70"/>
      <c r="C5" s="70"/>
      <c r="D5" s="70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71" t="s">
        <v>9</v>
      </c>
      <c r="B8" s="71"/>
      <c r="C8" s="21">
        <v>16696</v>
      </c>
      <c r="D8" s="21">
        <v>16796.486490705869</v>
      </c>
      <c r="E8" s="21">
        <v>16897.569529095708</v>
      </c>
      <c r="F8" s="21">
        <v>17001.233758497186</v>
      </c>
      <c r="G8" s="21">
        <v>17103.37967444598</v>
      </c>
      <c r="H8" s="21">
        <v>17205.843690080539</v>
      </c>
      <c r="I8" s="21">
        <v>17307.319803225597</v>
      </c>
      <c r="J8" s="21">
        <v>17406.407024932381</v>
      </c>
      <c r="K8" s="21">
        <v>17503.154775235576</v>
      </c>
      <c r="L8" s="21">
        <v>17599.123660883983</v>
      </c>
      <c r="M8" s="21">
        <v>17690.345654551238</v>
      </c>
      <c r="N8" s="21">
        <v>17781.240876633532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192.45634958993168</v>
      </c>
      <c r="D10" s="26">
        <f t="shared" ref="D10:N10" si="0">SUM(D11:D12)</f>
        <v>193.82624992309542</v>
      </c>
      <c r="E10" s="26">
        <f t="shared" si="0"/>
        <v>192.83083732306079</v>
      </c>
      <c r="F10" s="26">
        <f t="shared" si="0"/>
        <v>191.63311676100386</v>
      </c>
      <c r="G10" s="26">
        <f t="shared" si="0"/>
        <v>191.31223105381201</v>
      </c>
      <c r="H10" s="26">
        <f t="shared" si="0"/>
        <v>191.32530582147737</v>
      </c>
      <c r="I10" s="26">
        <f t="shared" si="0"/>
        <v>191.0092466530584</v>
      </c>
      <c r="J10" s="26">
        <f t="shared" si="0"/>
        <v>190.74491954522628</v>
      </c>
      <c r="K10" s="26">
        <f t="shared" si="0"/>
        <v>190.3497190541124</v>
      </c>
      <c r="L10" s="26">
        <f t="shared" si="0"/>
        <v>190.36239045802347</v>
      </c>
      <c r="M10" s="26">
        <f t="shared" si="0"/>
        <v>190.74505538770049</v>
      </c>
      <c r="N10" s="26">
        <f t="shared" si="0"/>
        <v>191.53404155477173</v>
      </c>
    </row>
    <row r="11" spans="1:14" x14ac:dyDescent="0.25">
      <c r="A11" s="20" t="s">
        <v>34</v>
      </c>
      <c r="B11" s="18"/>
      <c r="C11" s="22">
        <v>98.563950089659343</v>
      </c>
      <c r="D11" s="22">
        <v>99.368450035089168</v>
      </c>
      <c r="E11" s="22">
        <v>98.789612154096616</v>
      </c>
      <c r="F11" s="22">
        <v>98.079941649332682</v>
      </c>
      <c r="G11" s="22">
        <v>98.040249713290905</v>
      </c>
      <c r="H11" s="22">
        <v>97.875179271425267</v>
      </c>
      <c r="I11" s="22">
        <v>97.718885490292536</v>
      </c>
      <c r="J11" s="22">
        <v>97.734174612595297</v>
      </c>
      <c r="K11" s="22">
        <v>97.481951856800734</v>
      </c>
      <c r="L11" s="22">
        <v>97.49411876733592</v>
      </c>
      <c r="M11" s="22">
        <v>97.692955685169665</v>
      </c>
      <c r="N11" s="22">
        <v>98.069680339850748</v>
      </c>
    </row>
    <row r="12" spans="1:14" x14ac:dyDescent="0.25">
      <c r="A12" s="27" t="s">
        <v>35</v>
      </c>
      <c r="B12" s="28"/>
      <c r="C12" s="29">
        <v>93.892399500272333</v>
      </c>
      <c r="D12" s="29">
        <v>94.457799888006249</v>
      </c>
      <c r="E12" s="29">
        <v>94.041225168964175</v>
      </c>
      <c r="F12" s="29">
        <v>93.55317511167118</v>
      </c>
      <c r="G12" s="29">
        <v>93.271981340521108</v>
      </c>
      <c r="H12" s="29">
        <v>93.450126550052104</v>
      </c>
      <c r="I12" s="29">
        <v>93.290361162765862</v>
      </c>
      <c r="J12" s="29">
        <v>93.010744932630985</v>
      </c>
      <c r="K12" s="29">
        <v>92.867767197311665</v>
      </c>
      <c r="L12" s="29">
        <v>92.86827169068755</v>
      </c>
      <c r="M12" s="29">
        <v>93.052099702530825</v>
      </c>
      <c r="N12" s="29">
        <v>93.464361214920984</v>
      </c>
    </row>
    <row r="13" spans="1:14" x14ac:dyDescent="0.25">
      <c r="A13" s="33" t="s">
        <v>36</v>
      </c>
      <c r="B13" s="18"/>
      <c r="C13" s="26">
        <f>SUM(C14:C15)</f>
        <v>182.65032246539334</v>
      </c>
      <c r="D13" s="26">
        <f t="shared" ref="D13:N13" si="1">SUM(D14:D15)</f>
        <v>187.79538239539573</v>
      </c>
      <c r="E13" s="26">
        <f t="shared" si="1"/>
        <v>188.66601211317436</v>
      </c>
      <c r="F13" s="26">
        <f t="shared" si="1"/>
        <v>190.84828319761803</v>
      </c>
      <c r="G13" s="26">
        <f t="shared" si="1"/>
        <v>193.27641983698697</v>
      </c>
      <c r="H13" s="26">
        <f t="shared" si="1"/>
        <v>193.33960746601457</v>
      </c>
      <c r="I13" s="26">
        <f t="shared" si="1"/>
        <v>196.09041526878462</v>
      </c>
      <c r="J13" s="26">
        <f t="shared" si="1"/>
        <v>199.00272313624555</v>
      </c>
      <c r="K13" s="26">
        <f t="shared" si="1"/>
        <v>199.97987953684583</v>
      </c>
      <c r="L13" s="26">
        <f t="shared" si="1"/>
        <v>204.56998416581928</v>
      </c>
      <c r="M13" s="26">
        <f t="shared" si="1"/>
        <v>206.48461370028588</v>
      </c>
      <c r="N13" s="26">
        <f t="shared" si="1"/>
        <v>207.71357673473673</v>
      </c>
    </row>
    <row r="14" spans="1:14" x14ac:dyDescent="0.25">
      <c r="A14" s="20" t="s">
        <v>37</v>
      </c>
      <c r="B14" s="18"/>
      <c r="C14" s="22">
        <v>92.058214156825244</v>
      </c>
      <c r="D14" s="22">
        <v>93.730763557141572</v>
      </c>
      <c r="E14" s="22">
        <v>94.849812323999444</v>
      </c>
      <c r="F14" s="22">
        <v>96.499827488970979</v>
      </c>
      <c r="G14" s="22">
        <v>98.066062675664895</v>
      </c>
      <c r="H14" s="22">
        <v>98.460015180531371</v>
      </c>
      <c r="I14" s="22">
        <v>100.21506805436499</v>
      </c>
      <c r="J14" s="22">
        <v>102.06450093807517</v>
      </c>
      <c r="K14" s="22">
        <v>102.70520412107612</v>
      </c>
      <c r="L14" s="22">
        <v>105.20161350081949</v>
      </c>
      <c r="M14" s="22">
        <v>106.21339948919042</v>
      </c>
      <c r="N14" s="22">
        <v>106.85113694551571</v>
      </c>
    </row>
    <row r="15" spans="1:14" x14ac:dyDescent="0.25">
      <c r="A15" s="10" t="s">
        <v>38</v>
      </c>
      <c r="B15" s="12"/>
      <c r="C15" s="23">
        <v>90.592108308568086</v>
      </c>
      <c r="D15" s="23">
        <v>94.064618838254162</v>
      </c>
      <c r="E15" s="23">
        <v>93.816199789174902</v>
      </c>
      <c r="F15" s="23">
        <v>94.348455708647052</v>
      </c>
      <c r="G15" s="23">
        <v>95.210357161322079</v>
      </c>
      <c r="H15" s="23">
        <v>94.879592285483199</v>
      </c>
      <c r="I15" s="23">
        <v>95.875347214419634</v>
      </c>
      <c r="J15" s="23">
        <v>96.938222198170394</v>
      </c>
      <c r="K15" s="23">
        <v>97.274675415769707</v>
      </c>
      <c r="L15" s="23">
        <v>99.368370664999787</v>
      </c>
      <c r="M15" s="23">
        <v>100.27121421109545</v>
      </c>
      <c r="N15" s="23">
        <v>100.86243978922103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9.8060271245383319</v>
      </c>
      <c r="D17" s="32">
        <f t="shared" ref="D17:N17" si="2">D10-D13</f>
        <v>6.0308675276996837</v>
      </c>
      <c r="E17" s="32">
        <f t="shared" si="2"/>
        <v>4.1648252098864305</v>
      </c>
      <c r="F17" s="32">
        <f t="shared" si="2"/>
        <v>0.78483356338583121</v>
      </c>
      <c r="G17" s="32">
        <f t="shared" si="2"/>
        <v>-1.9641887831749614</v>
      </c>
      <c r="H17" s="32">
        <f t="shared" si="2"/>
        <v>-2.0143016445371984</v>
      </c>
      <c r="I17" s="32">
        <f t="shared" si="2"/>
        <v>-5.0811686157262272</v>
      </c>
      <c r="J17" s="32">
        <f t="shared" si="2"/>
        <v>-8.2578035910192682</v>
      </c>
      <c r="K17" s="32">
        <f t="shared" si="2"/>
        <v>-9.6301604827334302</v>
      </c>
      <c r="L17" s="32">
        <f t="shared" si="2"/>
        <v>-14.207593707795809</v>
      </c>
      <c r="M17" s="32">
        <f t="shared" si="2"/>
        <v>-15.739558312585388</v>
      </c>
      <c r="N17" s="32">
        <f t="shared" si="2"/>
        <v>-16.179535179965001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5" t="s">
        <v>39</v>
      </c>
      <c r="B19" s="75"/>
      <c r="C19" s="26">
        <f>SUM(C20:C21)</f>
        <v>753.8611207587378</v>
      </c>
      <c r="D19" s="26">
        <f t="shared" ref="D19:N19" si="3">SUM(D20:D21)</f>
        <v>755.56526231680823</v>
      </c>
      <c r="E19" s="26">
        <f t="shared" si="3"/>
        <v>757.66815248583907</v>
      </c>
      <c r="F19" s="26">
        <f t="shared" si="3"/>
        <v>759.14752276261743</v>
      </c>
      <c r="G19" s="26">
        <f t="shared" si="3"/>
        <v>761.74636862751072</v>
      </c>
      <c r="H19" s="26">
        <f t="shared" si="3"/>
        <v>761.09659542610052</v>
      </c>
      <c r="I19" s="26">
        <f t="shared" si="3"/>
        <v>761.160460203291</v>
      </c>
      <c r="J19" s="26">
        <f t="shared" si="3"/>
        <v>762.11105742373024</v>
      </c>
      <c r="K19" s="26">
        <f t="shared" si="3"/>
        <v>762.8140812513177</v>
      </c>
      <c r="L19" s="26">
        <f t="shared" si="3"/>
        <v>763.68017445100668</v>
      </c>
      <c r="M19" s="26">
        <f t="shared" si="3"/>
        <v>764.36547007072011</v>
      </c>
      <c r="N19" s="26">
        <f t="shared" si="3"/>
        <v>763.65101278171153</v>
      </c>
    </row>
    <row r="20" spans="1:14" x14ac:dyDescent="0.25">
      <c r="A20" s="72" t="s">
        <v>40</v>
      </c>
      <c r="B20" s="72"/>
      <c r="C20" s="22">
        <v>376.54046480484203</v>
      </c>
      <c r="D20" s="22">
        <v>377.39444146441355</v>
      </c>
      <c r="E20" s="22">
        <v>378.78713924460237</v>
      </c>
      <c r="F20" s="22">
        <v>379.57035773106912</v>
      </c>
      <c r="G20" s="22">
        <v>381.11843307226405</v>
      </c>
      <c r="H20" s="22">
        <v>380.6328037950027</v>
      </c>
      <c r="I20" s="22">
        <v>380.35884480599373</v>
      </c>
      <c r="J20" s="22">
        <v>381.19491331291147</v>
      </c>
      <c r="K20" s="22">
        <v>381.52505712664515</v>
      </c>
      <c r="L20" s="22">
        <v>382.05587500961514</v>
      </c>
      <c r="M20" s="22">
        <v>382.35958310686397</v>
      </c>
      <c r="N20" s="22">
        <v>382.2341761034192</v>
      </c>
    </row>
    <row r="21" spans="1:14" x14ac:dyDescent="0.25">
      <c r="A21" s="27" t="s">
        <v>41</v>
      </c>
      <c r="B21" s="27"/>
      <c r="C21" s="29">
        <v>377.32065595389577</v>
      </c>
      <c r="D21" s="29">
        <v>378.17082085239474</v>
      </c>
      <c r="E21" s="29">
        <v>378.88101324123676</v>
      </c>
      <c r="F21" s="29">
        <v>379.57716503154836</v>
      </c>
      <c r="G21" s="29">
        <v>380.62793555524667</v>
      </c>
      <c r="H21" s="29">
        <v>380.46379163109782</v>
      </c>
      <c r="I21" s="29">
        <v>380.80161539729727</v>
      </c>
      <c r="J21" s="29">
        <v>380.91614411081872</v>
      </c>
      <c r="K21" s="29">
        <v>381.28902412467261</v>
      </c>
      <c r="L21" s="29">
        <v>381.62429944139149</v>
      </c>
      <c r="M21" s="29">
        <v>382.00588696385614</v>
      </c>
      <c r="N21" s="29">
        <v>381.41683667829233</v>
      </c>
    </row>
    <row r="22" spans="1:14" x14ac:dyDescent="0.25">
      <c r="A22" s="75" t="s">
        <v>44</v>
      </c>
      <c r="B22" s="75"/>
      <c r="C22" s="26">
        <f>SUM(C23:C24)</f>
        <v>663.18065717741024</v>
      </c>
      <c r="D22" s="26">
        <f t="shared" ref="D22:N22" si="4">SUM(D23:D24)</f>
        <v>660.51309145466917</v>
      </c>
      <c r="E22" s="26">
        <f t="shared" si="4"/>
        <v>658.16874829424364</v>
      </c>
      <c r="F22" s="26">
        <f t="shared" si="4"/>
        <v>657.78644037720926</v>
      </c>
      <c r="G22" s="26">
        <f t="shared" si="4"/>
        <v>657.31816420977907</v>
      </c>
      <c r="H22" s="26">
        <f t="shared" si="4"/>
        <v>657.60618063650588</v>
      </c>
      <c r="I22" s="26">
        <f t="shared" si="4"/>
        <v>656.9920698807739</v>
      </c>
      <c r="J22" s="26">
        <f t="shared" si="4"/>
        <v>657.10550352952396</v>
      </c>
      <c r="K22" s="26">
        <f t="shared" si="4"/>
        <v>657.21503512017648</v>
      </c>
      <c r="L22" s="26">
        <f t="shared" si="4"/>
        <v>658.25058707595485</v>
      </c>
      <c r="M22" s="26">
        <f t="shared" si="4"/>
        <v>657.73068967583993</v>
      </c>
      <c r="N22" s="26">
        <f t="shared" si="4"/>
        <v>658.48687192645696</v>
      </c>
    </row>
    <row r="23" spans="1:14" x14ac:dyDescent="0.25">
      <c r="A23" s="72" t="s">
        <v>42</v>
      </c>
      <c r="B23" s="72"/>
      <c r="C23" s="23">
        <v>331.5925904212005</v>
      </c>
      <c r="D23" s="22">
        <v>330.59869945517897</v>
      </c>
      <c r="E23" s="22">
        <v>328.87315391985339</v>
      </c>
      <c r="F23" s="22">
        <v>328.19496968117039</v>
      </c>
      <c r="G23" s="22">
        <v>327.74079262088071</v>
      </c>
      <c r="H23" s="22">
        <v>328.12013787471619</v>
      </c>
      <c r="I23" s="22">
        <v>327.52034593533637</v>
      </c>
      <c r="J23" s="22">
        <v>327.59669560777445</v>
      </c>
      <c r="K23" s="22">
        <v>327.40884469143543</v>
      </c>
      <c r="L23" s="22">
        <v>327.98004328303722</v>
      </c>
      <c r="M23" s="22">
        <v>327.6723108815421</v>
      </c>
      <c r="N23" s="22">
        <v>328.2385962693827</v>
      </c>
    </row>
    <row r="24" spans="1:14" x14ac:dyDescent="0.25">
      <c r="A24" s="10" t="s">
        <v>43</v>
      </c>
      <c r="B24" s="10"/>
      <c r="C24" s="23">
        <v>331.5880667562098</v>
      </c>
      <c r="D24" s="23">
        <v>329.91439199949014</v>
      </c>
      <c r="E24" s="23">
        <v>329.29559437439019</v>
      </c>
      <c r="F24" s="23">
        <v>329.59147069603887</v>
      </c>
      <c r="G24" s="23">
        <v>329.57737158889836</v>
      </c>
      <c r="H24" s="23">
        <v>329.48604276178969</v>
      </c>
      <c r="I24" s="23">
        <v>329.47172394543747</v>
      </c>
      <c r="J24" s="23">
        <v>329.50880792174956</v>
      </c>
      <c r="K24" s="23">
        <v>329.80619042874105</v>
      </c>
      <c r="L24" s="23">
        <v>330.27054379291764</v>
      </c>
      <c r="M24" s="23">
        <v>330.05837879429782</v>
      </c>
      <c r="N24" s="23">
        <v>330.24827565707426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4" t="s">
        <v>11</v>
      </c>
      <c r="B26" s="74"/>
      <c r="C26" s="32">
        <f>C19-C22</f>
        <v>90.680463581327558</v>
      </c>
      <c r="D26" s="32">
        <f t="shared" ref="D26:N26" si="5">D19-D22</f>
        <v>95.052170862139064</v>
      </c>
      <c r="E26" s="32">
        <f t="shared" si="5"/>
        <v>99.499404191595431</v>
      </c>
      <c r="F26" s="32">
        <f t="shared" si="5"/>
        <v>101.36108238540817</v>
      </c>
      <c r="G26" s="32">
        <f t="shared" si="5"/>
        <v>104.42820441773165</v>
      </c>
      <c r="H26" s="32">
        <f t="shared" si="5"/>
        <v>103.49041478959464</v>
      </c>
      <c r="I26" s="32">
        <f t="shared" si="5"/>
        <v>104.1683903225171</v>
      </c>
      <c r="J26" s="32">
        <f t="shared" si="5"/>
        <v>105.00555389420629</v>
      </c>
      <c r="K26" s="32">
        <f t="shared" si="5"/>
        <v>105.59904613114122</v>
      </c>
      <c r="L26" s="32">
        <f t="shared" si="5"/>
        <v>105.42958737505182</v>
      </c>
      <c r="M26" s="32">
        <f t="shared" si="5"/>
        <v>106.63478039488018</v>
      </c>
      <c r="N26" s="32">
        <f t="shared" si="5"/>
        <v>105.16414085525457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73" t="s">
        <v>28</v>
      </c>
      <c r="B28" s="73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4" t="s">
        <v>12</v>
      </c>
      <c r="B30" s="74"/>
      <c r="C30" s="32">
        <f>C17+C26+C28</f>
        <v>100.48649070586589</v>
      </c>
      <c r="D30" s="32">
        <f t="shared" ref="D30:N30" si="6">D17+D26+D28</f>
        <v>101.08303838983875</v>
      </c>
      <c r="E30" s="32">
        <f t="shared" si="6"/>
        <v>103.66422940148186</v>
      </c>
      <c r="F30" s="32">
        <f t="shared" si="6"/>
        <v>102.145915948794</v>
      </c>
      <c r="G30" s="32">
        <f t="shared" si="6"/>
        <v>102.46401563455669</v>
      </c>
      <c r="H30" s="32">
        <f t="shared" si="6"/>
        <v>101.47611314505744</v>
      </c>
      <c r="I30" s="32">
        <f t="shared" si="6"/>
        <v>99.087221706790871</v>
      </c>
      <c r="J30" s="32">
        <f t="shared" si="6"/>
        <v>96.747750303187019</v>
      </c>
      <c r="K30" s="32">
        <f t="shared" si="6"/>
        <v>95.968885648407792</v>
      </c>
      <c r="L30" s="32">
        <f t="shared" si="6"/>
        <v>91.221993667256015</v>
      </c>
      <c r="M30" s="32">
        <f t="shared" si="6"/>
        <v>90.895222082294794</v>
      </c>
      <c r="N30" s="32">
        <f t="shared" si="6"/>
        <v>88.984605675289572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71" t="s">
        <v>13</v>
      </c>
      <c r="B32" s="71"/>
      <c r="C32" s="21">
        <v>16796.486490705869</v>
      </c>
      <c r="D32" s="21">
        <v>16897.569529095708</v>
      </c>
      <c r="E32" s="21">
        <v>17001.233758497186</v>
      </c>
      <c r="F32" s="21">
        <v>17103.37967444598</v>
      </c>
      <c r="G32" s="21">
        <v>17205.843690080539</v>
      </c>
      <c r="H32" s="21">
        <v>17307.319803225597</v>
      </c>
      <c r="I32" s="21">
        <v>17406.407024932381</v>
      </c>
      <c r="J32" s="21">
        <v>17503.154775235576</v>
      </c>
      <c r="K32" s="21">
        <v>17599.123660883983</v>
      </c>
      <c r="L32" s="21">
        <v>17690.345654551238</v>
      </c>
      <c r="M32" s="21">
        <v>17781.240876633532</v>
      </c>
      <c r="N32" s="21">
        <v>17870.225482308822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6.0185967121388906E-3</v>
      </c>
      <c r="D34" s="39">
        <f t="shared" ref="D34:N34" si="7">(D32/D8)-1</f>
        <v>6.0181061346236131E-3</v>
      </c>
      <c r="E34" s="39">
        <f t="shared" si="7"/>
        <v>6.1348603550930303E-3</v>
      </c>
      <c r="F34" s="39">
        <f t="shared" si="7"/>
        <v>6.0081472556507975E-3</v>
      </c>
      <c r="G34" s="39">
        <f t="shared" si="7"/>
        <v>5.9908636529686365E-3</v>
      </c>
      <c r="H34" s="39">
        <f t="shared" si="7"/>
        <v>5.897770256018342E-3</v>
      </c>
      <c r="I34" s="39">
        <f t="shared" si="7"/>
        <v>5.7251626960932445E-3</v>
      </c>
      <c r="J34" s="39">
        <f t="shared" si="7"/>
        <v>5.5581689066914741E-3</v>
      </c>
      <c r="K34" s="39">
        <f t="shared" si="7"/>
        <v>5.4829478960094491E-3</v>
      </c>
      <c r="L34" s="39">
        <f t="shared" si="7"/>
        <v>5.1833259101421447E-3</v>
      </c>
      <c r="M34" s="39">
        <f t="shared" si="7"/>
        <v>5.1381258375191585E-3</v>
      </c>
      <c r="N34" s="39">
        <f t="shared" si="7"/>
        <v>5.0044092137699892E-3</v>
      </c>
    </row>
    <row r="35" spans="1:14" ht="15.75" thickBot="1" x14ac:dyDescent="0.3">
      <c r="A35" s="40" t="s">
        <v>15</v>
      </c>
      <c r="B35" s="41"/>
      <c r="C35" s="42">
        <f>(C32/$C$8)-1</f>
        <v>6.0185967121388906E-3</v>
      </c>
      <c r="D35" s="42">
        <f t="shared" ref="D35:N35" si="8">(D32/$C$8)-1</f>
        <v>1.2072923400557434E-2</v>
      </c>
      <c r="E35" s="42">
        <f t="shared" si="8"/>
        <v>1.8281849454790722E-2</v>
      </c>
      <c r="F35" s="42">
        <f t="shared" si="8"/>
        <v>2.4399836754071647E-2</v>
      </c>
      <c r="G35" s="42">
        <f t="shared" si="8"/>
        <v>3.0536876502188504E-2</v>
      </c>
      <c r="H35" s="42">
        <f t="shared" si="8"/>
        <v>3.6614746240153151E-2</v>
      </c>
      <c r="I35" s="42">
        <f t="shared" si="8"/>
        <v>4.2549534315547533E-2</v>
      </c>
      <c r="J35" s="42">
        <f t="shared" si="8"/>
        <v>4.8344200720865871E-2</v>
      </c>
      <c r="K35" s="42">
        <f t="shared" si="8"/>
        <v>5.409221735050207E-2</v>
      </c>
      <c r="L35" s="42">
        <f t="shared" si="8"/>
        <v>5.9555920852374156E-2</v>
      </c>
      <c r="M35" s="42">
        <f t="shared" si="8"/>
        <v>6.5000052505602035E-2</v>
      </c>
      <c r="N35" s="42">
        <f t="shared" si="8"/>
        <v>7.0329748581026807E-2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1.6872150315331511</v>
      </c>
      <c r="D41" s="47">
        <v>1.7026236511301334</v>
      </c>
      <c r="E41" s="47">
        <v>1.6957037859383823</v>
      </c>
      <c r="F41" s="47">
        <v>1.687869444846267</v>
      </c>
      <c r="G41" s="47">
        <v>1.6894856464059458</v>
      </c>
      <c r="H41" s="47">
        <v>1.6962938871545754</v>
      </c>
      <c r="I41" s="47">
        <v>1.7014582827152307</v>
      </c>
      <c r="J41" s="47">
        <v>1.7073286755929764</v>
      </c>
      <c r="K41" s="47">
        <v>1.7108488927757832</v>
      </c>
      <c r="L41" s="47">
        <v>1.7165390628455068</v>
      </c>
      <c r="M41" s="47">
        <v>1.7243050788140699</v>
      </c>
      <c r="N41" s="47">
        <v>1.7324046012926413</v>
      </c>
    </row>
    <row r="43" spans="1:14" x14ac:dyDescent="0.25">
      <c r="A43" s="48" t="s">
        <v>31</v>
      </c>
      <c r="B43" s="48"/>
      <c r="C43" s="49">
        <v>135.27687320463286</v>
      </c>
      <c r="D43" s="49">
        <v>137.06944356135807</v>
      </c>
      <c r="E43" s="49">
        <v>136.50092417174935</v>
      </c>
      <c r="F43" s="49">
        <v>136.48666138882643</v>
      </c>
      <c r="G43" s="49">
        <v>136.4024032688659</v>
      </c>
      <c r="H43" s="49">
        <v>134.59723467706377</v>
      </c>
      <c r="I43" s="49">
        <v>134.21750597740319</v>
      </c>
      <c r="J43" s="49">
        <v>133.94041894646196</v>
      </c>
      <c r="K43" s="49">
        <v>132.20699756271907</v>
      </c>
      <c r="L43" s="49">
        <v>132.73001932561425</v>
      </c>
      <c r="M43" s="49">
        <v>131.44472008377707</v>
      </c>
      <c r="N43" s="49">
        <v>129.58249164888329</v>
      </c>
    </row>
    <row r="44" spans="1:14" x14ac:dyDescent="0.25">
      <c r="A44" s="19" t="s">
        <v>47</v>
      </c>
      <c r="B44" s="19"/>
      <c r="C44" s="50">
        <v>136.82403010878286</v>
      </c>
      <c r="D44" s="50">
        <v>137.06944356135807</v>
      </c>
      <c r="E44" s="50">
        <v>136.22656553964143</v>
      </c>
      <c r="F44" s="50">
        <v>135.9712612167796</v>
      </c>
      <c r="G44" s="50">
        <v>135.66685789522711</v>
      </c>
      <c r="H44" s="50">
        <v>133.6566952630385</v>
      </c>
      <c r="I44" s="50">
        <v>133.0956984613801</v>
      </c>
      <c r="J44" s="50">
        <v>132.67701639805878</v>
      </c>
      <c r="K44" s="50">
        <v>130.84691514122528</v>
      </c>
      <c r="L44" s="50">
        <v>131.23967227730773</v>
      </c>
      <c r="M44" s="50">
        <v>129.83180165451824</v>
      </c>
      <c r="N44" s="50">
        <v>127.88746550408786</v>
      </c>
    </row>
    <row r="45" spans="1:14" x14ac:dyDescent="0.25">
      <c r="A45" s="51" t="s">
        <v>48</v>
      </c>
      <c r="B45" s="51"/>
      <c r="C45" s="52">
        <v>133.74011390828062</v>
      </c>
      <c r="D45" s="52">
        <v>137.06944356135807</v>
      </c>
      <c r="E45" s="52">
        <v>136.77943126060083</v>
      </c>
      <c r="F45" s="52">
        <v>137.0178715712108</v>
      </c>
      <c r="G45" s="52">
        <v>137.16839539315259</v>
      </c>
      <c r="H45" s="52">
        <v>135.5873655265282</v>
      </c>
      <c r="I45" s="52">
        <v>135.41048469026157</v>
      </c>
      <c r="J45" s="52">
        <v>135.29689946764867</v>
      </c>
      <c r="K45" s="52">
        <v>133.67403588811365</v>
      </c>
      <c r="L45" s="52">
        <v>134.34519078139792</v>
      </c>
      <c r="M45" s="52">
        <v>133.19751243659474</v>
      </c>
      <c r="N45" s="52">
        <v>131.42787063479909</v>
      </c>
    </row>
    <row r="47" spans="1:14" x14ac:dyDescent="0.25">
      <c r="A47" s="48" t="s">
        <v>32</v>
      </c>
      <c r="B47" s="48"/>
      <c r="C47" s="49">
        <v>75.732120601072765</v>
      </c>
      <c r="D47" s="49">
        <v>75.594291815089534</v>
      </c>
      <c r="E47" s="49">
        <v>75.65307979072378</v>
      </c>
      <c r="F47" s="49">
        <v>75.657672557489875</v>
      </c>
      <c r="G47" s="49">
        <v>75.672461213284407</v>
      </c>
      <c r="H47" s="49">
        <v>75.841012274961145</v>
      </c>
      <c r="I47" s="49">
        <v>75.874082142687399</v>
      </c>
      <c r="J47" s="49">
        <v>75.897582768016761</v>
      </c>
      <c r="K47" s="49">
        <v>76.05361682169189</v>
      </c>
      <c r="L47" s="49">
        <v>76.00720263562431</v>
      </c>
      <c r="M47" s="49">
        <v>76.124807658788953</v>
      </c>
      <c r="N47" s="49">
        <v>76.292005446390789</v>
      </c>
    </row>
    <row r="48" spans="1:14" x14ac:dyDescent="0.25">
      <c r="A48" s="19" t="s">
        <v>45</v>
      </c>
      <c r="B48" s="19"/>
      <c r="C48" s="50">
        <v>73.326168189457348</v>
      </c>
      <c r="D48" s="50">
        <v>73.309917166479252</v>
      </c>
      <c r="E48" s="50">
        <v>73.396684035713974</v>
      </c>
      <c r="F48" s="50">
        <v>73.425948585120508</v>
      </c>
      <c r="G48" s="50">
        <v>73.457264088101411</v>
      </c>
      <c r="H48" s="50">
        <v>73.653923442681759</v>
      </c>
      <c r="I48" s="50">
        <v>73.707928237674921</v>
      </c>
      <c r="J48" s="50">
        <v>73.750557794967463</v>
      </c>
      <c r="K48" s="50">
        <v>73.928958103192201</v>
      </c>
      <c r="L48" s="50">
        <v>73.889308313033212</v>
      </c>
      <c r="M48" s="50">
        <v>74.027797986594365</v>
      </c>
      <c r="N48" s="50">
        <v>74.215091678602192</v>
      </c>
    </row>
    <row r="49" spans="1:14" x14ac:dyDescent="0.25">
      <c r="A49" s="51" t="s">
        <v>46</v>
      </c>
      <c r="B49" s="51"/>
      <c r="C49" s="52">
        <v>78.058961265687273</v>
      </c>
      <c r="D49" s="52">
        <v>77.789227901689316</v>
      </c>
      <c r="E49" s="52">
        <v>77.824884311613886</v>
      </c>
      <c r="F49" s="52">
        <v>77.813448520672793</v>
      </c>
      <c r="G49" s="52">
        <v>77.808007386230244</v>
      </c>
      <c r="H49" s="52">
        <v>77.9478557177776</v>
      </c>
      <c r="I49" s="52">
        <v>77.96627760303781</v>
      </c>
      <c r="J49" s="52">
        <v>77.977615647521517</v>
      </c>
      <c r="K49" s="52">
        <v>78.110644309899413</v>
      </c>
      <c r="L49" s="52">
        <v>78.055419510027306</v>
      </c>
      <c r="M49" s="52">
        <v>78.155361556032474</v>
      </c>
      <c r="N49" s="52">
        <v>78.301634835445228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Contents</vt:lpstr>
      <vt:lpstr>Area Codes</vt:lpstr>
      <vt:lpstr>North Lanarkshire</vt:lpstr>
      <vt:lpstr>AirdrieC</vt:lpstr>
      <vt:lpstr>AirdrieN</vt:lpstr>
      <vt:lpstr>AirdrieS</vt:lpstr>
      <vt:lpstr>Bellshil</vt:lpstr>
      <vt:lpstr>CoatbriN</vt:lpstr>
      <vt:lpstr>CoatbriS</vt:lpstr>
      <vt:lpstr>CoatbriW</vt:lpstr>
      <vt:lpstr>CumbernE</vt:lpstr>
      <vt:lpstr>CumbernN</vt:lpstr>
      <vt:lpstr>CumbernS</vt:lpstr>
      <vt:lpstr>Fortissa</vt:lpstr>
      <vt:lpstr>Gartcosh</vt:lpstr>
      <vt:lpstr>Kilsyth</vt:lpstr>
      <vt:lpstr>MossendH</vt:lpstr>
      <vt:lpstr>MotherwN</vt:lpstr>
      <vt:lpstr>MotherwW</vt:lpstr>
      <vt:lpstr>MothSEaR</vt:lpstr>
      <vt:lpstr>Murdosto</vt:lpstr>
      <vt:lpstr>SteppsCh</vt:lpstr>
      <vt:lpstr>ThornieW</vt:lpstr>
      <vt:lpstr>Wishaw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2020-08-07T17:09:33Z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