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364" documentId="8_{31E0EF34-2C8F-4AFB-8805-5BE3EF2F5FA8}" xr6:coauthVersionLast="45" xr6:coauthVersionMax="45" xr10:uidLastSave="{7A469657-B133-42C3-A36A-1E0AACAAC0E1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Fife" sheetId="3" r:id="rId3"/>
    <sheet name="Buckhave" sheetId="4" r:id="rId4"/>
    <sheet name="Burntisl" sheetId="5" r:id="rId5"/>
    <sheet name="Cowdenbe" sheetId="6" r:id="rId6"/>
    <sheet name="Cupar" sheetId="7" r:id="rId7"/>
    <sheet name="DunfermC" sheetId="8" r:id="rId8"/>
    <sheet name="DunfermN" sheetId="9" r:id="rId9"/>
    <sheet name="DunfermS" sheetId="10" r:id="rId10"/>
    <sheet name="EastNeuk" sheetId="11" r:id="rId11"/>
    <sheet name="GlenCaT" sheetId="12" r:id="rId12"/>
    <sheet name="GlenNLaM" sheetId="13" r:id="rId13"/>
    <sheet name="GlenrWaK" sheetId="14" r:id="rId14"/>
    <sheet name="HoweofFi" sheetId="15" r:id="rId15"/>
    <sheet name="Inverkei" sheetId="16" r:id="rId16"/>
    <sheet name="KirkcalC" sheetId="17" r:id="rId17"/>
    <sheet name="KirkcalE" sheetId="18" r:id="rId18"/>
    <sheet name="KirkcalN" sheetId="19" r:id="rId19"/>
    <sheet name="LevenKen" sheetId="20" r:id="rId20"/>
    <sheet name="Lochgell" sheetId="21" r:id="rId21"/>
    <sheet name="Rosyth" sheetId="22" r:id="rId22"/>
    <sheet name="StAndrew" sheetId="23" r:id="rId23"/>
    <sheet name="TayBridg" sheetId="24" r:id="rId24"/>
    <sheet name="WestFife" sheetId="25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25" l="1"/>
  <c r="M35" i="25"/>
  <c r="L35" i="25"/>
  <c r="K35" i="25"/>
  <c r="J35" i="25"/>
  <c r="I35" i="25"/>
  <c r="H35" i="25"/>
  <c r="G35" i="25"/>
  <c r="F35" i="25"/>
  <c r="E35" i="25"/>
  <c r="D35" i="25"/>
  <c r="C35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N19" i="25"/>
  <c r="N26" i="25" s="1"/>
  <c r="M19" i="25"/>
  <c r="M26" i="25" s="1"/>
  <c r="L19" i="25"/>
  <c r="L26" i="25" s="1"/>
  <c r="K19" i="25"/>
  <c r="K26" i="25" s="1"/>
  <c r="J19" i="25"/>
  <c r="J26" i="25" s="1"/>
  <c r="I19" i="25"/>
  <c r="I26" i="25" s="1"/>
  <c r="H19" i="25"/>
  <c r="H26" i="25" s="1"/>
  <c r="G19" i="25"/>
  <c r="G26" i="25" s="1"/>
  <c r="F19" i="25"/>
  <c r="F26" i="25" s="1"/>
  <c r="E19" i="25"/>
  <c r="E26" i="25" s="1"/>
  <c r="D19" i="25"/>
  <c r="D26" i="25" s="1"/>
  <c r="C19" i="25"/>
  <c r="C26" i="25" s="1"/>
  <c r="N13" i="25"/>
  <c r="M13" i="25"/>
  <c r="L13" i="25"/>
  <c r="K13" i="25"/>
  <c r="J13" i="25"/>
  <c r="I13" i="25"/>
  <c r="H13" i="25"/>
  <c r="G13" i="25"/>
  <c r="F13" i="25"/>
  <c r="E13" i="25"/>
  <c r="D13" i="25"/>
  <c r="C13" i="25"/>
  <c r="N10" i="25"/>
  <c r="N17" i="25" s="1"/>
  <c r="N30" i="25" s="1"/>
  <c r="M10" i="25"/>
  <c r="M17" i="25" s="1"/>
  <c r="M30" i="25" s="1"/>
  <c r="L10" i="25"/>
  <c r="L17" i="25" s="1"/>
  <c r="L30" i="25" s="1"/>
  <c r="K10" i="25"/>
  <c r="K17" i="25" s="1"/>
  <c r="K30" i="25" s="1"/>
  <c r="J10" i="25"/>
  <c r="J17" i="25" s="1"/>
  <c r="J30" i="25" s="1"/>
  <c r="I10" i="25"/>
  <c r="I17" i="25" s="1"/>
  <c r="I30" i="25" s="1"/>
  <c r="H10" i="25"/>
  <c r="H17" i="25" s="1"/>
  <c r="H30" i="25" s="1"/>
  <c r="G10" i="25"/>
  <c r="G17" i="25" s="1"/>
  <c r="G30" i="25" s="1"/>
  <c r="F10" i="25"/>
  <c r="F17" i="25" s="1"/>
  <c r="F30" i="25" s="1"/>
  <c r="E10" i="25"/>
  <c r="E17" i="25" s="1"/>
  <c r="E30" i="25" s="1"/>
  <c r="D10" i="25"/>
  <c r="D17" i="25" s="1"/>
  <c r="D30" i="25" s="1"/>
  <c r="C10" i="25"/>
  <c r="C17" i="25" s="1"/>
  <c r="N35" i="24"/>
  <c r="M35" i="24"/>
  <c r="L35" i="24"/>
  <c r="K35" i="24"/>
  <c r="J35" i="24"/>
  <c r="I35" i="24"/>
  <c r="H35" i="24"/>
  <c r="G35" i="24"/>
  <c r="F35" i="24"/>
  <c r="E35" i="24"/>
  <c r="D35" i="24"/>
  <c r="C35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19" i="24"/>
  <c r="N26" i="24" s="1"/>
  <c r="M19" i="24"/>
  <c r="M26" i="24" s="1"/>
  <c r="L19" i="24"/>
  <c r="L26" i="24" s="1"/>
  <c r="K19" i="24"/>
  <c r="K26" i="24" s="1"/>
  <c r="J19" i="24"/>
  <c r="J26" i="24" s="1"/>
  <c r="I19" i="24"/>
  <c r="I26" i="24" s="1"/>
  <c r="H19" i="24"/>
  <c r="H26" i="24" s="1"/>
  <c r="G19" i="24"/>
  <c r="G26" i="24" s="1"/>
  <c r="F19" i="24"/>
  <c r="F26" i="24" s="1"/>
  <c r="E19" i="24"/>
  <c r="E26" i="24" s="1"/>
  <c r="D19" i="24"/>
  <c r="D26" i="24" s="1"/>
  <c r="C19" i="24"/>
  <c r="C26" i="24" s="1"/>
  <c r="N13" i="24"/>
  <c r="M13" i="24"/>
  <c r="L13" i="24"/>
  <c r="K13" i="24"/>
  <c r="J13" i="24"/>
  <c r="I13" i="24"/>
  <c r="H13" i="24"/>
  <c r="G13" i="24"/>
  <c r="F13" i="24"/>
  <c r="E13" i="24"/>
  <c r="D13" i="24"/>
  <c r="C13" i="24"/>
  <c r="N10" i="24"/>
  <c r="N17" i="24" s="1"/>
  <c r="N30" i="24" s="1"/>
  <c r="M10" i="24"/>
  <c r="M17" i="24" s="1"/>
  <c r="M30" i="24" s="1"/>
  <c r="L10" i="24"/>
  <c r="L17" i="24" s="1"/>
  <c r="L30" i="24" s="1"/>
  <c r="K10" i="24"/>
  <c r="K17" i="24" s="1"/>
  <c r="K30" i="24" s="1"/>
  <c r="J10" i="24"/>
  <c r="J17" i="24" s="1"/>
  <c r="J30" i="24" s="1"/>
  <c r="I10" i="24"/>
  <c r="I17" i="24" s="1"/>
  <c r="I30" i="24" s="1"/>
  <c r="H10" i="24"/>
  <c r="H17" i="24" s="1"/>
  <c r="H30" i="24" s="1"/>
  <c r="G10" i="24"/>
  <c r="G17" i="24" s="1"/>
  <c r="G30" i="24" s="1"/>
  <c r="F10" i="24"/>
  <c r="F17" i="24" s="1"/>
  <c r="F30" i="24" s="1"/>
  <c r="E10" i="24"/>
  <c r="E17" i="24" s="1"/>
  <c r="E30" i="24" s="1"/>
  <c r="D10" i="24"/>
  <c r="D17" i="24" s="1"/>
  <c r="D30" i="24" s="1"/>
  <c r="C10" i="24"/>
  <c r="C17" i="24" s="1"/>
  <c r="C30" i="24" s="1"/>
  <c r="N35" i="23"/>
  <c r="M35" i="23"/>
  <c r="L35" i="23"/>
  <c r="K35" i="23"/>
  <c r="J35" i="23"/>
  <c r="I35" i="23"/>
  <c r="H35" i="23"/>
  <c r="G35" i="23"/>
  <c r="F35" i="23"/>
  <c r="E35" i="23"/>
  <c r="D35" i="23"/>
  <c r="C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N19" i="23"/>
  <c r="N26" i="23" s="1"/>
  <c r="M19" i="23"/>
  <c r="L19" i="23"/>
  <c r="L26" i="23" s="1"/>
  <c r="K19" i="23"/>
  <c r="K26" i="23" s="1"/>
  <c r="J19" i="23"/>
  <c r="J26" i="23" s="1"/>
  <c r="I19" i="23"/>
  <c r="I26" i="23" s="1"/>
  <c r="H19" i="23"/>
  <c r="H26" i="23" s="1"/>
  <c r="G19" i="23"/>
  <c r="G26" i="23" s="1"/>
  <c r="F19" i="23"/>
  <c r="F26" i="23" s="1"/>
  <c r="E19" i="23"/>
  <c r="E26" i="23" s="1"/>
  <c r="D19" i="23"/>
  <c r="D26" i="23" s="1"/>
  <c r="C19" i="23"/>
  <c r="C26" i="23" s="1"/>
  <c r="N13" i="23"/>
  <c r="M13" i="23"/>
  <c r="L13" i="23"/>
  <c r="K13" i="23"/>
  <c r="J13" i="23"/>
  <c r="I13" i="23"/>
  <c r="H13" i="23"/>
  <c r="G13" i="23"/>
  <c r="F13" i="23"/>
  <c r="E13" i="23"/>
  <c r="D13" i="23"/>
  <c r="C13" i="23"/>
  <c r="N10" i="23"/>
  <c r="N17" i="23" s="1"/>
  <c r="N30" i="23" s="1"/>
  <c r="M10" i="23"/>
  <c r="M17" i="23" s="1"/>
  <c r="L10" i="23"/>
  <c r="L17" i="23" s="1"/>
  <c r="L30" i="23" s="1"/>
  <c r="K10" i="23"/>
  <c r="K17" i="23" s="1"/>
  <c r="K30" i="23" s="1"/>
  <c r="J10" i="23"/>
  <c r="J17" i="23" s="1"/>
  <c r="J30" i="23" s="1"/>
  <c r="I10" i="23"/>
  <c r="I17" i="23" s="1"/>
  <c r="I30" i="23" s="1"/>
  <c r="H10" i="23"/>
  <c r="H17" i="23" s="1"/>
  <c r="H30" i="23" s="1"/>
  <c r="G10" i="23"/>
  <c r="G17" i="23" s="1"/>
  <c r="G30" i="23" s="1"/>
  <c r="F10" i="23"/>
  <c r="F17" i="23" s="1"/>
  <c r="F30" i="23" s="1"/>
  <c r="E10" i="23"/>
  <c r="E17" i="23" s="1"/>
  <c r="E30" i="23" s="1"/>
  <c r="D10" i="23"/>
  <c r="D17" i="23" s="1"/>
  <c r="D30" i="23" s="1"/>
  <c r="C10" i="23"/>
  <c r="C17" i="23" s="1"/>
  <c r="C30" i="23" s="1"/>
  <c r="N35" i="22"/>
  <c r="M35" i="22"/>
  <c r="L35" i="22"/>
  <c r="K35" i="22"/>
  <c r="J35" i="22"/>
  <c r="I35" i="22"/>
  <c r="H35" i="22"/>
  <c r="G35" i="22"/>
  <c r="F35" i="22"/>
  <c r="E35" i="22"/>
  <c r="D35" i="22"/>
  <c r="C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N19" i="22"/>
  <c r="N26" i="22" s="1"/>
  <c r="M19" i="22"/>
  <c r="M26" i="22" s="1"/>
  <c r="L19" i="22"/>
  <c r="L26" i="22" s="1"/>
  <c r="K19" i="22"/>
  <c r="K26" i="22" s="1"/>
  <c r="J19" i="22"/>
  <c r="J26" i="22" s="1"/>
  <c r="I19" i="22"/>
  <c r="I26" i="22" s="1"/>
  <c r="H19" i="22"/>
  <c r="H26" i="22" s="1"/>
  <c r="G19" i="22"/>
  <c r="G26" i="22" s="1"/>
  <c r="F19" i="22"/>
  <c r="F26" i="22" s="1"/>
  <c r="E19" i="22"/>
  <c r="E26" i="22" s="1"/>
  <c r="D19" i="22"/>
  <c r="D26" i="22" s="1"/>
  <c r="C19" i="22"/>
  <c r="C26" i="22" s="1"/>
  <c r="N13" i="22"/>
  <c r="M13" i="22"/>
  <c r="L13" i="22"/>
  <c r="K13" i="22"/>
  <c r="J13" i="22"/>
  <c r="I13" i="22"/>
  <c r="H13" i="22"/>
  <c r="G13" i="22"/>
  <c r="F13" i="22"/>
  <c r="E13" i="22"/>
  <c r="D13" i="22"/>
  <c r="C13" i="22"/>
  <c r="N10" i="22"/>
  <c r="N17" i="22" s="1"/>
  <c r="N30" i="22" s="1"/>
  <c r="M10" i="22"/>
  <c r="M17" i="22" s="1"/>
  <c r="M30" i="22" s="1"/>
  <c r="L10" i="22"/>
  <c r="L17" i="22" s="1"/>
  <c r="L30" i="22" s="1"/>
  <c r="K10" i="22"/>
  <c r="K17" i="22" s="1"/>
  <c r="K30" i="22" s="1"/>
  <c r="J10" i="22"/>
  <c r="J17" i="22" s="1"/>
  <c r="J30" i="22" s="1"/>
  <c r="I10" i="22"/>
  <c r="I17" i="22" s="1"/>
  <c r="I30" i="22" s="1"/>
  <c r="H10" i="22"/>
  <c r="H17" i="22" s="1"/>
  <c r="H30" i="22" s="1"/>
  <c r="G10" i="22"/>
  <c r="G17" i="22" s="1"/>
  <c r="G30" i="22" s="1"/>
  <c r="F10" i="22"/>
  <c r="F17" i="22" s="1"/>
  <c r="F30" i="22" s="1"/>
  <c r="E10" i="22"/>
  <c r="E17" i="22" s="1"/>
  <c r="E30" i="22" s="1"/>
  <c r="D10" i="22"/>
  <c r="D17" i="22" s="1"/>
  <c r="D30" i="22" s="1"/>
  <c r="C10" i="22"/>
  <c r="N35" i="21"/>
  <c r="M35" i="21"/>
  <c r="L35" i="21"/>
  <c r="K35" i="21"/>
  <c r="J35" i="21"/>
  <c r="I35" i="21"/>
  <c r="H35" i="21"/>
  <c r="G35" i="21"/>
  <c r="F35" i="21"/>
  <c r="E35" i="21"/>
  <c r="D35" i="21"/>
  <c r="C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N19" i="21"/>
  <c r="N26" i="21" s="1"/>
  <c r="M19" i="21"/>
  <c r="M26" i="21" s="1"/>
  <c r="L19" i="21"/>
  <c r="L26" i="21" s="1"/>
  <c r="K19" i="21"/>
  <c r="K26" i="21" s="1"/>
  <c r="J19" i="21"/>
  <c r="J26" i="21" s="1"/>
  <c r="I19" i="21"/>
  <c r="I26" i="21" s="1"/>
  <c r="H19" i="21"/>
  <c r="H26" i="21" s="1"/>
  <c r="G19" i="21"/>
  <c r="G26" i="21" s="1"/>
  <c r="F19" i="21"/>
  <c r="F26" i="21" s="1"/>
  <c r="E19" i="21"/>
  <c r="E26" i="21" s="1"/>
  <c r="D19" i="21"/>
  <c r="D26" i="21" s="1"/>
  <c r="C19" i="21"/>
  <c r="C26" i="21" s="1"/>
  <c r="N13" i="21"/>
  <c r="M13" i="21"/>
  <c r="L13" i="21"/>
  <c r="K13" i="21"/>
  <c r="J13" i="21"/>
  <c r="I13" i="21"/>
  <c r="H13" i="21"/>
  <c r="G13" i="21"/>
  <c r="F13" i="21"/>
  <c r="E13" i="21"/>
  <c r="D13" i="21"/>
  <c r="C13" i="21"/>
  <c r="N10" i="21"/>
  <c r="N17" i="21" s="1"/>
  <c r="N30" i="21" s="1"/>
  <c r="M10" i="21"/>
  <c r="M17" i="21" s="1"/>
  <c r="M30" i="21" s="1"/>
  <c r="L10" i="21"/>
  <c r="L17" i="21" s="1"/>
  <c r="L30" i="21" s="1"/>
  <c r="K10" i="21"/>
  <c r="K17" i="21" s="1"/>
  <c r="K30" i="21" s="1"/>
  <c r="J10" i="21"/>
  <c r="J17" i="21" s="1"/>
  <c r="J30" i="21" s="1"/>
  <c r="I10" i="21"/>
  <c r="I17" i="21" s="1"/>
  <c r="I30" i="21" s="1"/>
  <c r="H10" i="21"/>
  <c r="H17" i="21" s="1"/>
  <c r="H30" i="21" s="1"/>
  <c r="G10" i="21"/>
  <c r="G17" i="21" s="1"/>
  <c r="G30" i="21" s="1"/>
  <c r="F10" i="21"/>
  <c r="F17" i="21" s="1"/>
  <c r="F30" i="21" s="1"/>
  <c r="E10" i="21"/>
  <c r="E17" i="21" s="1"/>
  <c r="E30" i="21" s="1"/>
  <c r="D10" i="21"/>
  <c r="D17" i="21" s="1"/>
  <c r="D30" i="21" s="1"/>
  <c r="C10" i="21"/>
  <c r="C17" i="21" s="1"/>
  <c r="C30" i="21" s="1"/>
  <c r="C30" i="25" l="1"/>
  <c r="M26" i="23"/>
  <c r="M30" i="23" s="1"/>
  <c r="C17" i="22"/>
  <c r="C30" i="22" s="1"/>
  <c r="N35" i="20"/>
  <c r="M35" i="20"/>
  <c r="L35" i="20"/>
  <c r="K35" i="20"/>
  <c r="J35" i="20"/>
  <c r="I35" i="20"/>
  <c r="H35" i="20"/>
  <c r="G35" i="20"/>
  <c r="F35" i="20"/>
  <c r="E35" i="20"/>
  <c r="D35" i="20"/>
  <c r="C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N19" i="20"/>
  <c r="N26" i="20" s="1"/>
  <c r="M19" i="20"/>
  <c r="M26" i="20" s="1"/>
  <c r="L19" i="20"/>
  <c r="L26" i="20" s="1"/>
  <c r="K19" i="20"/>
  <c r="K26" i="20" s="1"/>
  <c r="J19" i="20"/>
  <c r="J26" i="20" s="1"/>
  <c r="I19" i="20"/>
  <c r="I26" i="20" s="1"/>
  <c r="H19" i="20"/>
  <c r="H26" i="20" s="1"/>
  <c r="G19" i="20"/>
  <c r="G26" i="20" s="1"/>
  <c r="F19" i="20"/>
  <c r="F26" i="20" s="1"/>
  <c r="E19" i="20"/>
  <c r="E26" i="20" s="1"/>
  <c r="D19" i="20"/>
  <c r="D26" i="20" s="1"/>
  <c r="C19" i="20"/>
  <c r="C26" i="20" s="1"/>
  <c r="N13" i="20"/>
  <c r="M13" i="20"/>
  <c r="L13" i="20"/>
  <c r="K13" i="20"/>
  <c r="J13" i="20"/>
  <c r="I13" i="20"/>
  <c r="H13" i="20"/>
  <c r="G13" i="20"/>
  <c r="F13" i="20"/>
  <c r="E13" i="20"/>
  <c r="D13" i="20"/>
  <c r="C13" i="20"/>
  <c r="N10" i="20"/>
  <c r="N17" i="20" s="1"/>
  <c r="N30" i="20" s="1"/>
  <c r="M10" i="20"/>
  <c r="M17" i="20" s="1"/>
  <c r="M30" i="20" s="1"/>
  <c r="L10" i="20"/>
  <c r="L17" i="20" s="1"/>
  <c r="L30" i="20" s="1"/>
  <c r="K10" i="20"/>
  <c r="K17" i="20" s="1"/>
  <c r="K30" i="20" s="1"/>
  <c r="J10" i="20"/>
  <c r="J17" i="20" s="1"/>
  <c r="J30" i="20" s="1"/>
  <c r="I10" i="20"/>
  <c r="I17" i="20" s="1"/>
  <c r="I30" i="20" s="1"/>
  <c r="H10" i="20"/>
  <c r="H17" i="20" s="1"/>
  <c r="H30" i="20" s="1"/>
  <c r="G10" i="20"/>
  <c r="G17" i="20" s="1"/>
  <c r="G30" i="20" s="1"/>
  <c r="F10" i="20"/>
  <c r="F17" i="20" s="1"/>
  <c r="F30" i="20" s="1"/>
  <c r="E10" i="20"/>
  <c r="E17" i="20" s="1"/>
  <c r="E30" i="20" s="1"/>
  <c r="D10" i="20"/>
  <c r="D17" i="20" s="1"/>
  <c r="D30" i="20" s="1"/>
  <c r="C10" i="20"/>
  <c r="C17" i="20" s="1"/>
  <c r="C30" i="20" s="1"/>
  <c r="C10" i="19"/>
  <c r="D10" i="19"/>
  <c r="E10" i="19"/>
  <c r="E17" i="19" s="1"/>
  <c r="E30" i="19" s="1"/>
  <c r="F10" i="19"/>
  <c r="G10" i="19"/>
  <c r="H10" i="19"/>
  <c r="I10" i="19"/>
  <c r="I17" i="19" s="1"/>
  <c r="I30" i="19" s="1"/>
  <c r="J10" i="19"/>
  <c r="K10" i="19"/>
  <c r="L10" i="19"/>
  <c r="M10" i="19"/>
  <c r="M17" i="19" s="1"/>
  <c r="M30" i="19" s="1"/>
  <c r="N10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N19" i="19"/>
  <c r="N26" i="19" s="1"/>
  <c r="M19" i="19"/>
  <c r="M26" i="19" s="1"/>
  <c r="L19" i="19"/>
  <c r="L26" i="19" s="1"/>
  <c r="K19" i="19"/>
  <c r="K26" i="19" s="1"/>
  <c r="J19" i="19"/>
  <c r="J26" i="19" s="1"/>
  <c r="I19" i="19"/>
  <c r="I26" i="19" s="1"/>
  <c r="H19" i="19"/>
  <c r="H26" i="19" s="1"/>
  <c r="G19" i="19"/>
  <c r="G26" i="19" s="1"/>
  <c r="F19" i="19"/>
  <c r="F26" i="19" s="1"/>
  <c r="E19" i="19"/>
  <c r="E26" i="19" s="1"/>
  <c r="D19" i="19"/>
  <c r="D26" i="19" s="1"/>
  <c r="C19" i="19"/>
  <c r="C26" i="19" s="1"/>
  <c r="N13" i="19"/>
  <c r="M13" i="19"/>
  <c r="L13" i="19"/>
  <c r="L17" i="19" s="1"/>
  <c r="L30" i="19" s="1"/>
  <c r="K13" i="19"/>
  <c r="K17" i="19" s="1"/>
  <c r="K30" i="19" s="1"/>
  <c r="J13" i="19"/>
  <c r="I13" i="19"/>
  <c r="H13" i="19"/>
  <c r="G13" i="19"/>
  <c r="F13" i="19"/>
  <c r="E13" i="19"/>
  <c r="D13" i="19"/>
  <c r="D17" i="19" s="1"/>
  <c r="D30" i="19" s="1"/>
  <c r="C13" i="19"/>
  <c r="C17" i="19" s="1"/>
  <c r="C30" i="19" s="1"/>
  <c r="G17" i="19"/>
  <c r="N35" i="18"/>
  <c r="M35" i="18"/>
  <c r="L35" i="18"/>
  <c r="K35" i="18"/>
  <c r="J35" i="18"/>
  <c r="I35" i="18"/>
  <c r="H35" i="18"/>
  <c r="G35" i="18"/>
  <c r="F35" i="18"/>
  <c r="E35" i="18"/>
  <c r="D35" i="18"/>
  <c r="C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N19" i="18"/>
  <c r="N26" i="18" s="1"/>
  <c r="M19" i="18"/>
  <c r="M26" i="18" s="1"/>
  <c r="L19" i="18"/>
  <c r="L26" i="18" s="1"/>
  <c r="K19" i="18"/>
  <c r="K26" i="18" s="1"/>
  <c r="J19" i="18"/>
  <c r="J26" i="18" s="1"/>
  <c r="I19" i="18"/>
  <c r="I26" i="18" s="1"/>
  <c r="H19" i="18"/>
  <c r="H26" i="18" s="1"/>
  <c r="G19" i="18"/>
  <c r="G26" i="18" s="1"/>
  <c r="F19" i="18"/>
  <c r="F26" i="18" s="1"/>
  <c r="E19" i="18"/>
  <c r="E26" i="18" s="1"/>
  <c r="D19" i="18"/>
  <c r="D26" i="18" s="1"/>
  <c r="C19" i="18"/>
  <c r="C26" i="18" s="1"/>
  <c r="N13" i="18"/>
  <c r="M13" i="18"/>
  <c r="L13" i="18"/>
  <c r="K13" i="18"/>
  <c r="J13" i="18"/>
  <c r="I13" i="18"/>
  <c r="H13" i="18"/>
  <c r="G13" i="18"/>
  <c r="F13" i="18"/>
  <c r="E13" i="18"/>
  <c r="D13" i="18"/>
  <c r="C13" i="18"/>
  <c r="N10" i="18"/>
  <c r="N17" i="18" s="1"/>
  <c r="N30" i="18" s="1"/>
  <c r="M10" i="18"/>
  <c r="M17" i="18" s="1"/>
  <c r="M30" i="18" s="1"/>
  <c r="L10" i="18"/>
  <c r="L17" i="18" s="1"/>
  <c r="L30" i="18" s="1"/>
  <c r="K10" i="18"/>
  <c r="K17" i="18" s="1"/>
  <c r="K30" i="18" s="1"/>
  <c r="J10" i="18"/>
  <c r="J17" i="18" s="1"/>
  <c r="J30" i="18" s="1"/>
  <c r="I10" i="18"/>
  <c r="I17" i="18" s="1"/>
  <c r="I30" i="18" s="1"/>
  <c r="H10" i="18"/>
  <c r="H17" i="18" s="1"/>
  <c r="H30" i="18" s="1"/>
  <c r="G10" i="18"/>
  <c r="G17" i="18" s="1"/>
  <c r="G30" i="18" s="1"/>
  <c r="F10" i="18"/>
  <c r="F17" i="18" s="1"/>
  <c r="F30" i="18" s="1"/>
  <c r="E10" i="18"/>
  <c r="E17" i="18" s="1"/>
  <c r="E30" i="18" s="1"/>
  <c r="D10" i="18"/>
  <c r="D17" i="18" s="1"/>
  <c r="D30" i="18" s="1"/>
  <c r="C10" i="18"/>
  <c r="C17" i="18" s="1"/>
  <c r="C30" i="18" s="1"/>
  <c r="N35" i="17"/>
  <c r="M35" i="17"/>
  <c r="L35" i="17"/>
  <c r="K35" i="17"/>
  <c r="J35" i="17"/>
  <c r="I35" i="17"/>
  <c r="H35" i="17"/>
  <c r="G35" i="17"/>
  <c r="F35" i="17"/>
  <c r="E35" i="17"/>
  <c r="D35" i="17"/>
  <c r="C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N19" i="17"/>
  <c r="N26" i="17" s="1"/>
  <c r="M19" i="17"/>
  <c r="M26" i="17" s="1"/>
  <c r="L19" i="17"/>
  <c r="L26" i="17" s="1"/>
  <c r="K19" i="17"/>
  <c r="K26" i="17" s="1"/>
  <c r="J19" i="17"/>
  <c r="J26" i="17" s="1"/>
  <c r="I19" i="17"/>
  <c r="I26" i="17" s="1"/>
  <c r="H19" i="17"/>
  <c r="H26" i="17" s="1"/>
  <c r="G19" i="17"/>
  <c r="G26" i="17" s="1"/>
  <c r="F19" i="17"/>
  <c r="F26" i="17" s="1"/>
  <c r="E19" i="17"/>
  <c r="E26" i="17" s="1"/>
  <c r="D19" i="17"/>
  <c r="D26" i="17" s="1"/>
  <c r="C19" i="17"/>
  <c r="C26" i="17" s="1"/>
  <c r="N13" i="17"/>
  <c r="M13" i="17"/>
  <c r="L13" i="17"/>
  <c r="K13" i="17"/>
  <c r="J13" i="17"/>
  <c r="I13" i="17"/>
  <c r="H13" i="17"/>
  <c r="G13" i="17"/>
  <c r="F13" i="17"/>
  <c r="E13" i="17"/>
  <c r="D13" i="17"/>
  <c r="C13" i="17"/>
  <c r="N10" i="17"/>
  <c r="N17" i="17" s="1"/>
  <c r="N30" i="17" s="1"/>
  <c r="M10" i="17"/>
  <c r="M17" i="17" s="1"/>
  <c r="M30" i="17" s="1"/>
  <c r="L10" i="17"/>
  <c r="L17" i="17" s="1"/>
  <c r="L30" i="17" s="1"/>
  <c r="K10" i="17"/>
  <c r="K17" i="17" s="1"/>
  <c r="K30" i="17" s="1"/>
  <c r="J10" i="17"/>
  <c r="J17" i="17" s="1"/>
  <c r="J30" i="17" s="1"/>
  <c r="I10" i="17"/>
  <c r="I17" i="17" s="1"/>
  <c r="I30" i="17" s="1"/>
  <c r="H10" i="17"/>
  <c r="H17" i="17" s="1"/>
  <c r="H30" i="17" s="1"/>
  <c r="G10" i="17"/>
  <c r="G17" i="17" s="1"/>
  <c r="G30" i="17" s="1"/>
  <c r="F10" i="17"/>
  <c r="F17" i="17" s="1"/>
  <c r="F30" i="17" s="1"/>
  <c r="E10" i="17"/>
  <c r="E17" i="17" s="1"/>
  <c r="E30" i="17" s="1"/>
  <c r="D10" i="17"/>
  <c r="D17" i="17" s="1"/>
  <c r="D30" i="17" s="1"/>
  <c r="C10" i="17"/>
  <c r="C17" i="17" s="1"/>
  <c r="C30" i="17" s="1"/>
  <c r="N35" i="16"/>
  <c r="M35" i="16"/>
  <c r="L35" i="16"/>
  <c r="K35" i="16"/>
  <c r="J35" i="16"/>
  <c r="I35" i="16"/>
  <c r="H35" i="16"/>
  <c r="G35" i="16"/>
  <c r="F35" i="16"/>
  <c r="E35" i="16"/>
  <c r="D35" i="16"/>
  <c r="C35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N19" i="16"/>
  <c r="N26" i="16" s="1"/>
  <c r="M19" i="16"/>
  <c r="M26" i="16" s="1"/>
  <c r="L19" i="16"/>
  <c r="L26" i="16" s="1"/>
  <c r="K19" i="16"/>
  <c r="K26" i="16" s="1"/>
  <c r="J19" i="16"/>
  <c r="J26" i="16" s="1"/>
  <c r="I19" i="16"/>
  <c r="I26" i="16" s="1"/>
  <c r="H19" i="16"/>
  <c r="H26" i="16" s="1"/>
  <c r="G19" i="16"/>
  <c r="G26" i="16" s="1"/>
  <c r="F19" i="16"/>
  <c r="F26" i="16" s="1"/>
  <c r="E19" i="16"/>
  <c r="E26" i="16" s="1"/>
  <c r="D19" i="16"/>
  <c r="D26" i="16" s="1"/>
  <c r="C19" i="16"/>
  <c r="C26" i="16" s="1"/>
  <c r="N13" i="16"/>
  <c r="M13" i="16"/>
  <c r="L13" i="16"/>
  <c r="K13" i="16"/>
  <c r="J13" i="16"/>
  <c r="I13" i="16"/>
  <c r="H13" i="16"/>
  <c r="G13" i="16"/>
  <c r="F13" i="16"/>
  <c r="E13" i="16"/>
  <c r="D13" i="16"/>
  <c r="C13" i="16"/>
  <c r="N10" i="16"/>
  <c r="N17" i="16" s="1"/>
  <c r="N30" i="16" s="1"/>
  <c r="M10" i="16"/>
  <c r="M17" i="16" s="1"/>
  <c r="M30" i="16" s="1"/>
  <c r="L10" i="16"/>
  <c r="L17" i="16" s="1"/>
  <c r="L30" i="16" s="1"/>
  <c r="K10" i="16"/>
  <c r="K17" i="16" s="1"/>
  <c r="K30" i="16" s="1"/>
  <c r="J10" i="16"/>
  <c r="J17" i="16" s="1"/>
  <c r="J30" i="16" s="1"/>
  <c r="I10" i="16"/>
  <c r="I17" i="16" s="1"/>
  <c r="I30" i="16" s="1"/>
  <c r="H10" i="16"/>
  <c r="H17" i="16" s="1"/>
  <c r="H30" i="16" s="1"/>
  <c r="G10" i="16"/>
  <c r="G17" i="16" s="1"/>
  <c r="G30" i="16" s="1"/>
  <c r="F10" i="16"/>
  <c r="F17" i="16" s="1"/>
  <c r="F30" i="16" s="1"/>
  <c r="E10" i="16"/>
  <c r="E17" i="16" s="1"/>
  <c r="E30" i="16" s="1"/>
  <c r="D10" i="16"/>
  <c r="D17" i="16" s="1"/>
  <c r="D30" i="16" s="1"/>
  <c r="C10" i="16"/>
  <c r="C17" i="16" s="1"/>
  <c r="C30" i="16" s="1"/>
  <c r="N35" i="15"/>
  <c r="M35" i="15"/>
  <c r="L35" i="15"/>
  <c r="K35" i="15"/>
  <c r="J35" i="15"/>
  <c r="I35" i="15"/>
  <c r="H35" i="15"/>
  <c r="G35" i="15"/>
  <c r="F35" i="15"/>
  <c r="E35" i="15"/>
  <c r="D35" i="15"/>
  <c r="C35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N19" i="15"/>
  <c r="N26" i="15" s="1"/>
  <c r="M19" i="15"/>
  <c r="M26" i="15" s="1"/>
  <c r="L19" i="15"/>
  <c r="L26" i="15" s="1"/>
  <c r="K19" i="15"/>
  <c r="K26" i="15" s="1"/>
  <c r="J19" i="15"/>
  <c r="J26" i="15" s="1"/>
  <c r="I19" i="15"/>
  <c r="I26" i="15" s="1"/>
  <c r="H19" i="15"/>
  <c r="H26" i="15" s="1"/>
  <c r="G19" i="15"/>
  <c r="G26" i="15" s="1"/>
  <c r="F19" i="15"/>
  <c r="F26" i="15" s="1"/>
  <c r="E19" i="15"/>
  <c r="E26" i="15" s="1"/>
  <c r="D19" i="15"/>
  <c r="D26" i="15" s="1"/>
  <c r="C19" i="15"/>
  <c r="C26" i="15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N10" i="15"/>
  <c r="N17" i="15" s="1"/>
  <c r="N30" i="15" s="1"/>
  <c r="M10" i="15"/>
  <c r="M17" i="15" s="1"/>
  <c r="M30" i="15" s="1"/>
  <c r="L10" i="15"/>
  <c r="L17" i="15" s="1"/>
  <c r="L30" i="15" s="1"/>
  <c r="K10" i="15"/>
  <c r="K17" i="15" s="1"/>
  <c r="K30" i="15" s="1"/>
  <c r="J10" i="15"/>
  <c r="J17" i="15" s="1"/>
  <c r="J30" i="15" s="1"/>
  <c r="I10" i="15"/>
  <c r="I17" i="15" s="1"/>
  <c r="I30" i="15" s="1"/>
  <c r="H10" i="15"/>
  <c r="H17" i="15" s="1"/>
  <c r="H30" i="15" s="1"/>
  <c r="G10" i="15"/>
  <c r="G17" i="15" s="1"/>
  <c r="G30" i="15" s="1"/>
  <c r="F10" i="15"/>
  <c r="F17" i="15" s="1"/>
  <c r="F30" i="15" s="1"/>
  <c r="E10" i="15"/>
  <c r="E17" i="15" s="1"/>
  <c r="E30" i="15" s="1"/>
  <c r="D10" i="15"/>
  <c r="D17" i="15" s="1"/>
  <c r="D30" i="15" s="1"/>
  <c r="C10" i="15"/>
  <c r="C17" i="15" s="1"/>
  <c r="C30" i="15" s="1"/>
  <c r="N35" i="14"/>
  <c r="M35" i="14"/>
  <c r="L35" i="14"/>
  <c r="K35" i="14"/>
  <c r="J35" i="14"/>
  <c r="I35" i="14"/>
  <c r="H35" i="14"/>
  <c r="G35" i="14"/>
  <c r="F35" i="14"/>
  <c r="E35" i="14"/>
  <c r="D35" i="14"/>
  <c r="C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N19" i="14"/>
  <c r="N26" i="14" s="1"/>
  <c r="M19" i="14"/>
  <c r="M26" i="14" s="1"/>
  <c r="L19" i="14"/>
  <c r="L26" i="14" s="1"/>
  <c r="K19" i="14"/>
  <c r="K26" i="14" s="1"/>
  <c r="J19" i="14"/>
  <c r="J26" i="14" s="1"/>
  <c r="I19" i="14"/>
  <c r="I26" i="14" s="1"/>
  <c r="H19" i="14"/>
  <c r="H26" i="14" s="1"/>
  <c r="G19" i="14"/>
  <c r="G26" i="14" s="1"/>
  <c r="F19" i="14"/>
  <c r="F26" i="14" s="1"/>
  <c r="E19" i="14"/>
  <c r="E26" i="14" s="1"/>
  <c r="D19" i="14"/>
  <c r="D26" i="14" s="1"/>
  <c r="C19" i="14"/>
  <c r="C26" i="14" s="1"/>
  <c r="N13" i="14"/>
  <c r="M13" i="14"/>
  <c r="L13" i="14"/>
  <c r="K13" i="14"/>
  <c r="J13" i="14"/>
  <c r="I13" i="14"/>
  <c r="H13" i="14"/>
  <c r="G13" i="14"/>
  <c r="F13" i="14"/>
  <c r="E13" i="14"/>
  <c r="D13" i="14"/>
  <c r="C13" i="14"/>
  <c r="N10" i="14"/>
  <c r="N17" i="14" s="1"/>
  <c r="N30" i="14" s="1"/>
  <c r="M10" i="14"/>
  <c r="M17" i="14" s="1"/>
  <c r="M30" i="14" s="1"/>
  <c r="L10" i="14"/>
  <c r="L17" i="14" s="1"/>
  <c r="L30" i="14" s="1"/>
  <c r="K10" i="14"/>
  <c r="K17" i="14" s="1"/>
  <c r="K30" i="14" s="1"/>
  <c r="J10" i="14"/>
  <c r="J17" i="14" s="1"/>
  <c r="J30" i="14" s="1"/>
  <c r="I10" i="14"/>
  <c r="I17" i="14" s="1"/>
  <c r="I30" i="14" s="1"/>
  <c r="H10" i="14"/>
  <c r="H17" i="14" s="1"/>
  <c r="H30" i="14" s="1"/>
  <c r="G10" i="14"/>
  <c r="G17" i="14" s="1"/>
  <c r="G30" i="14" s="1"/>
  <c r="F10" i="14"/>
  <c r="F17" i="14" s="1"/>
  <c r="F30" i="14" s="1"/>
  <c r="E10" i="14"/>
  <c r="E17" i="14" s="1"/>
  <c r="E30" i="14" s="1"/>
  <c r="D10" i="14"/>
  <c r="D17" i="14" s="1"/>
  <c r="D30" i="14" s="1"/>
  <c r="C10" i="14"/>
  <c r="C17" i="14" s="1"/>
  <c r="C30" i="14" s="1"/>
  <c r="N35" i="13"/>
  <c r="M35" i="13"/>
  <c r="L35" i="13"/>
  <c r="K35" i="13"/>
  <c r="J35" i="13"/>
  <c r="I35" i="13"/>
  <c r="H35" i="13"/>
  <c r="G35" i="13"/>
  <c r="F35" i="13"/>
  <c r="E35" i="13"/>
  <c r="D35" i="13"/>
  <c r="C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19" i="13"/>
  <c r="N26" i="13" s="1"/>
  <c r="M19" i="13"/>
  <c r="M26" i="13" s="1"/>
  <c r="L19" i="13"/>
  <c r="L26" i="13" s="1"/>
  <c r="K19" i="13"/>
  <c r="K26" i="13" s="1"/>
  <c r="J19" i="13"/>
  <c r="J26" i="13" s="1"/>
  <c r="I19" i="13"/>
  <c r="I26" i="13" s="1"/>
  <c r="H19" i="13"/>
  <c r="H26" i="13" s="1"/>
  <c r="G19" i="13"/>
  <c r="G26" i="13" s="1"/>
  <c r="F19" i="13"/>
  <c r="F26" i="13" s="1"/>
  <c r="E19" i="13"/>
  <c r="E26" i="13" s="1"/>
  <c r="D19" i="13"/>
  <c r="D26" i="13" s="1"/>
  <c r="C19" i="13"/>
  <c r="C26" i="13" s="1"/>
  <c r="N13" i="13"/>
  <c r="M13" i="13"/>
  <c r="L13" i="13"/>
  <c r="K13" i="13"/>
  <c r="J13" i="13"/>
  <c r="I13" i="13"/>
  <c r="H13" i="13"/>
  <c r="G13" i="13"/>
  <c r="F13" i="13"/>
  <c r="E13" i="13"/>
  <c r="D13" i="13"/>
  <c r="C13" i="13"/>
  <c r="N10" i="13"/>
  <c r="N17" i="13" s="1"/>
  <c r="N30" i="13" s="1"/>
  <c r="M10" i="13"/>
  <c r="M17" i="13" s="1"/>
  <c r="M30" i="13" s="1"/>
  <c r="L10" i="13"/>
  <c r="L17" i="13" s="1"/>
  <c r="L30" i="13" s="1"/>
  <c r="K10" i="13"/>
  <c r="K17" i="13" s="1"/>
  <c r="K30" i="13" s="1"/>
  <c r="J10" i="13"/>
  <c r="J17" i="13" s="1"/>
  <c r="J30" i="13" s="1"/>
  <c r="I10" i="13"/>
  <c r="I17" i="13" s="1"/>
  <c r="I30" i="13" s="1"/>
  <c r="H10" i="13"/>
  <c r="H17" i="13" s="1"/>
  <c r="H30" i="13" s="1"/>
  <c r="G10" i="13"/>
  <c r="G17" i="13" s="1"/>
  <c r="G30" i="13" s="1"/>
  <c r="F10" i="13"/>
  <c r="F17" i="13" s="1"/>
  <c r="F30" i="13" s="1"/>
  <c r="E10" i="13"/>
  <c r="E17" i="13" s="1"/>
  <c r="E30" i="13" s="1"/>
  <c r="D10" i="13"/>
  <c r="D17" i="13" s="1"/>
  <c r="D30" i="13" s="1"/>
  <c r="C10" i="13"/>
  <c r="C17" i="13" s="1"/>
  <c r="C30" i="13" s="1"/>
  <c r="H17" i="19" l="1"/>
  <c r="N17" i="19"/>
  <c r="N30" i="19" s="1"/>
  <c r="J17" i="19"/>
  <c r="J30" i="19" s="1"/>
  <c r="F17" i="19"/>
  <c r="F30" i="19" s="1"/>
  <c r="G30" i="19"/>
  <c r="H30" i="19"/>
  <c r="N35" i="12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C26" i="11" l="1"/>
  <c r="C30" i="11"/>
  <c r="N30" i="8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<sst xmlns="http://schemas.openxmlformats.org/spreadsheetml/2006/main" count="1413" uniqueCount="144">
  <si>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</si>
  <si>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</si>
  <si>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</si>
  <si>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</si>
  <si>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</si>
  <si>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</si>
  <si>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</si>
  <si>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</si>
  <si>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</si>
  <si>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</si>
  <si>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</si>
  <si>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</si>
  <si>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</si>
  <si>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</si>
  <si>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</si>
  <si>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</si>
  <si>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</si>
  <si>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</si>
  <si>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</si>
  <si>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</si>
  <si>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</si>
  <si>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</si>
  <si>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</si>
  <si>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</si>
  <si>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</si>
  <si>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</si>
  <si>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</si>
  <si>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</si>
  <si>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</si>
  <si>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</si>
  <si>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</si>
  <si>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</si>
  <si>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</si>
  <si>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</si>
  <si>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</si>
  <si>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</si>
  <si>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</si>
  <si>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</si>
  <si>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</si>
  <si>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</si>
  <si>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</si>
  <si>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</si>
  <si>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</si>
  <si>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</si>
  <si>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</si>
  <si>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</si>
  <si>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</si>
  <si>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</si>
  <si>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</si>
  <si>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</si>
  <si>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</si>
  <si>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</si>
  <si>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</si>
  <si>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</si>
  <si>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Fife Multi Member Wards</t>
  </si>
  <si>
    <t>Buckhaven, Methil and Wemyss Villages</t>
  </si>
  <si>
    <t>Buckhave</t>
  </si>
  <si>
    <t>Burntisland, Kinghorn and Western Kirkcaldy</t>
  </si>
  <si>
    <t>Burntisl</t>
  </si>
  <si>
    <t>Cowdenbeath</t>
  </si>
  <si>
    <t>Cowdenbe</t>
  </si>
  <si>
    <t>Cupar</t>
  </si>
  <si>
    <t>Dunfermline Central</t>
  </si>
  <si>
    <t>DunfermC</t>
  </si>
  <si>
    <t>Dunfermline North</t>
  </si>
  <si>
    <t>DunfermN</t>
  </si>
  <si>
    <t>Dunfermline South</t>
  </si>
  <si>
    <t>DunfermS</t>
  </si>
  <si>
    <t>East Neuk and Landward</t>
  </si>
  <si>
    <t>EastNeuk</t>
  </si>
  <si>
    <t>Glenrothes Central and Thornton</t>
  </si>
  <si>
    <t>GlenCaT</t>
  </si>
  <si>
    <t>Glenrothes North, Leslie and Markinch</t>
  </si>
  <si>
    <t>GlenNLaM</t>
  </si>
  <si>
    <t>Glenrothes West and Kinglassie</t>
  </si>
  <si>
    <t>GlenrWaK</t>
  </si>
  <si>
    <t>Howe of Fife and Tay Coast</t>
  </si>
  <si>
    <t>HoweofFi</t>
  </si>
  <si>
    <t>Inverkeithing and Dalgety Bay</t>
  </si>
  <si>
    <t>Inverkei</t>
  </si>
  <si>
    <t>Kirkcaldy Central</t>
  </si>
  <si>
    <t>KirkcalC</t>
  </si>
  <si>
    <t>Kirkcaldy East</t>
  </si>
  <si>
    <t>KirkcalE</t>
  </si>
  <si>
    <t>Kirkcaldy North</t>
  </si>
  <si>
    <t>KirkcalN</t>
  </si>
  <si>
    <t>Leven, Kennoway and Largo</t>
  </si>
  <si>
    <t>LevenKen</t>
  </si>
  <si>
    <t>Lochgelly, Cardenden and Benarty</t>
  </si>
  <si>
    <t>Lochgell</t>
  </si>
  <si>
    <t>Rosyth</t>
  </si>
  <si>
    <t>St. Andrews</t>
  </si>
  <si>
    <t>StAndrew</t>
  </si>
  <si>
    <t>Tay Bridgehead</t>
  </si>
  <si>
    <t>TayBridg</t>
  </si>
  <si>
    <t>West Fife and Coastal Villages</t>
  </si>
  <si>
    <t>WestFife</t>
  </si>
  <si>
    <t>Summary table for Fife</t>
  </si>
  <si>
    <t>Summary table for Buchaven, Methil and Wemyss Village</t>
  </si>
  <si>
    <t>Summary table for Burntisland, Kinghorn and Western Kirkcaldy</t>
  </si>
  <si>
    <t>Summary table for Cowdenbeath</t>
  </si>
  <si>
    <t>Summary table for Cupar</t>
  </si>
  <si>
    <t>Summary table for Dunfermline Central</t>
  </si>
  <si>
    <t>Summary table for Dunfermline North</t>
  </si>
  <si>
    <t>Summary table for Dunfermline South</t>
  </si>
  <si>
    <t>Summary table for East Neuk and Landward</t>
  </si>
  <si>
    <t>Summary table for Glenrothes Central and Thornton</t>
  </si>
  <si>
    <t>Summary table for Glenrothes North, Leslie and Markinch</t>
  </si>
  <si>
    <t>Summary table for Glenrothes West and Kinglassie</t>
  </si>
  <si>
    <t>Summary table for Howe of Fife and Tay Coast</t>
  </si>
  <si>
    <t>Summary table for Inverkeithing and Dalgety Bay</t>
  </si>
  <si>
    <t>Summary table for Kirkcaldy Central</t>
  </si>
  <si>
    <t>Summary table for Kirkcaldy East</t>
  </si>
  <si>
    <t>Summary table for Kirkcaldy North</t>
  </si>
  <si>
    <t>Summary table for Leven, Kennoway and Largo</t>
  </si>
  <si>
    <t>Summary table for Lochgelly, Cardenden and Benarty</t>
  </si>
  <si>
    <t>Summary table for Rosyth</t>
  </si>
  <si>
    <t>Summary table for St. Andrews</t>
  </si>
  <si>
    <t>Summary table for Tay Bridgehead</t>
  </si>
  <si>
    <t>Summary table for West Fife and Coastal Villages</t>
  </si>
  <si>
    <t>Fife</t>
  </si>
  <si>
    <t>2018-based principal population projection summary table - Fife</t>
  </si>
  <si>
    <t>2018-based principal population projection summary table - Buckhaven, Methil and Wemyss Villages</t>
  </si>
  <si>
    <t>2018-based principal population projection summary table - Burntisland, Kinghorn and Western Kirkcaldy</t>
  </si>
  <si>
    <t>2018-based principal population projection summary table - Cowdenbeath</t>
  </si>
  <si>
    <t>2018-based principal population projection summary table - Cupar</t>
  </si>
  <si>
    <t>2018-based principal population projection summary table - Dunfermline Central</t>
  </si>
  <si>
    <t>2018-based principal population projection summary table - Dunfermline North</t>
  </si>
  <si>
    <t>2018-based principal population projection summary table - Dunfermline South</t>
  </si>
  <si>
    <t>2018-based principal population projection summary table - East Neuk and Landward</t>
  </si>
  <si>
    <t>2018-based principal population projection summary table - Glenrothes Central and Thornton</t>
  </si>
  <si>
    <t>2018-based principal population projection summary table - Glenrothes North, Leslie and Markinch</t>
  </si>
  <si>
    <t>2018-based principal population projection summary table - Glenrothes West and Kinglassie</t>
  </si>
  <si>
    <t>2018-based principal population projection summary table - Howe of Fife and Tay Coast</t>
  </si>
  <si>
    <t>2018-based principal population projection summary table - Inverkeithing and Dalgety Bay</t>
  </si>
  <si>
    <t>2018-based principal population projection summary table - Kirkcaldy Central</t>
  </si>
  <si>
    <t>2018-based principal population projection summary table - Kirkcaldy East</t>
  </si>
  <si>
    <t>2018-based principal population projection summary table - Kirkcaldy North</t>
  </si>
  <si>
    <t>2018-based principal population projection summary table - Leven, Kennoway and Largo</t>
  </si>
  <si>
    <t>2018-based principal population projection summary table - Lochgelly, Cardenden and Benarty</t>
  </si>
  <si>
    <t>2018-based principal population projection summary table - Rosyth</t>
  </si>
  <si>
    <t>2018-based principal population projection summary table - St. Andrews</t>
  </si>
  <si>
    <t>2018-based principal population projection summary table - Tay Bridgehead</t>
  </si>
  <si>
    <t>2018-based principal population projection summary table - West Fife and Coastal Villages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</si>
</sst>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31"/>
  <sheetViews>
    <sheetView tabSelected="1" workbookViewId="0">
      <selection activeCell="B5" sqref="B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120</v>
      </c>
      <c r="D9" s="55" t="s">
        <v>121</v>
      </c>
    </row>
    <row r="10" spans="1:4" x14ac:dyDescent="0.25">
      <c r="A10" s="54" t="s">
        <v>55</v>
      </c>
      <c r="D10" s="55" t="s">
        <v>122</v>
      </c>
    </row>
    <row r="11" spans="1:4" x14ac:dyDescent="0.25">
      <c r="A11" s="54" t="s">
        <v>57</v>
      </c>
      <c r="D11" s="55" t="s">
        <v>123</v>
      </c>
    </row>
    <row r="12" spans="1:4" x14ac:dyDescent="0.25">
      <c r="A12" s="54" t="s">
        <v>59</v>
      </c>
      <c r="D12" s="55" t="s">
        <v>124</v>
      </c>
    </row>
    <row r="13" spans="1:4" x14ac:dyDescent="0.25">
      <c r="A13" s="54" t="s">
        <v>61</v>
      </c>
      <c r="D13" s="55" t="s">
        <v>125</v>
      </c>
    </row>
    <row r="14" spans="1:4" x14ac:dyDescent="0.25">
      <c r="A14" s="54" t="s">
        <v>62</v>
      </c>
      <c r="D14" s="55" t="s">
        <v>126</v>
      </c>
    </row>
    <row r="15" spans="1:4" x14ac:dyDescent="0.25">
      <c r="A15" s="54" t="s">
        <v>64</v>
      </c>
      <c r="D15" s="55" t="s">
        <v>127</v>
      </c>
    </row>
    <row r="16" spans="1:4" x14ac:dyDescent="0.25">
      <c r="A16" s="54" t="s">
        <v>66</v>
      </c>
      <c r="D16" s="55" t="s">
        <v>128</v>
      </c>
    </row>
    <row r="17" spans="1:4" x14ac:dyDescent="0.25">
      <c r="A17" s="54" t="s">
        <v>68</v>
      </c>
      <c r="D17" s="55" t="s">
        <v>129</v>
      </c>
    </row>
    <row r="18" spans="1:4" x14ac:dyDescent="0.25">
      <c r="A18" s="54" t="s">
        <v>70</v>
      </c>
      <c r="D18" s="55" t="s">
        <v>130</v>
      </c>
    </row>
    <row r="19" spans="1:4" x14ac:dyDescent="0.25">
      <c r="A19" s="54" t="s">
        <v>72</v>
      </c>
      <c r="D19" s="55" t="s">
        <v>131</v>
      </c>
    </row>
    <row r="20" spans="1:4" x14ac:dyDescent="0.25">
      <c r="A20" s="54" t="s">
        <v>74</v>
      </c>
      <c r="D20" s="55" t="s">
        <v>132</v>
      </c>
    </row>
    <row r="21" spans="1:4" x14ac:dyDescent="0.25">
      <c r="A21" s="54" t="s">
        <v>76</v>
      </c>
      <c r="D21" s="55" t="s">
        <v>133</v>
      </c>
    </row>
    <row r="22" spans="1:4" x14ac:dyDescent="0.25">
      <c r="A22" s="54" t="s">
        <v>78</v>
      </c>
      <c r="D22" s="55" t="s">
        <v>134</v>
      </c>
    </row>
    <row r="23" spans="1:4" x14ac:dyDescent="0.25">
      <c r="A23" s="54" t="s">
        <v>80</v>
      </c>
      <c r="D23" s="55" t="s">
        <v>135</v>
      </c>
    </row>
    <row r="24" spans="1:4" x14ac:dyDescent="0.25">
      <c r="A24" s="54" t="s">
        <v>82</v>
      </c>
      <c r="D24" s="55" t="s">
        <v>136</v>
      </c>
    </row>
    <row r="25" spans="1:4" x14ac:dyDescent="0.25">
      <c r="A25" s="54" t="s">
        <v>84</v>
      </c>
      <c r="D25" s="55" t="s">
        <v>137</v>
      </c>
    </row>
    <row r="26" spans="1:4" x14ac:dyDescent="0.25">
      <c r="A26" s="54" t="s">
        <v>86</v>
      </c>
      <c r="D26" s="55" t="s">
        <v>138</v>
      </c>
    </row>
    <row r="27" spans="1:4" x14ac:dyDescent="0.25">
      <c r="A27" s="54" t="s">
        <v>88</v>
      </c>
      <c r="D27" s="55" t="s">
        <v>139</v>
      </c>
    </row>
    <row r="28" spans="1:4" x14ac:dyDescent="0.25">
      <c r="A28" s="54" t="s">
        <v>90</v>
      </c>
      <c r="D28" s="55" t="s">
        <v>140</v>
      </c>
    </row>
    <row r="29" spans="1:4" x14ac:dyDescent="0.25">
      <c r="A29" s="54" t="s">
        <v>91</v>
      </c>
      <c r="D29" s="55" t="s">
        <v>141</v>
      </c>
    </row>
    <row r="30" spans="1:4" x14ac:dyDescent="0.25">
      <c r="A30" s="54" t="s">
        <v>93</v>
      </c>
      <c r="D30" s="55" t="s">
        <v>142</v>
      </c>
    </row>
    <row r="31" spans="1:4" x14ac:dyDescent="0.25">
      <c r="A31" s="54" t="s">
        <v>95</v>
      </c>
      <c r="D31" s="55" t="s">
        <v>143</v>
      </c>
    </row>
  </sheetData>
  <hyperlinks>
    <hyperlink ref="D8" location="'Area Codes'!A1" display="List of tab names and full area names" xr:uid="{BE5125AB-85E8-4CB8-8948-AE6F703B5CC8}"/>
    <hyperlink ref="D9" location="Fife!A1" display="2018-based principal population projection summary table - Fife" xr:uid="{8C13A383-8A2F-4E4C-ADE7-42713AD6A7C8}"/>
    <hyperlink ref="D10" location="Buckhave!A1" display="2018-based principal population projection summary table - Buckhaven, Methil and Wemyss Villages" xr:uid="{EBE67AB4-B547-4A5A-A4B1-0D8E956FFDCC}"/>
    <hyperlink ref="D11" location="Burntisl!A1" display="2018-based principal population projection summary table - Burntisland, Kinghorn and Western Kirkcaldy" xr:uid="{E1B18499-F634-4753-B982-D88ED63873AE}"/>
    <hyperlink ref="D12" location="Cowdenbe!A1" display="2018-based principal population projection summary table - Cowdenbeath" xr:uid="{C4B50ADF-354F-4822-88CB-2FB03FE9CA6E}"/>
    <hyperlink ref="D13" location="Cupar!A1" display="2018-based principal population projection summary table - Cupar" xr:uid="{0F36F2A4-F883-4E29-A8DB-11A050E9D77B}"/>
    <hyperlink ref="D14" location="DunfermC!A1" display="2018-based principal population projection summary table - Dunfermline Central" xr:uid="{7EC15C19-EE2C-4ABB-B393-DADEBF6BF999}"/>
    <hyperlink ref="D15" location="DunfermN!A1" display="2018-based principal population projection summary table - Dunfermline North" xr:uid="{F816666B-5353-4820-B77B-D590E3FDED93}"/>
    <hyperlink ref="D16" location="DunfermS!A1" display="2018-based principal population projection summary table - Dunfermline South" xr:uid="{9602A636-BBF9-4DEE-B37C-99CBB204962B}"/>
    <hyperlink ref="D17" location="EastNeuk!A1" display="2018-based principal population projection summary table - East Neuk and Landward" xr:uid="{FA6AE335-210B-43A8-955B-6E4061BBAA98}"/>
    <hyperlink ref="D19:D26" location="Inverlei!A1" display="2018-based principal population projection summary table - Inverleith" xr:uid="{EB6201E9-A312-4118-8C91-F9F089FB03DA}"/>
    <hyperlink ref="D18" location="GlenCaT!A1" display="2018-based principal population projection summary table - Glenrothes Central and Thornton" xr:uid="{BE39FC6E-6790-4A31-B541-3D550ABB2A91}"/>
    <hyperlink ref="D19" location="GlenNLaM!A1" display="2018-based principal population projection summary table - Glenrothes North, Leslie and Markinch" xr:uid="{E6D42F0F-0FC7-48D5-9434-0DF28F3F204A}"/>
    <hyperlink ref="D20" location="GlenrWaK!A1" display="2018-based principal population projection summary table - Glenrothes West and Kinglassie" xr:uid="{94F3B7A2-CECB-4558-A617-F4B92378A214}"/>
    <hyperlink ref="D21" location="HoweofFi!A1" display="2018-based principal population projection summary table - Howe of Fife and Tay Coast" xr:uid="{E81A7BC3-D994-44D3-9D35-91EE5DE89940}"/>
    <hyperlink ref="D22" location="Inverkei!A1" display="2018-based principal population projection summary table - Inverkeithing and Dalgety Bay" xr:uid="{9CCA1281-819E-48BC-8041-CB1C96985393}"/>
    <hyperlink ref="D23" location="KirkcalC!A1" display="2018-based principal population projection summary table - Kirkcaldy Central" xr:uid="{388BCCC5-2AC1-48D2-B035-A3C029E21D8F}"/>
    <hyperlink ref="D24" location="KirkcalE!A1" display="2018-based principal population projection summary table - Kirkcaldy East" xr:uid="{55FEE6C2-74D1-4811-ADFA-4A4806FA6CB6}"/>
    <hyperlink ref="D25" location="KirkcalN!A1" display="2018-based principal population projection summary table - Kirkcaldy North" xr:uid="{C2DBAFC1-5A1E-415C-9B6C-C7F6730D09CB}"/>
    <hyperlink ref="D26" location="LevenKen!A1" display="2018-based principal population projection summary table - Leven, Kennoway and Largo" xr:uid="{F2E77462-0572-4F33-BCC5-447D678CFB23}"/>
    <hyperlink ref="D27:D31" location="Inverlei!A1" display="2018-based principal population projection summary table - Inverleith" xr:uid="{22B396AB-687C-4E77-88CF-6C3462259907}"/>
    <hyperlink ref="D27" location="Lochgell!A1" display="2018-based principal population projection summary table - Lochgelly, Cardenden and Benarty" xr:uid="{EBA8AA96-67F3-47B1-BFC6-F556C222C5C1}"/>
    <hyperlink ref="D28" location="Rosyth!A1" display="2018-based principal population projection summary table - Rosyth" xr:uid="{DA7832AD-EF58-437D-95D6-01A17AC5F6A8}"/>
    <hyperlink ref="D29" location="StAndrew!A1" display="2018-based principal population projection summary table - St. Andrews" xr:uid="{44C77432-14ED-42E7-9316-7EC11ACE3D3F}"/>
    <hyperlink ref="D30" location="TayBridg!A1" display="2018-based principal population projection summary table - Tay Bridgehead" xr:uid="{BDAABD8F-2539-4942-8F2A-7EF257529F23}"/>
    <hyperlink ref="D31" location="WestFife!A1" display="2018-based principal population projection summary table - West Fife and Coastal Villages" xr:uid="{D5742D05-0BDA-4995-AF22-8D6B71A9C54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104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23465</v>
      </c>
      <c r="D8" s="21">
        <v>23656.082037833818</v>
      </c>
      <c r="E8" s="21">
        <v>23845.971320005796</v>
      </c>
      <c r="F8" s="21">
        <v>24035.929359753762</v>
      </c>
      <c r="G8" s="21">
        <v>24229.116729114598</v>
      </c>
      <c r="H8" s="21">
        <v>24421.024922630924</v>
      </c>
      <c r="I8" s="21">
        <v>24613.921740627105</v>
      </c>
      <c r="J8" s="21">
        <v>24807.528818531147</v>
      </c>
      <c r="K8" s="21">
        <v>25002.002202139207</v>
      </c>
      <c r="L8" s="21">
        <v>25195.249699404634</v>
      </c>
      <c r="M8" s="21">
        <v>25387.619526597147</v>
      </c>
      <c r="N8" s="21">
        <v>25579.989430353475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283.0694710442541</v>
      </c>
      <c r="D10" s="26">
        <f t="shared" ref="D10:N10" si="0">SUM(D11:D12)</f>
        <v>285.74889336674596</v>
      </c>
      <c r="E10" s="26">
        <f t="shared" si="0"/>
        <v>284.98118359316379</v>
      </c>
      <c r="F10" s="26">
        <f t="shared" si="0"/>
        <v>284.20876169645777</v>
      </c>
      <c r="G10" s="26">
        <f t="shared" si="0"/>
        <v>284.68864890498162</v>
      </c>
      <c r="H10" s="26">
        <f t="shared" si="0"/>
        <v>286.91535839539586</v>
      </c>
      <c r="I10" s="26">
        <f t="shared" si="0"/>
        <v>289.05069806678318</v>
      </c>
      <c r="J10" s="26">
        <f t="shared" si="0"/>
        <v>290.56957636876245</v>
      </c>
      <c r="K10" s="26">
        <f t="shared" si="0"/>
        <v>292.2960072515782</v>
      </c>
      <c r="L10" s="26">
        <f t="shared" si="0"/>
        <v>293.85363227319823</v>
      </c>
      <c r="M10" s="26">
        <f t="shared" si="0"/>
        <v>295.99789237658342</v>
      </c>
      <c r="N10" s="26">
        <f t="shared" si="0"/>
        <v>297.76183893874179</v>
      </c>
    </row>
    <row r="11" spans="1:14" x14ac:dyDescent="0.25">
      <c r="A11" s="20" t="s">
        <v>34</v>
      </c>
      <c r="B11" s="18"/>
      <c r="C11" s="22">
        <v>144.96062734141444</v>
      </c>
      <c r="D11" s="22">
        <v>146.22986279858122</v>
      </c>
      <c r="E11" s="22">
        <v>145.98831526558041</v>
      </c>
      <c r="F11" s="22">
        <v>145.79540372740365</v>
      </c>
      <c r="G11" s="22">
        <v>145.85952199178172</v>
      </c>
      <c r="H11" s="22">
        <v>147.05482697459541</v>
      </c>
      <c r="I11" s="22">
        <v>148.29557552991486</v>
      </c>
      <c r="J11" s="22">
        <v>148.92678076043188</v>
      </c>
      <c r="K11" s="22">
        <v>149.74946036253655</v>
      </c>
      <c r="L11" s="22">
        <v>150.57633226878693</v>
      </c>
      <c r="M11" s="22">
        <v>151.51511985583213</v>
      </c>
      <c r="N11" s="22">
        <v>152.67701256529392</v>
      </c>
    </row>
    <row r="12" spans="1:14" x14ac:dyDescent="0.25">
      <c r="A12" s="27" t="s">
        <v>35</v>
      </c>
      <c r="B12" s="28"/>
      <c r="C12" s="29">
        <v>138.10884370283966</v>
      </c>
      <c r="D12" s="29">
        <v>139.51903056816474</v>
      </c>
      <c r="E12" s="29">
        <v>138.99286832758338</v>
      </c>
      <c r="F12" s="29">
        <v>138.41335796905412</v>
      </c>
      <c r="G12" s="29">
        <v>138.8291269131999</v>
      </c>
      <c r="H12" s="29">
        <v>139.86053142080044</v>
      </c>
      <c r="I12" s="29">
        <v>140.75512253686833</v>
      </c>
      <c r="J12" s="29">
        <v>141.64279560833057</v>
      </c>
      <c r="K12" s="29">
        <v>142.54654688904165</v>
      </c>
      <c r="L12" s="29">
        <v>143.2773000044113</v>
      </c>
      <c r="M12" s="29">
        <v>144.4827725207513</v>
      </c>
      <c r="N12" s="29">
        <v>145.08482637344787</v>
      </c>
    </row>
    <row r="13" spans="1:14" x14ac:dyDescent="0.25">
      <c r="A13" s="33" t="s">
        <v>36</v>
      </c>
      <c r="B13" s="18"/>
      <c r="C13" s="26">
        <f>SUM(C14:C15)</f>
        <v>134.08537006008669</v>
      </c>
      <c r="D13" s="26">
        <f t="shared" ref="D13:N13" si="1">SUM(D14:D15)</f>
        <v>140.64579001989122</v>
      </c>
      <c r="E13" s="26">
        <f t="shared" si="1"/>
        <v>142.8575848998961</v>
      </c>
      <c r="F13" s="26">
        <f t="shared" si="1"/>
        <v>146.13733663717122</v>
      </c>
      <c r="G13" s="26">
        <f t="shared" si="1"/>
        <v>151.48071878789557</v>
      </c>
      <c r="H13" s="26">
        <f t="shared" si="1"/>
        <v>154.50927601906005</v>
      </c>
      <c r="I13" s="26">
        <f t="shared" si="1"/>
        <v>158.70020395923305</v>
      </c>
      <c r="J13" s="26">
        <f t="shared" si="1"/>
        <v>163.45970209133338</v>
      </c>
      <c r="K13" s="26">
        <f t="shared" si="1"/>
        <v>167.75303313679814</v>
      </c>
      <c r="L13" s="26">
        <f t="shared" si="1"/>
        <v>170.51286140189589</v>
      </c>
      <c r="M13" s="26">
        <f t="shared" si="1"/>
        <v>174.90216389555547</v>
      </c>
      <c r="N13" s="26">
        <f t="shared" si="1"/>
        <v>179.04318607937262</v>
      </c>
    </row>
    <row r="14" spans="1:14" x14ac:dyDescent="0.25">
      <c r="A14" s="20" t="s">
        <v>37</v>
      </c>
      <c r="B14" s="18"/>
      <c r="C14" s="22">
        <v>69.557278920936909</v>
      </c>
      <c r="D14" s="22">
        <v>72.040176883706792</v>
      </c>
      <c r="E14" s="22">
        <v>73.120831087385454</v>
      </c>
      <c r="F14" s="22">
        <v>74.671702898775152</v>
      </c>
      <c r="G14" s="22">
        <v>77.277579173128899</v>
      </c>
      <c r="H14" s="22">
        <v>78.792166835897575</v>
      </c>
      <c r="I14" s="22">
        <v>80.745523357014974</v>
      </c>
      <c r="J14" s="22">
        <v>83.260362147032154</v>
      </c>
      <c r="K14" s="22">
        <v>85.37060598942395</v>
      </c>
      <c r="L14" s="22">
        <v>86.879335358509962</v>
      </c>
      <c r="M14" s="22">
        <v>89.102469163234787</v>
      </c>
      <c r="N14" s="22">
        <v>91.131830802058303</v>
      </c>
    </row>
    <row r="15" spans="1:14" x14ac:dyDescent="0.25">
      <c r="A15" s="10" t="s">
        <v>38</v>
      </c>
      <c r="B15" s="12"/>
      <c r="C15" s="23">
        <v>64.52809113914978</v>
      </c>
      <c r="D15" s="23">
        <v>68.605613136184431</v>
      </c>
      <c r="E15" s="23">
        <v>69.736753812510656</v>
      </c>
      <c r="F15" s="23">
        <v>71.465633738396065</v>
      </c>
      <c r="G15" s="23">
        <v>74.203139614766684</v>
      </c>
      <c r="H15" s="23">
        <v>75.717109183162464</v>
      </c>
      <c r="I15" s="23">
        <v>77.954680602218076</v>
      </c>
      <c r="J15" s="23">
        <v>80.199339944301215</v>
      </c>
      <c r="K15" s="23">
        <v>82.382427147374173</v>
      </c>
      <c r="L15" s="23">
        <v>83.633526043385928</v>
      </c>
      <c r="M15" s="23">
        <v>85.799694732320688</v>
      </c>
      <c r="N15" s="23">
        <v>87.9113552773143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148.98410098416741</v>
      </c>
      <c r="D17" s="32">
        <f t="shared" ref="D17:N17" si="2">D10-D13</f>
        <v>145.10310334685474</v>
      </c>
      <c r="E17" s="32">
        <f t="shared" si="2"/>
        <v>142.1235986932677</v>
      </c>
      <c r="F17" s="32">
        <f t="shared" si="2"/>
        <v>138.07142505928655</v>
      </c>
      <c r="G17" s="32">
        <f t="shared" si="2"/>
        <v>133.20793011708605</v>
      </c>
      <c r="H17" s="32">
        <f t="shared" si="2"/>
        <v>132.4060823763358</v>
      </c>
      <c r="I17" s="32">
        <f t="shared" si="2"/>
        <v>130.35049410755013</v>
      </c>
      <c r="J17" s="32">
        <f t="shared" si="2"/>
        <v>127.10987427742907</v>
      </c>
      <c r="K17" s="32">
        <f t="shared" si="2"/>
        <v>124.54297411478007</v>
      </c>
      <c r="L17" s="32">
        <f t="shared" si="2"/>
        <v>123.34077087130234</v>
      </c>
      <c r="M17" s="32">
        <f t="shared" si="2"/>
        <v>121.09572848102795</v>
      </c>
      <c r="N17" s="32">
        <f t="shared" si="2"/>
        <v>118.71865285936917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991.85539821921225</v>
      </c>
      <c r="D19" s="26">
        <f t="shared" ref="D19:N19" si="3">SUM(D20:D21)</f>
        <v>994.22433778062793</v>
      </c>
      <c r="E19" s="26">
        <f t="shared" si="3"/>
        <v>996.53216197514644</v>
      </c>
      <c r="F19" s="26">
        <f t="shared" si="3"/>
        <v>1001.2268099646514</v>
      </c>
      <c r="G19" s="26">
        <f t="shared" si="3"/>
        <v>1003.4599908094996</v>
      </c>
      <c r="H19" s="26">
        <f t="shared" si="3"/>
        <v>1003.853638804603</v>
      </c>
      <c r="I19" s="26">
        <f t="shared" si="3"/>
        <v>1005.4262891658936</v>
      </c>
      <c r="J19" s="26">
        <f t="shared" si="3"/>
        <v>1006.3964131535538</v>
      </c>
      <c r="K19" s="26">
        <f t="shared" si="3"/>
        <v>1007.7792596843551</v>
      </c>
      <c r="L19" s="26">
        <f t="shared" si="3"/>
        <v>1007.7670619222049</v>
      </c>
      <c r="M19" s="26">
        <f t="shared" si="3"/>
        <v>1008.1178717001444</v>
      </c>
      <c r="N19" s="26">
        <f t="shared" si="3"/>
        <v>1007.938715876588</v>
      </c>
    </row>
    <row r="20" spans="1:14" x14ac:dyDescent="0.25">
      <c r="A20" s="72" t="s">
        <v>40</v>
      </c>
      <c r="B20" s="72"/>
      <c r="C20" s="22">
        <v>501.0040750234586</v>
      </c>
      <c r="D20" s="22">
        <v>501.05189754566601</v>
      </c>
      <c r="E20" s="22">
        <v>500.76407298146501</v>
      </c>
      <c r="F20" s="22">
        <v>501.78202209196542</v>
      </c>
      <c r="G20" s="22">
        <v>502.58740559341976</v>
      </c>
      <c r="H20" s="22">
        <v>502.01391084349416</v>
      </c>
      <c r="I20" s="22">
        <v>502.18865608208768</v>
      </c>
      <c r="J20" s="22">
        <v>503.0127116881153</v>
      </c>
      <c r="K20" s="22">
        <v>503.31910924376564</v>
      </c>
      <c r="L20" s="22">
        <v>503.30874127672121</v>
      </c>
      <c r="M20" s="22">
        <v>502.99369180245583</v>
      </c>
      <c r="N20" s="22">
        <v>502.87662863973748</v>
      </c>
    </row>
    <row r="21" spans="1:14" x14ac:dyDescent="0.25">
      <c r="A21" s="27" t="s">
        <v>41</v>
      </c>
      <c r="B21" s="27"/>
      <c r="C21" s="29">
        <v>490.85132319575359</v>
      </c>
      <c r="D21" s="29">
        <v>493.17244023496193</v>
      </c>
      <c r="E21" s="29">
        <v>495.76808899368143</v>
      </c>
      <c r="F21" s="29">
        <v>499.44478787268594</v>
      </c>
      <c r="G21" s="29">
        <v>500.87258521607981</v>
      </c>
      <c r="H21" s="29">
        <v>501.83972796110874</v>
      </c>
      <c r="I21" s="29">
        <v>503.23763308380592</v>
      </c>
      <c r="J21" s="29">
        <v>503.38370146543849</v>
      </c>
      <c r="K21" s="29">
        <v>504.46015044058942</v>
      </c>
      <c r="L21" s="29">
        <v>504.45832064548375</v>
      </c>
      <c r="M21" s="29">
        <v>505.12417989768863</v>
      </c>
      <c r="N21" s="29">
        <v>505.06208723685052</v>
      </c>
    </row>
    <row r="22" spans="1:14" x14ac:dyDescent="0.25">
      <c r="A22" s="75" t="s">
        <v>44</v>
      </c>
      <c r="B22" s="75"/>
      <c r="C22" s="26">
        <f>SUM(C23:C24)</f>
        <v>949.75746136956082</v>
      </c>
      <c r="D22" s="26">
        <f t="shared" ref="D22:N22" si="4">SUM(D23:D24)</f>
        <v>949.43815895550642</v>
      </c>
      <c r="E22" s="26">
        <f t="shared" si="4"/>
        <v>948.69772092045127</v>
      </c>
      <c r="F22" s="26">
        <f t="shared" si="4"/>
        <v>946.11086566309859</v>
      </c>
      <c r="G22" s="26">
        <f t="shared" si="4"/>
        <v>944.75972741026033</v>
      </c>
      <c r="H22" s="26">
        <f t="shared" si="4"/>
        <v>943.36290318476154</v>
      </c>
      <c r="I22" s="26">
        <f t="shared" si="4"/>
        <v>942.16970536939698</v>
      </c>
      <c r="J22" s="26">
        <f t="shared" si="4"/>
        <v>939.0329038229288</v>
      </c>
      <c r="K22" s="26">
        <f t="shared" si="4"/>
        <v>939.07473653370778</v>
      </c>
      <c r="L22" s="26">
        <f t="shared" si="4"/>
        <v>938.73800560099176</v>
      </c>
      <c r="M22" s="26">
        <f t="shared" si="4"/>
        <v>936.84369642484239</v>
      </c>
      <c r="N22" s="26">
        <f t="shared" si="4"/>
        <v>938.63023238326673</v>
      </c>
    </row>
    <row r="23" spans="1:14" x14ac:dyDescent="0.25">
      <c r="A23" s="72" t="s">
        <v>42</v>
      </c>
      <c r="B23" s="72"/>
      <c r="C23" s="23">
        <v>468.93439926493448</v>
      </c>
      <c r="D23" s="22">
        <v>469.1156809926253</v>
      </c>
      <c r="E23" s="22">
        <v>470.16425444001231</v>
      </c>
      <c r="F23" s="22">
        <v>470.05756111164021</v>
      </c>
      <c r="G23" s="22">
        <v>469.54582332489412</v>
      </c>
      <c r="H23" s="22">
        <v>468.73803178165247</v>
      </c>
      <c r="I23" s="22">
        <v>468.9889348664787</v>
      </c>
      <c r="J23" s="22">
        <v>467.31749025913484</v>
      </c>
      <c r="K23" s="22">
        <v>467.74498825689545</v>
      </c>
      <c r="L23" s="22">
        <v>467.68402481620984</v>
      </c>
      <c r="M23" s="22">
        <v>467.06771834594781</v>
      </c>
      <c r="N23" s="22">
        <v>468.0061398938081</v>
      </c>
    </row>
    <row r="24" spans="1:14" x14ac:dyDescent="0.25">
      <c r="A24" s="10" t="s">
        <v>43</v>
      </c>
      <c r="B24" s="10"/>
      <c r="C24" s="23">
        <v>480.82306210462639</v>
      </c>
      <c r="D24" s="23">
        <v>480.32247796288118</v>
      </c>
      <c r="E24" s="23">
        <v>478.53346648043896</v>
      </c>
      <c r="F24" s="23">
        <v>476.05330455145833</v>
      </c>
      <c r="G24" s="23">
        <v>475.21390408536621</v>
      </c>
      <c r="H24" s="23">
        <v>474.62487140310907</v>
      </c>
      <c r="I24" s="23">
        <v>473.18077050291822</v>
      </c>
      <c r="J24" s="23">
        <v>471.7154135637939</v>
      </c>
      <c r="K24" s="23">
        <v>471.32974827681232</v>
      </c>
      <c r="L24" s="23">
        <v>471.05398078478197</v>
      </c>
      <c r="M24" s="23">
        <v>469.77597807889452</v>
      </c>
      <c r="N24" s="23">
        <v>470.62409248945858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42.097936849651433</v>
      </c>
      <c r="D26" s="32">
        <f t="shared" ref="D26:N26" si="5">D19-D22</f>
        <v>44.78617882512151</v>
      </c>
      <c r="E26" s="32">
        <f t="shared" si="5"/>
        <v>47.834441054695162</v>
      </c>
      <c r="F26" s="32">
        <f t="shared" si="5"/>
        <v>55.115944301552759</v>
      </c>
      <c r="G26" s="32">
        <f t="shared" si="5"/>
        <v>58.700263399239248</v>
      </c>
      <c r="H26" s="32">
        <f t="shared" si="5"/>
        <v>60.490735619841416</v>
      </c>
      <c r="I26" s="32">
        <f t="shared" si="5"/>
        <v>63.25658379649667</v>
      </c>
      <c r="J26" s="32">
        <f t="shared" si="5"/>
        <v>67.363509330624993</v>
      </c>
      <c r="K26" s="32">
        <f t="shared" si="5"/>
        <v>68.704523150647333</v>
      </c>
      <c r="L26" s="32">
        <f t="shared" si="5"/>
        <v>69.029056321213147</v>
      </c>
      <c r="M26" s="32">
        <f t="shared" si="5"/>
        <v>71.274175275302014</v>
      </c>
      <c r="N26" s="32">
        <f t="shared" si="5"/>
        <v>69.308483493321319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191.08203783381884</v>
      </c>
      <c r="D30" s="32">
        <f t="shared" ref="D30:N30" si="6">D17+D26+D28</f>
        <v>189.88928217197625</v>
      </c>
      <c r="E30" s="32">
        <f t="shared" si="6"/>
        <v>189.95803974796286</v>
      </c>
      <c r="F30" s="32">
        <f t="shared" si="6"/>
        <v>193.18736936083931</v>
      </c>
      <c r="G30" s="32">
        <f t="shared" si="6"/>
        <v>191.9081935163253</v>
      </c>
      <c r="H30" s="32">
        <f t="shared" si="6"/>
        <v>192.89681799617722</v>
      </c>
      <c r="I30" s="32">
        <f t="shared" si="6"/>
        <v>193.6070779040468</v>
      </c>
      <c r="J30" s="32">
        <f t="shared" si="6"/>
        <v>194.47338360805406</v>
      </c>
      <c r="K30" s="32">
        <f t="shared" si="6"/>
        <v>193.2474972654274</v>
      </c>
      <c r="L30" s="32">
        <f t="shared" si="6"/>
        <v>192.36982719251549</v>
      </c>
      <c r="M30" s="32">
        <f t="shared" si="6"/>
        <v>192.36990375632996</v>
      </c>
      <c r="N30" s="32">
        <f t="shared" si="6"/>
        <v>188.02713635269049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23656.082037833818</v>
      </c>
      <c r="D32" s="21">
        <v>23845.971320005796</v>
      </c>
      <c r="E32" s="21">
        <v>24035.929359753762</v>
      </c>
      <c r="F32" s="21">
        <v>24229.116729114598</v>
      </c>
      <c r="G32" s="21">
        <v>24421.024922630924</v>
      </c>
      <c r="H32" s="21">
        <v>24613.921740627105</v>
      </c>
      <c r="I32" s="21">
        <v>24807.528818531147</v>
      </c>
      <c r="J32" s="21">
        <v>25002.002202139207</v>
      </c>
      <c r="K32" s="21">
        <v>25195.249699404634</v>
      </c>
      <c r="L32" s="21">
        <v>25387.619526597147</v>
      </c>
      <c r="M32" s="21">
        <v>25579.989430353475</v>
      </c>
      <c r="N32" s="21">
        <v>25768.016566706166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8.1432788337445494E-3</v>
      </c>
      <c r="D34" s="39">
        <f t="shared" ref="D34:N34" si="7">(D32/D8)-1</f>
        <v>8.0270808102662627E-3</v>
      </c>
      <c r="E34" s="39">
        <f t="shared" si="7"/>
        <v>7.9660432866746067E-3</v>
      </c>
      <c r="F34" s="39">
        <f t="shared" si="7"/>
        <v>8.0374412184915922E-3</v>
      </c>
      <c r="G34" s="39">
        <f t="shared" si="7"/>
        <v>7.9205608550196871E-3</v>
      </c>
      <c r="H34" s="39">
        <f t="shared" si="7"/>
        <v>7.8988010784684093E-3</v>
      </c>
      <c r="I34" s="39">
        <f t="shared" si="7"/>
        <v>7.8657549960630124E-3</v>
      </c>
      <c r="J34" s="39">
        <f t="shared" si="7"/>
        <v>7.8392888316545228E-3</v>
      </c>
      <c r="K34" s="39">
        <f t="shared" si="7"/>
        <v>7.729280867309507E-3</v>
      </c>
      <c r="L34" s="39">
        <f t="shared" si="7"/>
        <v>7.6351625599113682E-3</v>
      </c>
      <c r="M34" s="39">
        <f t="shared" si="7"/>
        <v>7.5773115929516077E-3</v>
      </c>
      <c r="N34" s="39">
        <f t="shared" si="7"/>
        <v>7.3505556702684327E-3</v>
      </c>
    </row>
    <row r="35" spans="1:14" ht="15.75" thickBot="1" x14ac:dyDescent="0.3">
      <c r="A35" s="40" t="s">
        <v>15</v>
      </c>
      <c r="B35" s="41"/>
      <c r="C35" s="42">
        <f>(C32/$C$8)-1</f>
        <v>8.1432788337445494E-3</v>
      </c>
      <c r="D35" s="42">
        <f t="shared" ref="D35:N35" si="8">(D32/$C$8)-1</f>
        <v>1.6235726401269801E-2</v>
      </c>
      <c r="E35" s="42">
        <f t="shared" si="8"/>
        <v>2.4331104187247377E-2</v>
      </c>
      <c r="F35" s="42">
        <f t="shared" si="8"/>
        <v>3.2564105225425077E-2</v>
      </c>
      <c r="G35" s="42">
        <f t="shared" si="8"/>
        <v>4.0742592057571914E-2</v>
      </c>
      <c r="H35" s="42">
        <f t="shared" si="8"/>
        <v>4.8963210766124199E-2</v>
      </c>
      <c r="I35" s="42">
        <f t="shared" si="8"/>
        <v>5.7214098381894285E-2</v>
      </c>
      <c r="J35" s="42">
        <f t="shared" si="8"/>
        <v>6.5501905056007059E-2</v>
      </c>
      <c r="K35" s="42">
        <f t="shared" si="8"/>
        <v>7.3737468544838425E-2</v>
      </c>
      <c r="L35" s="42">
        <f t="shared" si="8"/>
        <v>8.1935628663845961E-2</v>
      </c>
      <c r="M35" s="42">
        <f t="shared" si="8"/>
        <v>9.0133792045747896E-2</v>
      </c>
      <c r="N35" s="42">
        <f t="shared" si="8"/>
        <v>9.8146881172221034E-2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1.7214310745783967</v>
      </c>
      <c r="D41" s="47">
        <v>1.7441545608229754</v>
      </c>
      <c r="E41" s="47">
        <v>1.743888280959873</v>
      </c>
      <c r="F41" s="47">
        <v>1.7408747716990676</v>
      </c>
      <c r="G41" s="47">
        <v>1.743749038745354</v>
      </c>
      <c r="H41" s="47">
        <v>1.7569860246172302</v>
      </c>
      <c r="I41" s="47">
        <v>1.7707020545143159</v>
      </c>
      <c r="J41" s="47">
        <v>1.7810458005077618</v>
      </c>
      <c r="K41" s="47">
        <v>1.7927320532162279</v>
      </c>
      <c r="L41" s="47">
        <v>1.8031788317988273</v>
      </c>
      <c r="M41" s="47">
        <v>1.8161474832521436</v>
      </c>
      <c r="N41" s="47">
        <v>1.8256208642520317</v>
      </c>
    </row>
    <row r="43" spans="1:14" x14ac:dyDescent="0.25">
      <c r="A43" s="48" t="s">
        <v>31</v>
      </c>
      <c r="B43" s="48"/>
      <c r="C43" s="49">
        <v>79.80195694539951</v>
      </c>
      <c r="D43" s="49">
        <v>81.099039708645634</v>
      </c>
      <c r="E43" s="49">
        <v>79.703565215819538</v>
      </c>
      <c r="F43" s="49">
        <v>78.788547126695391</v>
      </c>
      <c r="G43" s="49">
        <v>79.094114942409732</v>
      </c>
      <c r="H43" s="49">
        <v>78.171303010194109</v>
      </c>
      <c r="I43" s="49">
        <v>77.388790830076587</v>
      </c>
      <c r="J43" s="49">
        <v>77.249615706501189</v>
      </c>
      <c r="K43" s="49">
        <v>76.80964814786384</v>
      </c>
      <c r="L43" s="49">
        <v>75.709191105328202</v>
      </c>
      <c r="M43" s="49">
        <v>75.176259799615551</v>
      </c>
      <c r="N43" s="49">
        <v>74.607068479622285</v>
      </c>
    </row>
    <row r="44" spans="1:14" x14ac:dyDescent="0.25">
      <c r="A44" s="19" t="s">
        <v>47</v>
      </c>
      <c r="B44" s="19"/>
      <c r="C44" s="50">
        <v>80.669122530542751</v>
      </c>
      <c r="D44" s="50">
        <v>81.099039708645591</v>
      </c>
      <c r="E44" s="50">
        <v>79.550568414176311</v>
      </c>
      <c r="F44" s="50">
        <v>78.492510280699719</v>
      </c>
      <c r="G44" s="50">
        <v>78.664671942564226</v>
      </c>
      <c r="H44" s="50">
        <v>77.615300430479252</v>
      </c>
      <c r="I44" s="50">
        <v>76.713377273694036</v>
      </c>
      <c r="J44" s="50">
        <v>76.470234779260679</v>
      </c>
      <c r="K44" s="50">
        <v>75.928867125238355</v>
      </c>
      <c r="L44" s="50">
        <v>74.7640865650677</v>
      </c>
      <c r="M44" s="50">
        <v>74.160498481638427</v>
      </c>
      <c r="N44" s="50">
        <v>73.516960490072179</v>
      </c>
    </row>
    <row r="45" spans="1:14" x14ac:dyDescent="0.25">
      <c r="A45" s="51" t="s">
        <v>48</v>
      </c>
      <c r="B45" s="51"/>
      <c r="C45" s="52">
        <v>78.887846716277465</v>
      </c>
      <c r="D45" s="52">
        <v>81.099039708645648</v>
      </c>
      <c r="E45" s="52">
        <v>79.864619723463207</v>
      </c>
      <c r="F45" s="52">
        <v>79.100259660556304</v>
      </c>
      <c r="G45" s="52">
        <v>79.54636366728117</v>
      </c>
      <c r="H45" s="52">
        <v>78.75840751041045</v>
      </c>
      <c r="I45" s="52">
        <v>78.101039657339726</v>
      </c>
      <c r="J45" s="52">
        <v>78.075731478027109</v>
      </c>
      <c r="K45" s="52">
        <v>77.744198706712893</v>
      </c>
      <c r="L45" s="52">
        <v>76.716615199575131</v>
      </c>
      <c r="M45" s="52">
        <v>76.260999459539875</v>
      </c>
      <c r="N45" s="52">
        <v>75.771769698367152</v>
      </c>
    </row>
    <row r="47" spans="1:14" x14ac:dyDescent="0.25">
      <c r="A47" s="48" t="s">
        <v>32</v>
      </c>
      <c r="B47" s="48"/>
      <c r="C47" s="49">
        <v>82.217678074408752</v>
      </c>
      <c r="D47" s="49">
        <v>82.011921184256849</v>
      </c>
      <c r="E47" s="49">
        <v>82.210907650092878</v>
      </c>
      <c r="F47" s="49">
        <v>82.34365740989962</v>
      </c>
      <c r="G47" s="49">
        <v>82.294503491445724</v>
      </c>
      <c r="H47" s="49">
        <v>82.425801025890053</v>
      </c>
      <c r="I47" s="49">
        <v>82.536219183311601</v>
      </c>
      <c r="J47" s="49">
        <v>82.54379753295494</v>
      </c>
      <c r="K47" s="49">
        <v>82.605889400913398</v>
      </c>
      <c r="L47" s="49">
        <v>82.768371184619923</v>
      </c>
      <c r="M47" s="49">
        <v>82.841130478828035</v>
      </c>
      <c r="N47" s="49">
        <v>82.921760377616565</v>
      </c>
    </row>
    <row r="48" spans="1:14" x14ac:dyDescent="0.25">
      <c r="A48" s="19" t="s">
        <v>45</v>
      </c>
      <c r="B48" s="19"/>
      <c r="C48" s="50">
        <v>80.172313100166321</v>
      </c>
      <c r="D48" s="50">
        <v>80.099173908904106</v>
      </c>
      <c r="E48" s="50">
        <v>80.339724140588004</v>
      </c>
      <c r="F48" s="50">
        <v>80.504312254954499</v>
      </c>
      <c r="G48" s="50">
        <v>80.469127172885749</v>
      </c>
      <c r="H48" s="50">
        <v>80.631164767158381</v>
      </c>
      <c r="I48" s="50">
        <v>80.768170482119999</v>
      </c>
      <c r="J48" s="50">
        <v>80.798687453709462</v>
      </c>
      <c r="K48" s="50">
        <v>80.87985145075956</v>
      </c>
      <c r="L48" s="50">
        <v>81.069253096283546</v>
      </c>
      <c r="M48" s="50">
        <v>81.165964938038826</v>
      </c>
      <c r="N48" s="50">
        <v>81.265731888803245</v>
      </c>
    </row>
    <row r="49" spans="1:14" x14ac:dyDescent="0.25">
      <c r="A49" s="51" t="s">
        <v>46</v>
      </c>
      <c r="B49" s="51"/>
      <c r="C49" s="52">
        <v>84.074055825284461</v>
      </c>
      <c r="D49" s="52">
        <v>83.751601915935538</v>
      </c>
      <c r="E49" s="52">
        <v>83.919209907196432</v>
      </c>
      <c r="F49" s="52">
        <v>84.024300999560324</v>
      </c>
      <c r="G49" s="52">
        <v>83.958319359714665</v>
      </c>
      <c r="H49" s="52">
        <v>84.063966697497264</v>
      </c>
      <c r="I49" s="52">
        <v>84.152838605312837</v>
      </c>
      <c r="J49" s="52">
        <v>84.151597125539567</v>
      </c>
      <c r="K49" s="52">
        <v>84.197054250321159</v>
      </c>
      <c r="L49" s="52">
        <v>84.341108569301454</v>
      </c>
      <c r="M49" s="52">
        <v>84.40013589479706</v>
      </c>
      <c r="N49" s="52">
        <v>84.465948827521686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activeCell="O8" sqref="O8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105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12267</v>
      </c>
      <c r="D8" s="21">
        <v>12313.587222262666</v>
      </c>
      <c r="E8" s="21">
        <v>12356.389645283483</v>
      </c>
      <c r="F8" s="21">
        <v>12402.099176198135</v>
      </c>
      <c r="G8" s="21">
        <v>12450.376715815233</v>
      </c>
      <c r="H8" s="21">
        <v>12494.269099556714</v>
      </c>
      <c r="I8" s="21">
        <v>12538.697801929535</v>
      </c>
      <c r="J8" s="21">
        <v>12583.203734368888</v>
      </c>
      <c r="K8" s="21">
        <v>12624.973364960566</v>
      </c>
      <c r="L8" s="21">
        <v>12664.562904877377</v>
      </c>
      <c r="M8" s="21">
        <v>12702.599169528077</v>
      </c>
      <c r="N8" s="21">
        <v>12739.044542022884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89.824766136429602</v>
      </c>
      <c r="D10" s="26">
        <f t="shared" ref="D10:N10" si="0">SUM(D11:D12)</f>
        <v>91.042142073128375</v>
      </c>
      <c r="E10" s="26">
        <f t="shared" si="0"/>
        <v>90.911126890197636</v>
      </c>
      <c r="F10" s="26">
        <f t="shared" si="0"/>
        <v>90.437004001563423</v>
      </c>
      <c r="G10" s="26">
        <f t="shared" si="0"/>
        <v>90.041283667453442</v>
      </c>
      <c r="H10" s="26">
        <f t="shared" si="0"/>
        <v>89.871651899587917</v>
      </c>
      <c r="I10" s="26">
        <f t="shared" si="0"/>
        <v>89.372260765332896</v>
      </c>
      <c r="J10" s="26">
        <f t="shared" si="0"/>
        <v>88.53173350510977</v>
      </c>
      <c r="K10" s="26">
        <f t="shared" si="0"/>
        <v>87.576250982282019</v>
      </c>
      <c r="L10" s="26">
        <f t="shared" si="0"/>
        <v>86.497672437302768</v>
      </c>
      <c r="M10" s="26">
        <f t="shared" si="0"/>
        <v>85.575783768804655</v>
      </c>
      <c r="N10" s="26">
        <f t="shared" si="0"/>
        <v>84.502388272009171</v>
      </c>
    </row>
    <row r="11" spans="1:14" x14ac:dyDescent="0.25">
      <c r="A11" s="20" t="s">
        <v>34</v>
      </c>
      <c r="B11" s="18"/>
      <c r="C11" s="22">
        <v>45.999501118568205</v>
      </c>
      <c r="D11" s="22">
        <v>46.590136491467554</v>
      </c>
      <c r="E11" s="22">
        <v>46.571363366018836</v>
      </c>
      <c r="F11" s="22">
        <v>46.39300854625656</v>
      </c>
      <c r="G11" s="22">
        <v>46.132427990287063</v>
      </c>
      <c r="H11" s="22">
        <v>46.062575018385807</v>
      </c>
      <c r="I11" s="22">
        <v>45.851855523083834</v>
      </c>
      <c r="J11" s="22">
        <v>45.375521521646419</v>
      </c>
      <c r="K11" s="22">
        <v>44.86717573902127</v>
      </c>
      <c r="L11" s="22">
        <v>44.32309433999783</v>
      </c>
      <c r="M11" s="22">
        <v>43.804450870856812</v>
      </c>
      <c r="N11" s="22">
        <v>43.328494483999727</v>
      </c>
    </row>
    <row r="12" spans="1:14" x14ac:dyDescent="0.25">
      <c r="A12" s="27" t="s">
        <v>35</v>
      </c>
      <c r="B12" s="28"/>
      <c r="C12" s="29">
        <v>43.825265017861398</v>
      </c>
      <c r="D12" s="29">
        <v>44.452005581660821</v>
      </c>
      <c r="E12" s="29">
        <v>44.3397635241788</v>
      </c>
      <c r="F12" s="29">
        <v>44.043995455306863</v>
      </c>
      <c r="G12" s="29">
        <v>43.908855677166379</v>
      </c>
      <c r="H12" s="29">
        <v>43.80907688120211</v>
      </c>
      <c r="I12" s="29">
        <v>43.520405242249062</v>
      </c>
      <c r="J12" s="29">
        <v>43.156211983463351</v>
      </c>
      <c r="K12" s="29">
        <v>42.709075243260749</v>
      </c>
      <c r="L12" s="29">
        <v>42.174578097304938</v>
      </c>
      <c r="M12" s="29">
        <v>41.771332897947843</v>
      </c>
      <c r="N12" s="29">
        <v>41.173893788009444</v>
      </c>
    </row>
    <row r="13" spans="1:14" x14ac:dyDescent="0.25">
      <c r="A13" s="33" t="s">
        <v>36</v>
      </c>
      <c r="B13" s="18"/>
      <c r="C13" s="26">
        <f>SUM(C14:C15)</f>
        <v>148.21045896907322</v>
      </c>
      <c r="D13" s="26">
        <f t="shared" ref="D13:N13" si="1">SUM(D14:D15)</f>
        <v>153.42255919958995</v>
      </c>
      <c r="E13" s="26">
        <f t="shared" si="1"/>
        <v>152.85442755042504</v>
      </c>
      <c r="F13" s="26">
        <f t="shared" si="1"/>
        <v>153.82812317969012</v>
      </c>
      <c r="G13" s="26">
        <f t="shared" si="1"/>
        <v>157.24517144332782</v>
      </c>
      <c r="H13" s="26">
        <f t="shared" si="1"/>
        <v>157.61447297950622</v>
      </c>
      <c r="I13" s="26">
        <f t="shared" si="1"/>
        <v>158.96944611421361</v>
      </c>
      <c r="J13" s="26">
        <f t="shared" si="1"/>
        <v>161.61830197071396</v>
      </c>
      <c r="K13" s="26">
        <f t="shared" si="1"/>
        <v>163.81654679917841</v>
      </c>
      <c r="L13" s="26">
        <f t="shared" si="1"/>
        <v>164.35503097748986</v>
      </c>
      <c r="M13" s="26">
        <f t="shared" si="1"/>
        <v>166.41368922008701</v>
      </c>
      <c r="N13" s="26">
        <f t="shared" si="1"/>
        <v>167.97380123238207</v>
      </c>
    </row>
    <row r="14" spans="1:14" x14ac:dyDescent="0.25">
      <c r="A14" s="20" t="s">
        <v>37</v>
      </c>
      <c r="B14" s="18"/>
      <c r="C14" s="22">
        <v>71.801185491145731</v>
      </c>
      <c r="D14" s="22">
        <v>73.619677540593926</v>
      </c>
      <c r="E14" s="22">
        <v>73.85375917729985</v>
      </c>
      <c r="F14" s="22">
        <v>74.763214462267669</v>
      </c>
      <c r="G14" s="22">
        <v>76.647269307774579</v>
      </c>
      <c r="H14" s="22">
        <v>77.299287720519914</v>
      </c>
      <c r="I14" s="22">
        <v>78.183311498349909</v>
      </c>
      <c r="J14" s="22">
        <v>79.746916980218231</v>
      </c>
      <c r="K14" s="22">
        <v>81.062163953453137</v>
      </c>
      <c r="L14" s="22">
        <v>81.751184963536332</v>
      </c>
      <c r="M14" s="22">
        <v>82.874349289005423</v>
      </c>
      <c r="N14" s="22">
        <v>83.775626053626524</v>
      </c>
    </row>
    <row r="15" spans="1:14" x14ac:dyDescent="0.25">
      <c r="A15" s="10" t="s">
        <v>38</v>
      </c>
      <c r="B15" s="12"/>
      <c r="C15" s="23">
        <v>76.409273477927485</v>
      </c>
      <c r="D15" s="23">
        <v>79.802881658996029</v>
      </c>
      <c r="E15" s="23">
        <v>79.00066837312518</v>
      </c>
      <c r="F15" s="23">
        <v>79.064908717422441</v>
      </c>
      <c r="G15" s="23">
        <v>80.597902135553227</v>
      </c>
      <c r="H15" s="23">
        <v>80.315185258986318</v>
      </c>
      <c r="I15" s="23">
        <v>80.786134615863716</v>
      </c>
      <c r="J15" s="23">
        <v>81.871384990495741</v>
      </c>
      <c r="K15" s="23">
        <v>82.754382845725289</v>
      </c>
      <c r="L15" s="23">
        <v>82.603846013953529</v>
      </c>
      <c r="M15" s="23">
        <v>83.539339931081585</v>
      </c>
      <c r="N15" s="23">
        <v>84.198175178755548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-58.385692832643613</v>
      </c>
      <c r="D17" s="32">
        <f t="shared" ref="D17:N17" si="2">D10-D13</f>
        <v>-62.38041712646158</v>
      </c>
      <c r="E17" s="32">
        <f t="shared" si="2"/>
        <v>-61.943300660227408</v>
      </c>
      <c r="F17" s="32">
        <f t="shared" si="2"/>
        <v>-63.391119178126701</v>
      </c>
      <c r="G17" s="32">
        <f t="shared" si="2"/>
        <v>-67.203887775874378</v>
      </c>
      <c r="H17" s="32">
        <f t="shared" si="2"/>
        <v>-67.742821079918301</v>
      </c>
      <c r="I17" s="32">
        <f t="shared" si="2"/>
        <v>-69.597185348880714</v>
      </c>
      <c r="J17" s="32">
        <f t="shared" si="2"/>
        <v>-73.086568465604188</v>
      </c>
      <c r="K17" s="32">
        <f t="shared" si="2"/>
        <v>-76.240295816896392</v>
      </c>
      <c r="L17" s="32">
        <f t="shared" si="2"/>
        <v>-77.857358540187093</v>
      </c>
      <c r="M17" s="32">
        <f t="shared" si="2"/>
        <v>-80.837905451282353</v>
      </c>
      <c r="N17" s="32">
        <f t="shared" si="2"/>
        <v>-83.471412960372902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511.27109254557604</v>
      </c>
      <c r="D19" s="26">
        <f t="shared" ref="D19:N19" si="3">SUM(D20:D21)</f>
        <v>511.96251994362103</v>
      </c>
      <c r="E19" s="26">
        <f t="shared" si="3"/>
        <v>512.79467388404657</v>
      </c>
      <c r="F19" s="26">
        <f t="shared" si="3"/>
        <v>515.94058790286567</v>
      </c>
      <c r="G19" s="26">
        <f t="shared" si="3"/>
        <v>516.50905647213472</v>
      </c>
      <c r="H19" s="26">
        <f t="shared" si="3"/>
        <v>517.09837766485782</v>
      </c>
      <c r="I19" s="26">
        <f t="shared" si="3"/>
        <v>517.45960881667975</v>
      </c>
      <c r="J19" s="26">
        <f t="shared" si="3"/>
        <v>517.91828756084851</v>
      </c>
      <c r="K19" s="26">
        <f t="shared" si="3"/>
        <v>518.34810571302842</v>
      </c>
      <c r="L19" s="26">
        <f t="shared" si="3"/>
        <v>517.80853023578516</v>
      </c>
      <c r="M19" s="26">
        <f t="shared" si="3"/>
        <v>518.51913745607135</v>
      </c>
      <c r="N19" s="26">
        <f t="shared" si="3"/>
        <v>518.11016142295671</v>
      </c>
    </row>
    <row r="20" spans="1:14" x14ac:dyDescent="0.25">
      <c r="A20" s="72" t="s">
        <v>40</v>
      </c>
      <c r="B20" s="72"/>
      <c r="C20" s="22">
        <v>258.09382387359346</v>
      </c>
      <c r="D20" s="22">
        <v>258.06821917814898</v>
      </c>
      <c r="E20" s="22">
        <v>257.92146876564186</v>
      </c>
      <c r="F20" s="22">
        <v>258.96981882242341</v>
      </c>
      <c r="G20" s="22">
        <v>259.01843797555478</v>
      </c>
      <c r="H20" s="22">
        <v>258.87697876820869</v>
      </c>
      <c r="I20" s="22">
        <v>258.75001149838937</v>
      </c>
      <c r="J20" s="22">
        <v>259.37550810956475</v>
      </c>
      <c r="K20" s="22">
        <v>259.44245780430623</v>
      </c>
      <c r="L20" s="22">
        <v>258.99723373758945</v>
      </c>
      <c r="M20" s="22">
        <v>259.18252179433529</v>
      </c>
      <c r="N20" s="22">
        <v>258.92687268260369</v>
      </c>
    </row>
    <row r="21" spans="1:14" x14ac:dyDescent="0.25">
      <c r="A21" s="27" t="s">
        <v>41</v>
      </c>
      <c r="B21" s="27"/>
      <c r="C21" s="29">
        <v>253.17726867198255</v>
      </c>
      <c r="D21" s="29">
        <v>253.89430076547205</v>
      </c>
      <c r="E21" s="29">
        <v>254.87320511840468</v>
      </c>
      <c r="F21" s="29">
        <v>256.97076908044227</v>
      </c>
      <c r="G21" s="29">
        <v>257.49061849657994</v>
      </c>
      <c r="H21" s="29">
        <v>258.22139889664913</v>
      </c>
      <c r="I21" s="29">
        <v>258.70959731829032</v>
      </c>
      <c r="J21" s="29">
        <v>258.54277945128371</v>
      </c>
      <c r="K21" s="29">
        <v>258.90564790872213</v>
      </c>
      <c r="L21" s="29">
        <v>258.81129649819565</v>
      </c>
      <c r="M21" s="29">
        <v>259.33661566173612</v>
      </c>
      <c r="N21" s="29">
        <v>259.18328874035302</v>
      </c>
    </row>
    <row r="22" spans="1:14" x14ac:dyDescent="0.25">
      <c r="A22" s="75" t="s">
        <v>44</v>
      </c>
      <c r="B22" s="75"/>
      <c r="C22" s="26">
        <f>SUM(C23:C24)</f>
        <v>406.29817745026548</v>
      </c>
      <c r="D22" s="26">
        <f t="shared" ref="D22:N22" si="4">SUM(D23:D24)</f>
        <v>406.77967979634286</v>
      </c>
      <c r="E22" s="26">
        <f t="shared" si="4"/>
        <v>405.14184230916771</v>
      </c>
      <c r="F22" s="26">
        <f t="shared" si="4"/>
        <v>404.27192910764433</v>
      </c>
      <c r="G22" s="26">
        <f t="shared" si="4"/>
        <v>405.41278495477479</v>
      </c>
      <c r="H22" s="26">
        <f t="shared" si="4"/>
        <v>404.9268542121207</v>
      </c>
      <c r="I22" s="26">
        <f t="shared" si="4"/>
        <v>403.35649102844673</v>
      </c>
      <c r="J22" s="26">
        <f t="shared" si="4"/>
        <v>403.06208850356495</v>
      </c>
      <c r="K22" s="26">
        <f t="shared" si="4"/>
        <v>402.51826997932</v>
      </c>
      <c r="L22" s="26">
        <f t="shared" si="4"/>
        <v>401.9149070448978</v>
      </c>
      <c r="M22" s="26">
        <f t="shared" si="4"/>
        <v>401.23585950998432</v>
      </c>
      <c r="N22" s="26">
        <f t="shared" si="4"/>
        <v>401.86395051444936</v>
      </c>
    </row>
    <row r="23" spans="1:14" x14ac:dyDescent="0.25">
      <c r="A23" s="72" t="s">
        <v>42</v>
      </c>
      <c r="B23" s="72"/>
      <c r="C23" s="23">
        <v>200.4505230787168</v>
      </c>
      <c r="D23" s="22">
        <v>200.46038400068917</v>
      </c>
      <c r="E23" s="22">
        <v>200.6736673777356</v>
      </c>
      <c r="F23" s="22">
        <v>201.12690241417181</v>
      </c>
      <c r="G23" s="22">
        <v>201.12506361805558</v>
      </c>
      <c r="H23" s="22">
        <v>201.2032741669683</v>
      </c>
      <c r="I23" s="22">
        <v>200.82929333713182</v>
      </c>
      <c r="J23" s="22">
        <v>200.33420120191479</v>
      </c>
      <c r="K23" s="22">
        <v>199.83557347379229</v>
      </c>
      <c r="L23" s="22">
        <v>200.26786825046372</v>
      </c>
      <c r="M23" s="22">
        <v>200.29536596512133</v>
      </c>
      <c r="N23" s="22">
        <v>199.85586238422258</v>
      </c>
    </row>
    <row r="24" spans="1:14" x14ac:dyDescent="0.25">
      <c r="A24" s="10" t="s">
        <v>43</v>
      </c>
      <c r="B24" s="10"/>
      <c r="C24" s="23">
        <v>205.84765437154866</v>
      </c>
      <c r="D24" s="23">
        <v>206.31929579565369</v>
      </c>
      <c r="E24" s="23">
        <v>204.46817493143212</v>
      </c>
      <c r="F24" s="23">
        <v>203.14502669347252</v>
      </c>
      <c r="G24" s="23">
        <v>204.28772133671924</v>
      </c>
      <c r="H24" s="23">
        <v>203.72358004515243</v>
      </c>
      <c r="I24" s="23">
        <v>202.52719769131488</v>
      </c>
      <c r="J24" s="23">
        <v>202.72788730165013</v>
      </c>
      <c r="K24" s="23">
        <v>202.6826965055277</v>
      </c>
      <c r="L24" s="23">
        <v>201.64703879443408</v>
      </c>
      <c r="M24" s="23">
        <v>200.94049354486299</v>
      </c>
      <c r="N24" s="23">
        <v>202.00808813022681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104.97291509531055</v>
      </c>
      <c r="D26" s="32">
        <f t="shared" ref="D26:N26" si="5">D19-D22</f>
        <v>105.18284014727817</v>
      </c>
      <c r="E26" s="32">
        <f t="shared" si="5"/>
        <v>107.65283157487886</v>
      </c>
      <c r="F26" s="32">
        <f t="shared" si="5"/>
        <v>111.66865879522135</v>
      </c>
      <c r="G26" s="32">
        <f t="shared" si="5"/>
        <v>111.09627151735992</v>
      </c>
      <c r="H26" s="32">
        <f t="shared" si="5"/>
        <v>112.17152345273712</v>
      </c>
      <c r="I26" s="32">
        <f t="shared" si="5"/>
        <v>114.10311778823302</v>
      </c>
      <c r="J26" s="32">
        <f t="shared" si="5"/>
        <v>114.85619905728356</v>
      </c>
      <c r="K26" s="32">
        <f t="shared" si="5"/>
        <v>115.82983573370842</v>
      </c>
      <c r="L26" s="32">
        <f t="shared" si="5"/>
        <v>115.89362319088735</v>
      </c>
      <c r="M26" s="32">
        <f t="shared" si="5"/>
        <v>117.28327794608703</v>
      </c>
      <c r="N26" s="32">
        <f t="shared" si="5"/>
        <v>116.24621090850735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46.587222262666941</v>
      </c>
      <c r="D30" s="32">
        <f t="shared" ref="D30:N30" si="6">D17+D26+D28</f>
        <v>42.80242302081659</v>
      </c>
      <c r="E30" s="32">
        <f t="shared" si="6"/>
        <v>45.709530914651452</v>
      </c>
      <c r="F30" s="32">
        <f t="shared" si="6"/>
        <v>48.277539617094646</v>
      </c>
      <c r="G30" s="32">
        <f t="shared" si="6"/>
        <v>43.892383741485546</v>
      </c>
      <c r="H30" s="32">
        <f t="shared" si="6"/>
        <v>44.428702372818819</v>
      </c>
      <c r="I30" s="32">
        <f t="shared" si="6"/>
        <v>44.505932439352307</v>
      </c>
      <c r="J30" s="32">
        <f t="shared" si="6"/>
        <v>41.769630591679373</v>
      </c>
      <c r="K30" s="32">
        <f t="shared" si="6"/>
        <v>39.589539916812029</v>
      </c>
      <c r="L30" s="32">
        <f t="shared" si="6"/>
        <v>38.036264650700261</v>
      </c>
      <c r="M30" s="32">
        <f t="shared" si="6"/>
        <v>36.445372494804673</v>
      </c>
      <c r="N30" s="32">
        <f t="shared" si="6"/>
        <v>32.774797948134449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12313.587222262666</v>
      </c>
      <c r="D32" s="21">
        <v>12356.389645283483</v>
      </c>
      <c r="E32" s="21">
        <v>12402.099176198135</v>
      </c>
      <c r="F32" s="21">
        <v>12450.376715815233</v>
      </c>
      <c r="G32" s="21">
        <v>12494.269099556714</v>
      </c>
      <c r="H32" s="21">
        <v>12538.697801929535</v>
      </c>
      <c r="I32" s="21">
        <v>12583.203734368888</v>
      </c>
      <c r="J32" s="21">
        <v>12624.973364960566</v>
      </c>
      <c r="K32" s="21">
        <v>12664.562904877377</v>
      </c>
      <c r="L32" s="21">
        <v>12702.599169528077</v>
      </c>
      <c r="M32" s="21">
        <v>12739.044542022884</v>
      </c>
      <c r="N32" s="21">
        <v>12771.819339971018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3.7977681798864182E-3</v>
      </c>
      <c r="D34" s="39">
        <f t="shared" ref="D34:N34" si="7">(D32/D8)-1</f>
        <v>3.4760319838749165E-3</v>
      </c>
      <c r="E34" s="39">
        <f t="shared" si="7"/>
        <v>3.6992626670768747E-3</v>
      </c>
      <c r="F34" s="39">
        <f t="shared" si="7"/>
        <v>3.8926909816807687E-3</v>
      </c>
      <c r="G34" s="39">
        <f t="shared" si="7"/>
        <v>3.5253859978168212E-3</v>
      </c>
      <c r="H34" s="39">
        <f t="shared" si="7"/>
        <v>3.5559264826781067E-3</v>
      </c>
      <c r="I34" s="39">
        <f t="shared" si="7"/>
        <v>3.5494860106211057E-3</v>
      </c>
      <c r="J34" s="39">
        <f t="shared" si="7"/>
        <v>3.3194750298439768E-3</v>
      </c>
      <c r="K34" s="39">
        <f t="shared" si="7"/>
        <v>3.1358117575668309E-3</v>
      </c>
      <c r="L34" s="39">
        <f t="shared" si="7"/>
        <v>3.0033618164628795E-3</v>
      </c>
      <c r="M34" s="39">
        <f t="shared" si="7"/>
        <v>2.8691271769194504E-3</v>
      </c>
      <c r="N34" s="39">
        <f t="shared" si="7"/>
        <v>2.5727830560617893E-3</v>
      </c>
    </row>
    <row r="35" spans="1:14" ht="15.75" thickBot="1" x14ac:dyDescent="0.3">
      <c r="A35" s="40" t="s">
        <v>15</v>
      </c>
      <c r="B35" s="41"/>
      <c r="C35" s="42">
        <f>(C32/$C$8)-1</f>
        <v>3.7977681798864182E-3</v>
      </c>
      <c r="D35" s="42">
        <f t="shared" ref="D35:N35" si="8">(D32/$C$8)-1</f>
        <v>7.2870013274217715E-3</v>
      </c>
      <c r="E35" s="42">
        <f t="shared" si="8"/>
        <v>1.101322052646414E-2</v>
      </c>
      <c r="F35" s="42">
        <f t="shared" si="8"/>
        <v>1.4948782572367536E-2</v>
      </c>
      <c r="G35" s="42">
        <f t="shared" si="8"/>
        <v>1.8526868798949492E-2</v>
      </c>
      <c r="H35" s="42">
        <f t="shared" si="8"/>
        <v>2.2148675465030854E-2</v>
      </c>
      <c r="I35" s="42">
        <f t="shared" si="8"/>
        <v>2.577677788936894E-2</v>
      </c>
      <c r="J35" s="42">
        <f t="shared" si="8"/>
        <v>2.9181818289766515E-2</v>
      </c>
      <c r="K35" s="42">
        <f t="shared" si="8"/>
        <v>3.2409138736233523E-2</v>
      </c>
      <c r="L35" s="42">
        <f t="shared" si="8"/>
        <v>3.550983692248133E-2</v>
      </c>
      <c r="M35" s="42">
        <f t="shared" si="8"/>
        <v>3.8480846337562991E-2</v>
      </c>
      <c r="N35" s="42">
        <f t="shared" si="8"/>
        <v>4.115263226306487E-2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1.5183774612369809</v>
      </c>
      <c r="D41" s="47">
        <v>1.5384044922325926</v>
      </c>
      <c r="E41" s="47">
        <v>1.5383199740301614</v>
      </c>
      <c r="F41" s="47">
        <v>1.5354504973298637</v>
      </c>
      <c r="G41" s="47">
        <v>1.5378201782487571</v>
      </c>
      <c r="H41" s="47">
        <v>1.5493143657008748</v>
      </c>
      <c r="I41" s="47">
        <v>1.5605482409348419</v>
      </c>
      <c r="J41" s="47">
        <v>1.5693729084333077</v>
      </c>
      <c r="K41" s="47">
        <v>1.5794778824718294</v>
      </c>
      <c r="L41" s="47">
        <v>1.5880257360880137</v>
      </c>
      <c r="M41" s="47">
        <v>1.5987680262352828</v>
      </c>
      <c r="N41" s="47">
        <v>1.6073840382062139</v>
      </c>
    </row>
    <row r="43" spans="1:14" x14ac:dyDescent="0.25">
      <c r="A43" s="48" t="s">
        <v>31</v>
      </c>
      <c r="B43" s="48"/>
      <c r="C43" s="49">
        <v>83.623595272143376</v>
      </c>
      <c r="D43" s="49">
        <v>85.103930558455303</v>
      </c>
      <c r="E43" s="49">
        <v>83.684271694851944</v>
      </c>
      <c r="F43" s="49">
        <v>82.757281454356175</v>
      </c>
      <c r="G43" s="49">
        <v>83.121528820206237</v>
      </c>
      <c r="H43" s="49">
        <v>82.196774771495342</v>
      </c>
      <c r="I43" s="49">
        <v>81.424630896798135</v>
      </c>
      <c r="J43" s="49">
        <v>81.322543242389671</v>
      </c>
      <c r="K43" s="49">
        <v>80.877642192124355</v>
      </c>
      <c r="L43" s="49">
        <v>79.750062695763859</v>
      </c>
      <c r="M43" s="49">
        <v>79.234790010013711</v>
      </c>
      <c r="N43" s="49">
        <v>78.700436178023537</v>
      </c>
    </row>
    <row r="44" spans="1:14" x14ac:dyDescent="0.25">
      <c r="A44" s="19" t="s">
        <v>47</v>
      </c>
      <c r="B44" s="19"/>
      <c r="C44" s="50">
        <v>84.646911220826865</v>
      </c>
      <c r="D44" s="50">
        <v>85.103930558455303</v>
      </c>
      <c r="E44" s="50">
        <v>83.484140593454427</v>
      </c>
      <c r="F44" s="50">
        <v>82.382088573123113</v>
      </c>
      <c r="G44" s="50">
        <v>82.58448360761723</v>
      </c>
      <c r="H44" s="50">
        <v>81.509993790666471</v>
      </c>
      <c r="I44" s="50">
        <v>80.603574151308408</v>
      </c>
      <c r="J44" s="50">
        <v>80.382947944096145</v>
      </c>
      <c r="K44" s="50">
        <v>79.842451750056284</v>
      </c>
      <c r="L44" s="50">
        <v>78.652613232655781</v>
      </c>
      <c r="M44" s="50">
        <v>78.064776865525999</v>
      </c>
      <c r="N44" s="50">
        <v>77.454369851088785</v>
      </c>
    </row>
    <row r="45" spans="1:14" x14ac:dyDescent="0.25">
      <c r="A45" s="51" t="s">
        <v>48</v>
      </c>
      <c r="B45" s="51"/>
      <c r="C45" s="52">
        <v>82.684289115466655</v>
      </c>
      <c r="D45" s="52">
        <v>85.103930558455289</v>
      </c>
      <c r="E45" s="52">
        <v>83.872233953769296</v>
      </c>
      <c r="F45" s="52">
        <v>83.11521840491055</v>
      </c>
      <c r="G45" s="52">
        <v>83.638769862065089</v>
      </c>
      <c r="H45" s="52">
        <v>82.868785490183527</v>
      </c>
      <c r="I45" s="52">
        <v>82.235320296274594</v>
      </c>
      <c r="J45" s="52">
        <v>82.259118590112024</v>
      </c>
      <c r="K45" s="52">
        <v>81.918024718584221</v>
      </c>
      <c r="L45" s="52">
        <v>80.866759314304744</v>
      </c>
      <c r="M45" s="52">
        <v>80.430666638713447</v>
      </c>
      <c r="N45" s="52">
        <v>79.98068791296059</v>
      </c>
    </row>
    <row r="47" spans="1:14" x14ac:dyDescent="0.25">
      <c r="A47" s="48" t="s">
        <v>32</v>
      </c>
      <c r="B47" s="48"/>
      <c r="C47" s="49">
        <v>81.650615975302742</v>
      </c>
      <c r="D47" s="49">
        <v>81.436072885133768</v>
      </c>
      <c r="E47" s="49">
        <v>81.636841219489028</v>
      </c>
      <c r="F47" s="49">
        <v>81.765515001277294</v>
      </c>
      <c r="G47" s="49">
        <v>81.711593457086522</v>
      </c>
      <c r="H47" s="49">
        <v>81.840370568097995</v>
      </c>
      <c r="I47" s="49">
        <v>81.952828847782285</v>
      </c>
      <c r="J47" s="49">
        <v>81.964748790531871</v>
      </c>
      <c r="K47" s="49">
        <v>82.026276992641669</v>
      </c>
      <c r="L47" s="49">
        <v>82.187946309304138</v>
      </c>
      <c r="M47" s="49">
        <v>82.263810385901209</v>
      </c>
      <c r="N47" s="49">
        <v>82.345479249439919</v>
      </c>
    </row>
    <row r="48" spans="1:14" x14ac:dyDescent="0.25">
      <c r="A48" s="19" t="s">
        <v>45</v>
      </c>
      <c r="B48" s="19"/>
      <c r="C48" s="50">
        <v>79.553855094486281</v>
      </c>
      <c r="D48" s="50">
        <v>79.482026691907848</v>
      </c>
      <c r="E48" s="50">
        <v>79.724209910765822</v>
      </c>
      <c r="F48" s="50">
        <v>79.890243197923738</v>
      </c>
      <c r="G48" s="50">
        <v>79.856372945695455</v>
      </c>
      <c r="H48" s="50">
        <v>80.020065119322069</v>
      </c>
      <c r="I48" s="50">
        <v>80.158634237560449</v>
      </c>
      <c r="J48" s="50">
        <v>80.190523079424253</v>
      </c>
      <c r="K48" s="50">
        <v>80.273058346252057</v>
      </c>
      <c r="L48" s="50">
        <v>80.463936652971483</v>
      </c>
      <c r="M48" s="50">
        <v>80.561971120292995</v>
      </c>
      <c r="N48" s="50">
        <v>80.663103916482356</v>
      </c>
    </row>
    <row r="49" spans="1:14" x14ac:dyDescent="0.25">
      <c r="A49" s="51" t="s">
        <v>46</v>
      </c>
      <c r="B49" s="51"/>
      <c r="C49" s="52">
        <v>83.528894621956681</v>
      </c>
      <c r="D49" s="52">
        <v>83.208789839849302</v>
      </c>
      <c r="E49" s="52">
        <v>83.377941423279125</v>
      </c>
      <c r="F49" s="52">
        <v>83.484414847606473</v>
      </c>
      <c r="G49" s="52">
        <v>83.419919706190569</v>
      </c>
      <c r="H49" s="52">
        <v>83.527210539051708</v>
      </c>
      <c r="I49" s="52">
        <v>83.617554093216015</v>
      </c>
      <c r="J49" s="52">
        <v>83.617714534538706</v>
      </c>
      <c r="K49" s="52">
        <v>83.66451060654164</v>
      </c>
      <c r="L49" s="52">
        <v>83.809807979162358</v>
      </c>
      <c r="M49" s="52">
        <v>83.870317305626713</v>
      </c>
      <c r="N49" s="52">
        <v>83.93757736713863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106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15476</v>
      </c>
      <c r="D8" s="21">
        <v>15425.688833973885</v>
      </c>
      <c r="E8" s="21">
        <v>15370.88833800479</v>
      </c>
      <c r="F8" s="21">
        <v>15317.269562090332</v>
      </c>
      <c r="G8" s="21">
        <v>15266.955546629662</v>
      </c>
      <c r="H8" s="21">
        <v>15213.716531937747</v>
      </c>
      <c r="I8" s="21">
        <v>15161.088821831923</v>
      </c>
      <c r="J8" s="21">
        <v>15109.415715438136</v>
      </c>
      <c r="K8" s="21">
        <v>15055.486093186204</v>
      </c>
      <c r="L8" s="21">
        <v>15000.854895478431</v>
      </c>
      <c r="M8" s="21">
        <v>14946.396118383547</v>
      </c>
      <c r="N8" s="21">
        <v>14890.892030171262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152.75326412764608</v>
      </c>
      <c r="D10" s="26">
        <f t="shared" ref="D10:N10" si="0">SUM(D11:D12)</f>
        <v>152.5763827058573</v>
      </c>
      <c r="E10" s="26">
        <f t="shared" si="0"/>
        <v>150.20790619375194</v>
      </c>
      <c r="F10" s="26">
        <f t="shared" si="0"/>
        <v>147.65770368972758</v>
      </c>
      <c r="G10" s="26">
        <f t="shared" si="0"/>
        <v>145.25301183579077</v>
      </c>
      <c r="H10" s="26">
        <f t="shared" si="0"/>
        <v>143.70421140800309</v>
      </c>
      <c r="I10" s="26">
        <f t="shared" si="0"/>
        <v>142.23042389283759</v>
      </c>
      <c r="J10" s="26">
        <f t="shared" si="0"/>
        <v>140.58083607897305</v>
      </c>
      <c r="K10" s="26">
        <f t="shared" si="0"/>
        <v>139.01577348503125</v>
      </c>
      <c r="L10" s="26">
        <f t="shared" si="0"/>
        <v>137.5596727998709</v>
      </c>
      <c r="M10" s="26">
        <f t="shared" si="0"/>
        <v>136.64101058256884</v>
      </c>
      <c r="N10" s="26">
        <f t="shared" si="0"/>
        <v>135.58779273266268</v>
      </c>
    </row>
    <row r="11" spans="1:14" x14ac:dyDescent="0.25">
      <c r="A11" s="56" t="s">
        <v>34</v>
      </c>
      <c r="B11" s="18"/>
      <c r="C11" s="22">
        <v>78.225351941716681</v>
      </c>
      <c r="D11" s="22">
        <v>78.079824724800844</v>
      </c>
      <c r="E11" s="22">
        <v>76.947533476810975</v>
      </c>
      <c r="F11" s="22">
        <v>75.746484360314795</v>
      </c>
      <c r="G11" s="22">
        <v>74.420019750440858</v>
      </c>
      <c r="H11" s="22">
        <v>73.653770444042181</v>
      </c>
      <c r="I11" s="22">
        <v>72.970391388499294</v>
      </c>
      <c r="J11" s="22">
        <v>72.052455096954787</v>
      </c>
      <c r="K11" s="22">
        <v>71.220737009063768</v>
      </c>
      <c r="L11" s="22">
        <v>70.48825919919787</v>
      </c>
      <c r="M11" s="22">
        <v>69.943670643777139</v>
      </c>
      <c r="N11" s="22">
        <v>69.522472082139544</v>
      </c>
    </row>
    <row r="12" spans="1:14" x14ac:dyDescent="0.25">
      <c r="A12" s="27" t="s">
        <v>35</v>
      </c>
      <c r="B12" s="28"/>
      <c r="C12" s="29">
        <v>74.527912185929395</v>
      </c>
      <c r="D12" s="29">
        <v>74.496557981056455</v>
      </c>
      <c r="E12" s="29">
        <v>73.260372716940964</v>
      </c>
      <c r="F12" s="29">
        <v>71.911219329412788</v>
      </c>
      <c r="G12" s="29">
        <v>70.832992085349915</v>
      </c>
      <c r="H12" s="29">
        <v>70.050440963960909</v>
      </c>
      <c r="I12" s="29">
        <v>69.260032504338298</v>
      </c>
      <c r="J12" s="29">
        <v>68.528380982018263</v>
      </c>
      <c r="K12" s="29">
        <v>67.795036475967478</v>
      </c>
      <c r="L12" s="29">
        <v>67.071413600673026</v>
      </c>
      <c r="M12" s="29">
        <v>66.6973399387917</v>
      </c>
      <c r="N12" s="29">
        <v>66.065320650523134</v>
      </c>
    </row>
    <row r="13" spans="1:14" x14ac:dyDescent="0.25">
      <c r="A13" s="59" t="s">
        <v>36</v>
      </c>
      <c r="B13" s="18"/>
      <c r="C13" s="26">
        <f>SUM(C14:C15)</f>
        <v>179.7277628759557</v>
      </c>
      <c r="D13" s="26">
        <f t="shared" ref="D13:N13" si="1">SUM(D14:D15)</f>
        <v>184.91787442716952</v>
      </c>
      <c r="E13" s="26">
        <f t="shared" si="1"/>
        <v>183.61424267307103</v>
      </c>
      <c r="F13" s="26">
        <f t="shared" si="1"/>
        <v>183.1874242825665</v>
      </c>
      <c r="G13" s="26">
        <f t="shared" si="1"/>
        <v>185.31831695167728</v>
      </c>
      <c r="H13" s="26">
        <f t="shared" si="1"/>
        <v>184.83808206712871</v>
      </c>
      <c r="I13" s="26">
        <f t="shared" si="1"/>
        <v>185.01811373420298</v>
      </c>
      <c r="J13" s="26">
        <f t="shared" si="1"/>
        <v>186.58312614363092</v>
      </c>
      <c r="K13" s="26">
        <f t="shared" si="1"/>
        <v>187.33359404617926</v>
      </c>
      <c r="L13" s="26">
        <f t="shared" si="1"/>
        <v>186.4655215900091</v>
      </c>
      <c r="M13" s="26">
        <f t="shared" si="1"/>
        <v>187.36793624695798</v>
      </c>
      <c r="N13" s="26">
        <f t="shared" si="1"/>
        <v>187.95363445562941</v>
      </c>
    </row>
    <row r="14" spans="1:14" x14ac:dyDescent="0.25">
      <c r="A14" s="56" t="s">
        <v>37</v>
      </c>
      <c r="B14" s="18"/>
      <c r="C14" s="22">
        <v>89.764649058564501</v>
      </c>
      <c r="D14" s="22">
        <v>91.826778778638712</v>
      </c>
      <c r="E14" s="22">
        <v>91.3043608900755</v>
      </c>
      <c r="F14" s="22">
        <v>91.180341017728466</v>
      </c>
      <c r="G14" s="22">
        <v>92.658395024424834</v>
      </c>
      <c r="H14" s="22">
        <v>92.480356493431145</v>
      </c>
      <c r="I14" s="22">
        <v>92.548260668671404</v>
      </c>
      <c r="J14" s="22">
        <v>93.159856191491329</v>
      </c>
      <c r="K14" s="22">
        <v>93.461754507924866</v>
      </c>
      <c r="L14" s="22">
        <v>93.177496247139999</v>
      </c>
      <c r="M14" s="22">
        <v>93.535542259705537</v>
      </c>
      <c r="N14" s="22">
        <v>93.827586768245297</v>
      </c>
    </row>
    <row r="15" spans="1:14" x14ac:dyDescent="0.25">
      <c r="A15" s="57" t="s">
        <v>38</v>
      </c>
      <c r="B15" s="12"/>
      <c r="C15" s="23">
        <v>89.963113817391218</v>
      </c>
      <c r="D15" s="23">
        <v>93.091095648530825</v>
      </c>
      <c r="E15" s="23">
        <v>92.309881782995546</v>
      </c>
      <c r="F15" s="23">
        <v>92.00708326483803</v>
      </c>
      <c r="G15" s="23">
        <v>92.659921927252427</v>
      </c>
      <c r="H15" s="23">
        <v>92.35772557369755</v>
      </c>
      <c r="I15" s="23">
        <v>92.469853065531566</v>
      </c>
      <c r="J15" s="23">
        <v>93.423269952139606</v>
      </c>
      <c r="K15" s="23">
        <v>93.871839538254378</v>
      </c>
      <c r="L15" s="23">
        <v>93.288025342869105</v>
      </c>
      <c r="M15" s="23">
        <v>93.832393987252445</v>
      </c>
      <c r="N15" s="23">
        <v>94.126047687384101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-26.974498748309628</v>
      </c>
      <c r="D17" s="32">
        <f t="shared" ref="D17:N17" si="2">D10-D13</f>
        <v>-32.341491721312224</v>
      </c>
      <c r="E17" s="32">
        <f t="shared" si="2"/>
        <v>-33.406336479319094</v>
      </c>
      <c r="F17" s="32">
        <f t="shared" si="2"/>
        <v>-35.529720592838913</v>
      </c>
      <c r="G17" s="32">
        <f t="shared" si="2"/>
        <v>-40.065305115886503</v>
      </c>
      <c r="H17" s="32">
        <f t="shared" si="2"/>
        <v>-41.13387065912562</v>
      </c>
      <c r="I17" s="32">
        <f t="shared" si="2"/>
        <v>-42.787689841365392</v>
      </c>
      <c r="J17" s="32">
        <f t="shared" si="2"/>
        <v>-46.002290064657871</v>
      </c>
      <c r="K17" s="32">
        <f t="shared" si="2"/>
        <v>-48.317820561148011</v>
      </c>
      <c r="L17" s="32">
        <f t="shared" si="2"/>
        <v>-48.905848790138208</v>
      </c>
      <c r="M17" s="32">
        <f t="shared" si="2"/>
        <v>-50.726925664389142</v>
      </c>
      <c r="N17" s="32">
        <f t="shared" si="2"/>
        <v>-52.365841722966735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638.09200662157764</v>
      </c>
      <c r="D19" s="26">
        <f t="shared" ref="D19:N19" si="3">SUM(D20:D21)</f>
        <v>638.94013121572812</v>
      </c>
      <c r="E19" s="26">
        <f t="shared" si="3"/>
        <v>640.76379064779337</v>
      </c>
      <c r="F19" s="26">
        <f t="shared" si="3"/>
        <v>643.52323727881753</v>
      </c>
      <c r="G19" s="26">
        <f t="shared" si="3"/>
        <v>644.00926858133766</v>
      </c>
      <c r="H19" s="26">
        <f t="shared" si="3"/>
        <v>644.41160043341506</v>
      </c>
      <c r="I19" s="26">
        <f t="shared" si="3"/>
        <v>645.03311358220139</v>
      </c>
      <c r="J19" s="26">
        <f t="shared" si="3"/>
        <v>645.9169727819899</v>
      </c>
      <c r="K19" s="26">
        <f t="shared" si="3"/>
        <v>646.75508462160406</v>
      </c>
      <c r="L19" s="26">
        <f t="shared" si="3"/>
        <v>647.03295832071865</v>
      </c>
      <c r="M19" s="26">
        <f t="shared" si="3"/>
        <v>647.36599914565272</v>
      </c>
      <c r="N19" s="26">
        <f t="shared" si="3"/>
        <v>646.98966579926037</v>
      </c>
    </row>
    <row r="20" spans="1:14" x14ac:dyDescent="0.25">
      <c r="A20" s="72" t="s">
        <v>40</v>
      </c>
      <c r="B20" s="72"/>
      <c r="C20" s="22">
        <v>323.04043152527288</v>
      </c>
      <c r="D20" s="22">
        <v>323.03855211746509</v>
      </c>
      <c r="E20" s="22">
        <v>322.88067485582155</v>
      </c>
      <c r="F20" s="22">
        <v>323.36738030306049</v>
      </c>
      <c r="G20" s="22">
        <v>323.38914261682123</v>
      </c>
      <c r="H20" s="22">
        <v>323.07137848993381</v>
      </c>
      <c r="I20" s="22">
        <v>323.00981377290094</v>
      </c>
      <c r="J20" s="22">
        <v>323.74119936336405</v>
      </c>
      <c r="K20" s="22">
        <v>324.02891120967644</v>
      </c>
      <c r="L20" s="22">
        <v>324.00017966626143</v>
      </c>
      <c r="M20" s="22">
        <v>323.78353760451188</v>
      </c>
      <c r="N20" s="22">
        <v>323.70880240651422</v>
      </c>
    </row>
    <row r="21" spans="1:14" x14ac:dyDescent="0.25">
      <c r="A21" s="27" t="s">
        <v>41</v>
      </c>
      <c r="B21" s="27"/>
      <c r="C21" s="29">
        <v>315.05157509630482</v>
      </c>
      <c r="D21" s="29">
        <v>315.90157909826297</v>
      </c>
      <c r="E21" s="29">
        <v>317.88311579197182</v>
      </c>
      <c r="F21" s="29">
        <v>320.1558569757571</v>
      </c>
      <c r="G21" s="29">
        <v>320.62012596451649</v>
      </c>
      <c r="H21" s="29">
        <v>321.3402219434812</v>
      </c>
      <c r="I21" s="29">
        <v>322.02329980930045</v>
      </c>
      <c r="J21" s="29">
        <v>322.17577341862585</v>
      </c>
      <c r="K21" s="29">
        <v>322.72617341192762</v>
      </c>
      <c r="L21" s="29">
        <v>323.03277865445722</v>
      </c>
      <c r="M21" s="29">
        <v>323.58246154114079</v>
      </c>
      <c r="N21" s="29">
        <v>323.28086339274608</v>
      </c>
    </row>
    <row r="22" spans="1:14" x14ac:dyDescent="0.25">
      <c r="A22" s="75" t="s">
        <v>44</v>
      </c>
      <c r="B22" s="75"/>
      <c r="C22" s="26">
        <f>SUM(C23:C24)</f>
        <v>661.42867389938442</v>
      </c>
      <c r="D22" s="26">
        <f t="shared" ref="D22:N22" si="4">SUM(D23:D24)</f>
        <v>661.39913546351181</v>
      </c>
      <c r="E22" s="26">
        <f t="shared" si="4"/>
        <v>660.97623008292771</v>
      </c>
      <c r="F22" s="26">
        <f t="shared" si="4"/>
        <v>658.30753214665071</v>
      </c>
      <c r="G22" s="26">
        <f t="shared" si="4"/>
        <v>657.18297815736491</v>
      </c>
      <c r="H22" s="26">
        <f t="shared" si="4"/>
        <v>655.90543988011348</v>
      </c>
      <c r="I22" s="26">
        <f t="shared" si="4"/>
        <v>653.9185301346248</v>
      </c>
      <c r="J22" s="26">
        <f t="shared" si="4"/>
        <v>653.84430496925961</v>
      </c>
      <c r="K22" s="26">
        <f t="shared" si="4"/>
        <v>653.06846176823478</v>
      </c>
      <c r="L22" s="26">
        <f t="shared" si="4"/>
        <v>652.58588662546049</v>
      </c>
      <c r="M22" s="26">
        <f t="shared" si="4"/>
        <v>652.14316169355004</v>
      </c>
      <c r="N22" s="26">
        <f t="shared" si="4"/>
        <v>651.95984255368717</v>
      </c>
    </row>
    <row r="23" spans="1:14" x14ac:dyDescent="0.25">
      <c r="A23" s="72" t="s">
        <v>42</v>
      </c>
      <c r="B23" s="72"/>
      <c r="C23" s="23">
        <v>326.06460463600769</v>
      </c>
      <c r="D23" s="22">
        <v>326.82772652327083</v>
      </c>
      <c r="E23" s="22">
        <v>327.55068644102585</v>
      </c>
      <c r="F23" s="22">
        <v>326.99586496688261</v>
      </c>
      <c r="G23" s="22">
        <v>326.62401328669102</v>
      </c>
      <c r="H23" s="22">
        <v>326.31470697073024</v>
      </c>
      <c r="I23" s="22">
        <v>325.77862212789302</v>
      </c>
      <c r="J23" s="22">
        <v>325.68031178095629</v>
      </c>
      <c r="K23" s="22">
        <v>325.0365127953998</v>
      </c>
      <c r="L23" s="22">
        <v>325.38718511461713</v>
      </c>
      <c r="M23" s="22">
        <v>325.50195286821184</v>
      </c>
      <c r="N23" s="22">
        <v>325.10773415264441</v>
      </c>
    </row>
    <row r="24" spans="1:14" x14ac:dyDescent="0.25">
      <c r="A24" s="57" t="s">
        <v>43</v>
      </c>
      <c r="B24" s="57"/>
      <c r="C24" s="23">
        <v>335.36406926337679</v>
      </c>
      <c r="D24" s="23">
        <v>334.57140894024093</v>
      </c>
      <c r="E24" s="23">
        <v>333.42554364190192</v>
      </c>
      <c r="F24" s="23">
        <v>331.31166717976811</v>
      </c>
      <c r="G24" s="23">
        <v>330.55896487067395</v>
      </c>
      <c r="H24" s="23">
        <v>329.59073290938323</v>
      </c>
      <c r="I24" s="23">
        <v>328.13990800673179</v>
      </c>
      <c r="J24" s="23">
        <v>328.16399318830332</v>
      </c>
      <c r="K24" s="23">
        <v>328.03194897283493</v>
      </c>
      <c r="L24" s="23">
        <v>327.19870151084342</v>
      </c>
      <c r="M24" s="23">
        <v>326.6412088253382</v>
      </c>
      <c r="N24" s="23">
        <v>326.85210840104276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-23.336667277806782</v>
      </c>
      <c r="D26" s="32">
        <f t="shared" ref="D26:N26" si="5">D19-D22</f>
        <v>-22.459004247783696</v>
      </c>
      <c r="E26" s="32">
        <f t="shared" si="5"/>
        <v>-20.212439435134343</v>
      </c>
      <c r="F26" s="32">
        <f t="shared" si="5"/>
        <v>-14.784294867833182</v>
      </c>
      <c r="G26" s="32">
        <f t="shared" si="5"/>
        <v>-13.17370957602725</v>
      </c>
      <c r="H26" s="32">
        <f t="shared" si="5"/>
        <v>-11.493839446698416</v>
      </c>
      <c r="I26" s="32">
        <f t="shared" si="5"/>
        <v>-8.8854165524234077</v>
      </c>
      <c r="J26" s="32">
        <f t="shared" si="5"/>
        <v>-7.9273321872697124</v>
      </c>
      <c r="K26" s="32">
        <f t="shared" si="5"/>
        <v>-6.313377146630728</v>
      </c>
      <c r="L26" s="32">
        <f t="shared" si="5"/>
        <v>-5.5529283047418403</v>
      </c>
      <c r="M26" s="32">
        <f t="shared" si="5"/>
        <v>-4.7771625478973192</v>
      </c>
      <c r="N26" s="32">
        <f t="shared" si="5"/>
        <v>-4.9701767544268023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-50.31116602611641</v>
      </c>
      <c r="D30" s="32">
        <f t="shared" ref="D30:N30" si="6">D17+D26+D28</f>
        <v>-54.80049596909592</v>
      </c>
      <c r="E30" s="32">
        <f t="shared" si="6"/>
        <v>-53.618775914453437</v>
      </c>
      <c r="F30" s="32">
        <f t="shared" si="6"/>
        <v>-50.314015460672096</v>
      </c>
      <c r="G30" s="32">
        <f t="shared" si="6"/>
        <v>-53.239014691913752</v>
      </c>
      <c r="H30" s="32">
        <f t="shared" si="6"/>
        <v>-52.627710105824036</v>
      </c>
      <c r="I30" s="32">
        <f t="shared" si="6"/>
        <v>-51.6731063937888</v>
      </c>
      <c r="J30" s="32">
        <f t="shared" si="6"/>
        <v>-53.929622251927583</v>
      </c>
      <c r="K30" s="32">
        <f t="shared" si="6"/>
        <v>-54.631197707778739</v>
      </c>
      <c r="L30" s="32">
        <f t="shared" si="6"/>
        <v>-54.458777094880048</v>
      </c>
      <c r="M30" s="32">
        <f t="shared" si="6"/>
        <v>-55.504088212286462</v>
      </c>
      <c r="N30" s="32">
        <f t="shared" si="6"/>
        <v>-57.336018477393537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15425.688833973885</v>
      </c>
      <c r="D32" s="21">
        <v>15370.88833800479</v>
      </c>
      <c r="E32" s="21">
        <v>15317.269562090332</v>
      </c>
      <c r="F32" s="21">
        <v>15266.955546629662</v>
      </c>
      <c r="G32" s="21">
        <v>15213.716531937747</v>
      </c>
      <c r="H32" s="21">
        <v>15161.088821831923</v>
      </c>
      <c r="I32" s="21">
        <v>15109.415715438136</v>
      </c>
      <c r="J32" s="21">
        <v>15055.486093186204</v>
      </c>
      <c r="K32" s="21">
        <v>15000.854895478431</v>
      </c>
      <c r="L32" s="21">
        <v>14946.396118383547</v>
      </c>
      <c r="M32" s="21">
        <v>14890.892030171262</v>
      </c>
      <c r="N32" s="21">
        <v>14833.556011693869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-3.2509153544917346E-3</v>
      </c>
      <c r="D34" s="39">
        <f t="shared" ref="D34:N34" si="7">(D32/D8)-1</f>
        <v>-3.5525477376674441E-3</v>
      </c>
      <c r="E34" s="39">
        <f t="shared" si="7"/>
        <v>-3.4883329275045005E-3</v>
      </c>
      <c r="F34" s="39">
        <f t="shared" si="7"/>
        <v>-3.2847901028780768E-3</v>
      </c>
      <c r="G34" s="39">
        <f t="shared" si="7"/>
        <v>-3.4872057188682914E-3</v>
      </c>
      <c r="H34" s="39">
        <f t="shared" si="7"/>
        <v>-3.4592277301436214E-3</v>
      </c>
      <c r="I34" s="39">
        <f t="shared" si="7"/>
        <v>-3.4082714639451783E-3</v>
      </c>
      <c r="J34" s="39">
        <f t="shared" si="7"/>
        <v>-3.5692725163970485E-3</v>
      </c>
      <c r="K34" s="39">
        <f t="shared" si="7"/>
        <v>-3.6286571798235245E-3</v>
      </c>
      <c r="L34" s="39">
        <f t="shared" si="7"/>
        <v>-3.630378233396514E-3</v>
      </c>
      <c r="M34" s="39">
        <f t="shared" si="7"/>
        <v>-3.7135432362866982E-3</v>
      </c>
      <c r="N34" s="39">
        <f t="shared" si="7"/>
        <v>-3.8504085827244516E-3</v>
      </c>
    </row>
    <row r="35" spans="1:14" ht="15.75" thickBot="1" x14ac:dyDescent="0.3">
      <c r="A35" s="40" t="s">
        <v>15</v>
      </c>
      <c r="B35" s="41"/>
      <c r="C35" s="42">
        <f>(C32/$C$8)-1</f>
        <v>-3.2509153544917346E-3</v>
      </c>
      <c r="D35" s="42">
        <f t="shared" ref="D35:N35" si="8">(D32/$C$8)-1</f>
        <v>-6.7919140601712114E-3</v>
      </c>
      <c r="E35" s="42">
        <f t="shared" si="8"/>
        <v>-1.0256554530218898E-2</v>
      </c>
      <c r="F35" s="42">
        <f t="shared" si="8"/>
        <v>-1.350765400428644E-2</v>
      </c>
      <c r="G35" s="42">
        <f t="shared" si="8"/>
        <v>-1.6947755754862515E-2</v>
      </c>
      <c r="H35" s="42">
        <f t="shared" si="8"/>
        <v>-2.0348357338335288E-2</v>
      </c>
      <c r="I35" s="42">
        <f t="shared" si="8"/>
        <v>-2.3687276076626018E-2</v>
      </c>
      <c r="J35" s="42">
        <f t="shared" si="8"/>
        <v>-2.7172002249534533E-2</v>
      </c>
      <c r="K35" s="42">
        <f t="shared" si="8"/>
        <v>-3.0702061548305015E-2</v>
      </c>
      <c r="L35" s="42">
        <f t="shared" si="8"/>
        <v>-3.4220979685736119E-2</v>
      </c>
      <c r="M35" s="42">
        <f t="shared" si="8"/>
        <v>-3.7807441834371791E-2</v>
      </c>
      <c r="N35" s="42">
        <f t="shared" si="8"/>
        <v>-4.1512276318566244E-2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1.672966752731907</v>
      </c>
      <c r="D41" s="47">
        <v>1.6954676060120011</v>
      </c>
      <c r="E41" s="47">
        <v>1.6947447706016145</v>
      </c>
      <c r="F41" s="47">
        <v>1.6932568569754978</v>
      </c>
      <c r="G41" s="47">
        <v>1.6956086287055521</v>
      </c>
      <c r="H41" s="47">
        <v>1.7078690833177417</v>
      </c>
      <c r="I41" s="47">
        <v>1.7210881479467908</v>
      </c>
      <c r="J41" s="47">
        <v>1.7313388415496831</v>
      </c>
      <c r="K41" s="47">
        <v>1.7428784493126799</v>
      </c>
      <c r="L41" s="47">
        <v>1.7525904282989417</v>
      </c>
      <c r="M41" s="47">
        <v>1.7652179128259269</v>
      </c>
      <c r="N41" s="47">
        <v>1.7745089874414035</v>
      </c>
    </row>
    <row r="43" spans="1:14" x14ac:dyDescent="0.25">
      <c r="A43" s="48" t="s">
        <v>31</v>
      </c>
      <c r="B43" s="48"/>
      <c r="C43" s="49">
        <v>108.27626371668012</v>
      </c>
      <c r="D43" s="49">
        <v>110.13449836976565</v>
      </c>
      <c r="E43" s="49">
        <v>108.28302426624701</v>
      </c>
      <c r="F43" s="49">
        <v>107.07419350161534</v>
      </c>
      <c r="G43" s="49">
        <v>107.52728973246694</v>
      </c>
      <c r="H43" s="49">
        <v>106.31541767453652</v>
      </c>
      <c r="I43" s="49">
        <v>105.30085543610336</v>
      </c>
      <c r="J43" s="49">
        <v>105.15420788260272</v>
      </c>
      <c r="K43" s="49">
        <v>104.56719744143066</v>
      </c>
      <c r="L43" s="49">
        <v>103.08816199637764</v>
      </c>
      <c r="M43" s="49">
        <v>102.3913772768628</v>
      </c>
      <c r="N43" s="49">
        <v>101.66762037181486</v>
      </c>
    </row>
    <row r="44" spans="1:14" x14ac:dyDescent="0.25">
      <c r="A44" s="19" t="s">
        <v>47</v>
      </c>
      <c r="B44" s="19"/>
      <c r="C44" s="50">
        <v>109.53977342858636</v>
      </c>
      <c r="D44" s="50">
        <v>110.13449836976567</v>
      </c>
      <c r="E44" s="50">
        <v>108.05015391021163</v>
      </c>
      <c r="F44" s="50">
        <v>106.6312508314728</v>
      </c>
      <c r="G44" s="50">
        <v>106.90025116960184</v>
      </c>
      <c r="H44" s="50">
        <v>105.49933218783869</v>
      </c>
      <c r="I44" s="50">
        <v>104.32371778639782</v>
      </c>
      <c r="J44" s="50">
        <v>104.01547923523694</v>
      </c>
      <c r="K44" s="50">
        <v>103.29838325252382</v>
      </c>
      <c r="L44" s="50">
        <v>101.74101544808097</v>
      </c>
      <c r="M44" s="50">
        <v>100.94438981948888</v>
      </c>
      <c r="N44" s="50">
        <v>100.13081568330078</v>
      </c>
    </row>
    <row r="45" spans="1:14" x14ac:dyDescent="0.25">
      <c r="A45" s="51" t="s">
        <v>48</v>
      </c>
      <c r="B45" s="51"/>
      <c r="C45" s="52">
        <v>107.04426288640806</v>
      </c>
      <c r="D45" s="52">
        <v>110.13449836976568</v>
      </c>
      <c r="E45" s="52">
        <v>108.5143475276971</v>
      </c>
      <c r="F45" s="52">
        <v>107.51680154384727</v>
      </c>
      <c r="G45" s="52">
        <v>108.16171714805472</v>
      </c>
      <c r="H45" s="52">
        <v>107.14533624355253</v>
      </c>
      <c r="I45" s="52">
        <v>106.2973228750532</v>
      </c>
      <c r="J45" s="52">
        <v>106.31482736302966</v>
      </c>
      <c r="K45" s="52">
        <v>105.86181785519794</v>
      </c>
      <c r="L45" s="52">
        <v>104.46980130141604</v>
      </c>
      <c r="M45" s="52">
        <v>103.87567253349356</v>
      </c>
      <c r="N45" s="52">
        <v>103.24723104419245</v>
      </c>
    </row>
    <row r="47" spans="1:14" x14ac:dyDescent="0.25">
      <c r="A47" s="48" t="s">
        <v>32</v>
      </c>
      <c r="B47" s="48"/>
      <c r="C47" s="49">
        <v>78.478421161259718</v>
      </c>
      <c r="D47" s="49">
        <v>78.267822894985855</v>
      </c>
      <c r="E47" s="49">
        <v>78.482401845886457</v>
      </c>
      <c r="F47" s="49">
        <v>78.627203701074464</v>
      </c>
      <c r="G47" s="49">
        <v>78.574120437573484</v>
      </c>
      <c r="H47" s="49">
        <v>78.714545336495249</v>
      </c>
      <c r="I47" s="49">
        <v>78.835383603944848</v>
      </c>
      <c r="J47" s="49">
        <v>78.858914095265561</v>
      </c>
      <c r="K47" s="49">
        <v>78.931521913448734</v>
      </c>
      <c r="L47" s="49">
        <v>79.107309915354264</v>
      </c>
      <c r="M47" s="49">
        <v>79.193934559003694</v>
      </c>
      <c r="N47" s="49">
        <v>79.284970985212325</v>
      </c>
    </row>
    <row r="48" spans="1:14" x14ac:dyDescent="0.25">
      <c r="A48" s="19" t="s">
        <v>45</v>
      </c>
      <c r="B48" s="19"/>
      <c r="C48" s="50">
        <v>76.22723706669035</v>
      </c>
      <c r="D48" s="50">
        <v>76.161696630427784</v>
      </c>
      <c r="E48" s="50">
        <v>76.413580632681445</v>
      </c>
      <c r="F48" s="50">
        <v>76.587974134782286</v>
      </c>
      <c r="G48" s="50">
        <v>76.560535221637636</v>
      </c>
      <c r="H48" s="50">
        <v>76.733567251617259</v>
      </c>
      <c r="I48" s="50">
        <v>76.880871824789381</v>
      </c>
      <c r="J48" s="50">
        <v>76.919829860720156</v>
      </c>
      <c r="K48" s="50">
        <v>77.009775525579684</v>
      </c>
      <c r="L48" s="50">
        <v>77.209342523807464</v>
      </c>
      <c r="M48" s="50">
        <v>77.31466058893831</v>
      </c>
      <c r="N48" s="50">
        <v>77.423313937268219</v>
      </c>
    </row>
    <row r="49" spans="1:14" x14ac:dyDescent="0.25">
      <c r="A49" s="51" t="s">
        <v>46</v>
      </c>
      <c r="B49" s="51"/>
      <c r="C49" s="52">
        <v>80.608163031945665</v>
      </c>
      <c r="D49" s="52">
        <v>80.296160990778915</v>
      </c>
      <c r="E49" s="52">
        <v>80.475167024653857</v>
      </c>
      <c r="F49" s="52">
        <v>80.589990821611664</v>
      </c>
      <c r="G49" s="52">
        <v>80.532310660207287</v>
      </c>
      <c r="H49" s="52">
        <v>80.649255316656522</v>
      </c>
      <c r="I49" s="52">
        <v>80.74819181790447</v>
      </c>
      <c r="J49" s="52">
        <v>80.755467396042377</v>
      </c>
      <c r="K49" s="52">
        <v>80.809616983621396</v>
      </c>
      <c r="L49" s="52">
        <v>80.962992927537329</v>
      </c>
      <c r="M49" s="52">
        <v>81.03170117406448</v>
      </c>
      <c r="N49" s="52">
        <v>81.107069853132373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2EBC-8B98-44FF-BA65-1FED230C53A6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107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18557</v>
      </c>
      <c r="D8" s="21">
        <v>18426.623644531363</v>
      </c>
      <c r="E8" s="21">
        <v>18288.046404027045</v>
      </c>
      <c r="F8" s="21">
        <v>18147.431527439097</v>
      </c>
      <c r="G8" s="21">
        <v>18006.867491919813</v>
      </c>
      <c r="H8" s="21">
        <v>17855.851895536842</v>
      </c>
      <c r="I8" s="21">
        <v>17703.110168593543</v>
      </c>
      <c r="J8" s="21">
        <v>17547.1123556149</v>
      </c>
      <c r="K8" s="21">
        <v>17383.756135091571</v>
      </c>
      <c r="L8" s="21">
        <v>17214.573013932484</v>
      </c>
      <c r="M8" s="21">
        <v>17041.777954338282</v>
      </c>
      <c r="N8" s="21">
        <v>16863.295488089167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157.98670457002532</v>
      </c>
      <c r="D10" s="26">
        <f t="shared" ref="D10:N10" si="0">SUM(D11:D12)</f>
        <v>156.98137590060389</v>
      </c>
      <c r="E10" s="26">
        <f t="shared" si="0"/>
        <v>153.808010683215</v>
      </c>
      <c r="F10" s="26">
        <f t="shared" si="0"/>
        <v>150.12149769138014</v>
      </c>
      <c r="G10" s="26">
        <f t="shared" si="0"/>
        <v>146.75047972565596</v>
      </c>
      <c r="H10" s="26">
        <f t="shared" si="0"/>
        <v>144.09445580187904</v>
      </c>
      <c r="I10" s="26">
        <f t="shared" si="0"/>
        <v>141.18620508612042</v>
      </c>
      <c r="J10" s="26">
        <f t="shared" si="0"/>
        <v>137.84647335067319</v>
      </c>
      <c r="K10" s="26">
        <f t="shared" si="0"/>
        <v>134.52617315341641</v>
      </c>
      <c r="L10" s="26">
        <f t="shared" si="0"/>
        <v>131.12035015568296</v>
      </c>
      <c r="M10" s="26">
        <f t="shared" si="0"/>
        <v>127.82345649082507</v>
      </c>
      <c r="N10" s="26">
        <f t="shared" si="0"/>
        <v>124.1338808481227</v>
      </c>
    </row>
    <row r="11" spans="1:14" x14ac:dyDescent="0.25">
      <c r="A11" s="60" t="s">
        <v>34</v>
      </c>
      <c r="B11" s="18"/>
      <c r="C11" s="22">
        <v>80.905410680946176</v>
      </c>
      <c r="D11" s="22">
        <v>80.334047104832095</v>
      </c>
      <c r="E11" s="22">
        <v>78.791771691313826</v>
      </c>
      <c r="F11" s="22">
        <v>77.010378685837864</v>
      </c>
      <c r="G11" s="22">
        <v>75.187243703534534</v>
      </c>
      <c r="H11" s="22">
        <v>73.853785257261578</v>
      </c>
      <c r="I11" s="22">
        <v>72.434661739835704</v>
      </c>
      <c r="J11" s="22">
        <v>70.651001291480654</v>
      </c>
      <c r="K11" s="22">
        <v>68.920619285169835</v>
      </c>
      <c r="L11" s="22">
        <v>67.188624688790625</v>
      </c>
      <c r="M11" s="22">
        <v>65.43014943482838</v>
      </c>
      <c r="N11" s="22">
        <v>63.649493009500723</v>
      </c>
    </row>
    <row r="12" spans="1:14" x14ac:dyDescent="0.25">
      <c r="A12" s="27" t="s">
        <v>35</v>
      </c>
      <c r="B12" s="28"/>
      <c r="C12" s="29">
        <v>77.081293889079149</v>
      </c>
      <c r="D12" s="29">
        <v>76.647328795771799</v>
      </c>
      <c r="E12" s="29">
        <v>75.016238991901176</v>
      </c>
      <c r="F12" s="29">
        <v>73.111119005542278</v>
      </c>
      <c r="G12" s="29">
        <v>71.56323602212143</v>
      </c>
      <c r="H12" s="29">
        <v>70.240670544617458</v>
      </c>
      <c r="I12" s="29">
        <v>68.75154334628472</v>
      </c>
      <c r="J12" s="29">
        <v>67.195472059192539</v>
      </c>
      <c r="K12" s="29">
        <v>65.605553868246574</v>
      </c>
      <c r="L12" s="29">
        <v>63.931725466892331</v>
      </c>
      <c r="M12" s="29">
        <v>62.393307055996686</v>
      </c>
      <c r="N12" s="29">
        <v>60.484387838621977</v>
      </c>
    </row>
    <row r="13" spans="1:14" x14ac:dyDescent="0.25">
      <c r="A13" s="63" t="s">
        <v>36</v>
      </c>
      <c r="B13" s="18"/>
      <c r="C13" s="26">
        <f>SUM(C14:C15)</f>
        <v>200.20162624918726</v>
      </c>
      <c r="D13" s="26">
        <f t="shared" ref="D13:N13" si="1">SUM(D14:D15)</f>
        <v>209.68855946494193</v>
      </c>
      <c r="E13" s="26">
        <f t="shared" si="1"/>
        <v>211.9479089075366</v>
      </c>
      <c r="F13" s="26">
        <f t="shared" si="1"/>
        <v>215.52025360495571</v>
      </c>
      <c r="G13" s="26">
        <f t="shared" si="1"/>
        <v>221.89724008945484</v>
      </c>
      <c r="H13" s="26">
        <f t="shared" si="1"/>
        <v>223.84249791107197</v>
      </c>
      <c r="I13" s="26">
        <f t="shared" si="1"/>
        <v>226.95434439531948</v>
      </c>
      <c r="J13" s="26">
        <f t="shared" si="1"/>
        <v>231.76001639119642</v>
      </c>
      <c r="K13" s="26">
        <f t="shared" si="1"/>
        <v>235.03414606012296</v>
      </c>
      <c r="L13" s="26">
        <f t="shared" si="1"/>
        <v>236.42061089525663</v>
      </c>
      <c r="M13" s="26">
        <f t="shared" si="1"/>
        <v>239.5972366134514</v>
      </c>
      <c r="N13" s="26">
        <f t="shared" si="1"/>
        <v>242.84850928582142</v>
      </c>
    </row>
    <row r="14" spans="1:14" x14ac:dyDescent="0.25">
      <c r="A14" s="60" t="s">
        <v>37</v>
      </c>
      <c r="B14" s="18"/>
      <c r="C14" s="22">
        <v>101.35254255088488</v>
      </c>
      <c r="D14" s="22">
        <v>105.81674571497143</v>
      </c>
      <c r="E14" s="22">
        <v>107.14443264603666</v>
      </c>
      <c r="F14" s="22">
        <v>109.18833464650344</v>
      </c>
      <c r="G14" s="22">
        <v>112.29337323028187</v>
      </c>
      <c r="H14" s="22">
        <v>113.54125275246629</v>
      </c>
      <c r="I14" s="22">
        <v>115.35869431348834</v>
      </c>
      <c r="J14" s="22">
        <v>117.62875430777351</v>
      </c>
      <c r="K14" s="22">
        <v>119.30868007754971</v>
      </c>
      <c r="L14" s="22">
        <v>120.02126723708152</v>
      </c>
      <c r="M14" s="22">
        <v>121.61819069219717</v>
      </c>
      <c r="N14" s="22">
        <v>123.05075494952854</v>
      </c>
    </row>
    <row r="15" spans="1:14" x14ac:dyDescent="0.25">
      <c r="A15" s="61" t="s">
        <v>38</v>
      </c>
      <c r="B15" s="12"/>
      <c r="C15" s="23">
        <v>98.849083698302394</v>
      </c>
      <c r="D15" s="23">
        <v>103.87181374997049</v>
      </c>
      <c r="E15" s="23">
        <v>104.80347626149995</v>
      </c>
      <c r="F15" s="23">
        <v>106.33191895845228</v>
      </c>
      <c r="G15" s="23">
        <v>109.60386685917297</v>
      </c>
      <c r="H15" s="23">
        <v>110.3012451586057</v>
      </c>
      <c r="I15" s="23">
        <v>111.59565008183112</v>
      </c>
      <c r="J15" s="23">
        <v>114.1312620834229</v>
      </c>
      <c r="K15" s="23">
        <v>115.72546598257327</v>
      </c>
      <c r="L15" s="23">
        <v>116.3993436581751</v>
      </c>
      <c r="M15" s="23">
        <v>117.97904592125423</v>
      </c>
      <c r="N15" s="23">
        <v>119.7977543362929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-42.214921679161932</v>
      </c>
      <c r="D17" s="32">
        <f t="shared" ref="D17:N17" si="2">D10-D13</f>
        <v>-52.707183564338038</v>
      </c>
      <c r="E17" s="32">
        <f t="shared" si="2"/>
        <v>-58.139898224321598</v>
      </c>
      <c r="F17" s="32">
        <f t="shared" si="2"/>
        <v>-65.39875591357557</v>
      </c>
      <c r="G17" s="32">
        <f t="shared" si="2"/>
        <v>-75.146760363798876</v>
      </c>
      <c r="H17" s="32">
        <f t="shared" si="2"/>
        <v>-79.748042109192937</v>
      </c>
      <c r="I17" s="32">
        <f t="shared" si="2"/>
        <v>-85.768139309199057</v>
      </c>
      <c r="J17" s="32">
        <f t="shared" si="2"/>
        <v>-93.913543040523223</v>
      </c>
      <c r="K17" s="32">
        <f t="shared" si="2"/>
        <v>-100.50797290670656</v>
      </c>
      <c r="L17" s="32">
        <f t="shared" si="2"/>
        <v>-105.30026073957367</v>
      </c>
      <c r="M17" s="32">
        <f t="shared" si="2"/>
        <v>-111.77378012262633</v>
      </c>
      <c r="N17" s="32">
        <f t="shared" si="2"/>
        <v>-118.71462843769872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693.91018916593976</v>
      </c>
      <c r="D19" s="26">
        <f t="shared" ref="D19:N19" si="3">SUM(D20:D21)</f>
        <v>695.29761889544091</v>
      </c>
      <c r="E19" s="26">
        <f t="shared" si="3"/>
        <v>698.52806885027042</v>
      </c>
      <c r="F19" s="26">
        <f t="shared" si="3"/>
        <v>701.99534171710889</v>
      </c>
      <c r="G19" s="26">
        <f t="shared" si="3"/>
        <v>700.4624286394278</v>
      </c>
      <c r="H19" s="26">
        <f t="shared" si="3"/>
        <v>701.43471861854141</v>
      </c>
      <c r="I19" s="26">
        <f t="shared" si="3"/>
        <v>701.87069749093916</v>
      </c>
      <c r="J19" s="26">
        <f t="shared" si="3"/>
        <v>701.91510059091547</v>
      </c>
      <c r="K19" s="26">
        <f t="shared" si="3"/>
        <v>702.19872857935286</v>
      </c>
      <c r="L19" s="26">
        <f t="shared" si="3"/>
        <v>702.53622814566211</v>
      </c>
      <c r="M19" s="26">
        <f t="shared" si="3"/>
        <v>702.80298874952314</v>
      </c>
      <c r="N19" s="26">
        <f t="shared" si="3"/>
        <v>702.1658137805357</v>
      </c>
    </row>
    <row r="20" spans="1:14" x14ac:dyDescent="0.25">
      <c r="A20" s="72" t="s">
        <v>40</v>
      </c>
      <c r="B20" s="72"/>
      <c r="C20" s="22">
        <v>350.33906198332875</v>
      </c>
      <c r="D20" s="22">
        <v>351.15704031425656</v>
      </c>
      <c r="E20" s="22">
        <v>351.48192620535434</v>
      </c>
      <c r="F20" s="22">
        <v>351.54309554843974</v>
      </c>
      <c r="G20" s="22">
        <v>351.11327291847374</v>
      </c>
      <c r="H20" s="22">
        <v>351.19037779743792</v>
      </c>
      <c r="I20" s="22">
        <v>350.52251019526659</v>
      </c>
      <c r="J20" s="22">
        <v>351.41014116548945</v>
      </c>
      <c r="K20" s="22">
        <v>351.52501391219062</v>
      </c>
      <c r="L20" s="22">
        <v>350.84071141991848</v>
      </c>
      <c r="M20" s="22">
        <v>350.74257121708922</v>
      </c>
      <c r="N20" s="22">
        <v>350.93268026682472</v>
      </c>
    </row>
    <row r="21" spans="1:14" x14ac:dyDescent="0.25">
      <c r="A21" s="27" t="s">
        <v>41</v>
      </c>
      <c r="B21" s="27"/>
      <c r="C21" s="29">
        <v>343.57112718261095</v>
      </c>
      <c r="D21" s="29">
        <v>344.14057858118434</v>
      </c>
      <c r="E21" s="29">
        <v>347.04614264491607</v>
      </c>
      <c r="F21" s="29">
        <v>350.45224616866909</v>
      </c>
      <c r="G21" s="29">
        <v>349.349155720954</v>
      </c>
      <c r="H21" s="29">
        <v>350.24434082110344</v>
      </c>
      <c r="I21" s="29">
        <v>351.34818729567263</v>
      </c>
      <c r="J21" s="29">
        <v>350.50495942542602</v>
      </c>
      <c r="K21" s="29">
        <v>350.67371466716224</v>
      </c>
      <c r="L21" s="29">
        <v>351.69551672574369</v>
      </c>
      <c r="M21" s="29">
        <v>352.06041753243386</v>
      </c>
      <c r="N21" s="29">
        <v>351.23313351371098</v>
      </c>
    </row>
    <row r="22" spans="1:14" x14ac:dyDescent="0.25">
      <c r="A22" s="75" t="s">
        <v>44</v>
      </c>
      <c r="B22" s="75"/>
      <c r="C22" s="26">
        <f>SUM(C23:C24)</f>
        <v>782.07162295541616</v>
      </c>
      <c r="D22" s="26">
        <f t="shared" ref="D22:N22" si="4">SUM(D23:D24)</f>
        <v>781.16767583542151</v>
      </c>
      <c r="E22" s="26">
        <f t="shared" si="4"/>
        <v>781.00304721389512</v>
      </c>
      <c r="F22" s="26">
        <f t="shared" si="4"/>
        <v>777.16062132281763</v>
      </c>
      <c r="G22" s="26">
        <f t="shared" si="4"/>
        <v>776.33126465860175</v>
      </c>
      <c r="H22" s="26">
        <f t="shared" si="4"/>
        <v>774.42840345264722</v>
      </c>
      <c r="I22" s="26">
        <f t="shared" si="4"/>
        <v>772.10037116038325</v>
      </c>
      <c r="J22" s="26">
        <f t="shared" si="4"/>
        <v>771.35777807371801</v>
      </c>
      <c r="K22" s="26">
        <f t="shared" si="4"/>
        <v>770.87387683173097</v>
      </c>
      <c r="L22" s="26">
        <f t="shared" si="4"/>
        <v>770.03102700029399</v>
      </c>
      <c r="M22" s="26">
        <f t="shared" si="4"/>
        <v>769.51167487600901</v>
      </c>
      <c r="N22" s="26">
        <f t="shared" si="4"/>
        <v>769.46692178767717</v>
      </c>
    </row>
    <row r="23" spans="1:14" x14ac:dyDescent="0.25">
      <c r="A23" s="72" t="s">
        <v>42</v>
      </c>
      <c r="B23" s="72"/>
      <c r="C23" s="23">
        <v>384.99239151855272</v>
      </c>
      <c r="D23" s="22">
        <v>385.5058309260034</v>
      </c>
      <c r="E23" s="22">
        <v>386.77089469375574</v>
      </c>
      <c r="F23" s="22">
        <v>385.26618524043187</v>
      </c>
      <c r="G23" s="22">
        <v>385.57536781606507</v>
      </c>
      <c r="H23" s="22">
        <v>385.02707231197536</v>
      </c>
      <c r="I23" s="22">
        <v>384.13186909411939</v>
      </c>
      <c r="J23" s="22">
        <v>383.45001398790811</v>
      </c>
      <c r="K23" s="22">
        <v>383.81994287996787</v>
      </c>
      <c r="L23" s="22">
        <v>383.38305824800284</v>
      </c>
      <c r="M23" s="22">
        <v>383.36744119151427</v>
      </c>
      <c r="N23" s="22">
        <v>382.88872009450949</v>
      </c>
    </row>
    <row r="24" spans="1:14" x14ac:dyDescent="0.25">
      <c r="A24" s="61" t="s">
        <v>43</v>
      </c>
      <c r="B24" s="61"/>
      <c r="C24" s="23">
        <v>397.07923143686338</v>
      </c>
      <c r="D24" s="23">
        <v>395.66184490941805</v>
      </c>
      <c r="E24" s="23">
        <v>394.23215252013932</v>
      </c>
      <c r="F24" s="23">
        <v>391.89443608238577</v>
      </c>
      <c r="G24" s="23">
        <v>390.75589684253669</v>
      </c>
      <c r="H24" s="23">
        <v>389.40133114067191</v>
      </c>
      <c r="I24" s="23">
        <v>387.9685020662638</v>
      </c>
      <c r="J24" s="23">
        <v>387.9077640858099</v>
      </c>
      <c r="K24" s="23">
        <v>387.0539339517631</v>
      </c>
      <c r="L24" s="23">
        <v>386.64796875229109</v>
      </c>
      <c r="M24" s="23">
        <v>386.14423368449474</v>
      </c>
      <c r="N24" s="23">
        <v>386.57820169316761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-88.161433789476405</v>
      </c>
      <c r="D26" s="32">
        <f t="shared" ref="D26:N26" si="5">D19-D22</f>
        <v>-85.8700569399806</v>
      </c>
      <c r="E26" s="32">
        <f t="shared" si="5"/>
        <v>-82.4749783636247</v>
      </c>
      <c r="F26" s="32">
        <f t="shared" si="5"/>
        <v>-75.165279605708747</v>
      </c>
      <c r="G26" s="32">
        <f t="shared" si="5"/>
        <v>-75.868836019173955</v>
      </c>
      <c r="H26" s="32">
        <f t="shared" si="5"/>
        <v>-72.993684834105807</v>
      </c>
      <c r="I26" s="32">
        <f t="shared" si="5"/>
        <v>-70.229673669444082</v>
      </c>
      <c r="J26" s="32">
        <f t="shared" si="5"/>
        <v>-69.442677482802537</v>
      </c>
      <c r="K26" s="32">
        <f t="shared" si="5"/>
        <v>-68.675148252378108</v>
      </c>
      <c r="L26" s="32">
        <f t="shared" si="5"/>
        <v>-67.494798854631881</v>
      </c>
      <c r="M26" s="32">
        <f t="shared" si="5"/>
        <v>-66.708686126485873</v>
      </c>
      <c r="N26" s="32">
        <f t="shared" si="5"/>
        <v>-67.301108007141465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-130.37635546863834</v>
      </c>
      <c r="D30" s="32">
        <f t="shared" ref="D30:N30" si="6">D17+D26+D28</f>
        <v>-138.57724050431864</v>
      </c>
      <c r="E30" s="32">
        <f t="shared" si="6"/>
        <v>-140.6148765879463</v>
      </c>
      <c r="F30" s="32">
        <f t="shared" si="6"/>
        <v>-140.56403551928432</v>
      </c>
      <c r="G30" s="32">
        <f t="shared" si="6"/>
        <v>-151.01559638297283</v>
      </c>
      <c r="H30" s="32">
        <f t="shared" si="6"/>
        <v>-152.74172694329874</v>
      </c>
      <c r="I30" s="32">
        <f t="shared" si="6"/>
        <v>-155.99781297864314</v>
      </c>
      <c r="J30" s="32">
        <f t="shared" si="6"/>
        <v>-163.35622052332576</v>
      </c>
      <c r="K30" s="32">
        <f t="shared" si="6"/>
        <v>-169.18312115908466</v>
      </c>
      <c r="L30" s="32">
        <f t="shared" si="6"/>
        <v>-172.79505959420555</v>
      </c>
      <c r="M30" s="32">
        <f t="shared" si="6"/>
        <v>-178.48246624911221</v>
      </c>
      <c r="N30" s="32">
        <f t="shared" si="6"/>
        <v>-186.01573644484017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18426.623644531363</v>
      </c>
      <c r="D32" s="21">
        <v>18288.046404027045</v>
      </c>
      <c r="E32" s="21">
        <v>18147.431527439097</v>
      </c>
      <c r="F32" s="21">
        <v>18006.867491919813</v>
      </c>
      <c r="G32" s="21">
        <v>17855.851895536842</v>
      </c>
      <c r="H32" s="21">
        <v>17703.110168593543</v>
      </c>
      <c r="I32" s="21">
        <v>17547.1123556149</v>
      </c>
      <c r="J32" s="21">
        <v>17383.756135091571</v>
      </c>
      <c r="K32" s="21">
        <v>17214.573013932484</v>
      </c>
      <c r="L32" s="21">
        <v>17041.777954338282</v>
      </c>
      <c r="M32" s="21">
        <v>16863.295488089167</v>
      </c>
      <c r="N32" s="21">
        <v>16677.279751644324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-7.025723741371892E-3</v>
      </c>
      <c r="D34" s="39">
        <f t="shared" ref="D34:N34" si="7">(D32/D8)-1</f>
        <v>-7.5204900896450599E-3</v>
      </c>
      <c r="E34" s="39">
        <f t="shared" si="7"/>
        <v>-7.6888954392080322E-3</v>
      </c>
      <c r="F34" s="39">
        <f t="shared" si="7"/>
        <v>-7.7456710778465165E-3</v>
      </c>
      <c r="G34" s="39">
        <f t="shared" si="7"/>
        <v>-8.3865556544321374E-3</v>
      </c>
      <c r="H34" s="39">
        <f t="shared" si="7"/>
        <v>-8.5541551216314904E-3</v>
      </c>
      <c r="I34" s="39">
        <f t="shared" si="7"/>
        <v>-8.8118873741966919E-3</v>
      </c>
      <c r="J34" s="39">
        <f t="shared" si="7"/>
        <v>-9.3095785342171E-3</v>
      </c>
      <c r="K34" s="39">
        <f t="shared" si="7"/>
        <v>-9.7322534810280192E-3</v>
      </c>
      <c r="L34" s="39">
        <f t="shared" si="7"/>
        <v>-1.0037719753743013E-2</v>
      </c>
      <c r="M34" s="39">
        <f t="shared" si="7"/>
        <v>-1.0473230359375751E-2</v>
      </c>
      <c r="N34" s="39">
        <f t="shared" si="7"/>
        <v>-1.1030805726924942E-2</v>
      </c>
    </row>
    <row r="35" spans="1:14" ht="15.75" thickBot="1" x14ac:dyDescent="0.3">
      <c r="A35" s="40" t="s">
        <v>15</v>
      </c>
      <c r="B35" s="41"/>
      <c r="C35" s="42">
        <f>(C32/$C$8)-1</f>
        <v>-7.025723741371892E-3</v>
      </c>
      <c r="D35" s="42">
        <f t="shared" ref="D35:N35" si="8">(D32/$C$8)-1</f>
        <v>-1.4493376945247327E-2</v>
      </c>
      <c r="E35" s="42">
        <f t="shared" si="8"/>
        <v>-2.207083432456225E-2</v>
      </c>
      <c r="F35" s="42">
        <f t="shared" si="8"/>
        <v>-2.9645551979317064E-2</v>
      </c>
      <c r="G35" s="42">
        <f t="shared" si="8"/>
        <v>-3.7783483562168318E-2</v>
      </c>
      <c r="H35" s="42">
        <f t="shared" si="8"/>
        <v>-4.6014432904373348E-2</v>
      </c>
      <c r="I35" s="42">
        <f t="shared" si="8"/>
        <v>-5.4420846278229296E-2</v>
      </c>
      <c r="J35" s="42">
        <f t="shared" si="8"/>
        <v>-6.3223789670120656E-2</v>
      </c>
      <c r="K35" s="42">
        <f t="shared" si="8"/>
        <v>-7.234073320404788E-2</v>
      </c>
      <c r="L35" s="42">
        <f t="shared" si="8"/>
        <v>-8.1652316951108306E-2</v>
      </c>
      <c r="M35" s="42">
        <f t="shared" si="8"/>
        <v>-9.1270383785678311E-2</v>
      </c>
      <c r="N35" s="42">
        <f t="shared" si="8"/>
        <v>-0.10129440364044162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1.5626943230955028</v>
      </c>
      <c r="D41" s="47">
        <v>1.5835271221738398</v>
      </c>
      <c r="E41" s="47">
        <v>1.5839156363671554</v>
      </c>
      <c r="F41" s="47">
        <v>1.5814909007845859</v>
      </c>
      <c r="G41" s="47">
        <v>1.5838838473075048</v>
      </c>
      <c r="H41" s="47">
        <v>1.5957692089298454</v>
      </c>
      <c r="I41" s="47">
        <v>1.6082679904426642</v>
      </c>
      <c r="J41" s="47">
        <v>1.6174571200619241</v>
      </c>
      <c r="K41" s="47">
        <v>1.6276433748608596</v>
      </c>
      <c r="L41" s="47">
        <v>1.6372030122016743</v>
      </c>
      <c r="M41" s="47">
        <v>1.6494534889549908</v>
      </c>
      <c r="N41" s="47">
        <v>1.6579482929857092</v>
      </c>
    </row>
    <row r="43" spans="1:14" x14ac:dyDescent="0.25">
      <c r="A43" s="48" t="s">
        <v>31</v>
      </c>
      <c r="B43" s="48"/>
      <c r="C43" s="49">
        <v>95.49818656355248</v>
      </c>
      <c r="D43" s="49">
        <v>97.11860310788424</v>
      </c>
      <c r="E43" s="49">
        <v>95.4812209722174</v>
      </c>
      <c r="F43" s="49">
        <v>94.413937329971773</v>
      </c>
      <c r="G43" s="49">
        <v>94.825130739042606</v>
      </c>
      <c r="H43" s="49">
        <v>93.762916819608691</v>
      </c>
      <c r="I43" s="49">
        <v>92.88364316638723</v>
      </c>
      <c r="J43" s="49">
        <v>92.77629298668613</v>
      </c>
      <c r="K43" s="49">
        <v>92.286141099518389</v>
      </c>
      <c r="L43" s="49">
        <v>91.031902317471634</v>
      </c>
      <c r="M43" s="49">
        <v>90.462918157739821</v>
      </c>
      <c r="N43" s="49">
        <v>89.860156702191844</v>
      </c>
    </row>
    <row r="44" spans="1:14" x14ac:dyDescent="0.25">
      <c r="A44" s="19" t="s">
        <v>47</v>
      </c>
      <c r="B44" s="19"/>
      <c r="C44" s="50">
        <v>96.603846819190039</v>
      </c>
      <c r="D44" s="50">
        <v>97.118603107884255</v>
      </c>
      <c r="E44" s="50">
        <v>95.280188056803865</v>
      </c>
      <c r="F44" s="50">
        <v>94.035824737009065</v>
      </c>
      <c r="G44" s="50">
        <v>94.275459005886859</v>
      </c>
      <c r="H44" s="50">
        <v>93.055303992258175</v>
      </c>
      <c r="I44" s="50">
        <v>92.044821866867437</v>
      </c>
      <c r="J44" s="50">
        <v>91.815550586772247</v>
      </c>
      <c r="K44" s="50">
        <v>91.223001524970215</v>
      </c>
      <c r="L44" s="50">
        <v>89.885768322490691</v>
      </c>
      <c r="M44" s="50">
        <v>89.227378753225821</v>
      </c>
      <c r="N44" s="50">
        <v>88.538609019529915</v>
      </c>
    </row>
    <row r="45" spans="1:14" x14ac:dyDescent="0.25">
      <c r="A45" s="51" t="s">
        <v>48</v>
      </c>
      <c r="B45" s="51"/>
      <c r="C45" s="52">
        <v>94.390498293250317</v>
      </c>
      <c r="D45" s="52">
        <v>97.118603107884283</v>
      </c>
      <c r="E45" s="52">
        <v>95.687623139666471</v>
      </c>
      <c r="F45" s="52">
        <v>94.805384717756141</v>
      </c>
      <c r="G45" s="52">
        <v>95.394978062027889</v>
      </c>
      <c r="H45" s="52">
        <v>94.50264436770874</v>
      </c>
      <c r="I45" s="52">
        <v>93.76697331037677</v>
      </c>
      <c r="J45" s="52">
        <v>93.787745950057442</v>
      </c>
      <c r="K45" s="52">
        <v>93.408457293115447</v>
      </c>
      <c r="L45" s="52">
        <v>92.244714714753798</v>
      </c>
      <c r="M45" s="52">
        <v>91.772903989848359</v>
      </c>
      <c r="N45" s="52">
        <v>91.259302241195655</v>
      </c>
    </row>
    <row r="47" spans="1:14" x14ac:dyDescent="0.25">
      <c r="A47" s="48" t="s">
        <v>32</v>
      </c>
      <c r="B47" s="48"/>
      <c r="C47" s="49">
        <v>80.014529315112895</v>
      </c>
      <c r="D47" s="49">
        <v>79.792760415870674</v>
      </c>
      <c r="E47" s="49">
        <v>80.002041365707655</v>
      </c>
      <c r="F47" s="49">
        <v>80.138627292896132</v>
      </c>
      <c r="G47" s="49">
        <v>80.093536043199606</v>
      </c>
      <c r="H47" s="49">
        <v>80.23198673791434</v>
      </c>
      <c r="I47" s="49">
        <v>80.346335571137473</v>
      </c>
      <c r="J47" s="49">
        <v>80.36591560796596</v>
      </c>
      <c r="K47" s="49">
        <v>80.43460411601265</v>
      </c>
      <c r="L47" s="49">
        <v>80.607822921549854</v>
      </c>
      <c r="M47" s="49">
        <v>80.687714095208833</v>
      </c>
      <c r="N47" s="49">
        <v>80.773702783527611</v>
      </c>
    </row>
    <row r="48" spans="1:14" x14ac:dyDescent="0.25">
      <c r="A48" s="19" t="s">
        <v>45</v>
      </c>
      <c r="B48" s="19"/>
      <c r="C48" s="50">
        <v>77.854678340360309</v>
      </c>
      <c r="D48" s="50">
        <v>77.786195806326901</v>
      </c>
      <c r="E48" s="50">
        <v>78.033213300227388</v>
      </c>
      <c r="F48" s="50">
        <v>78.20344288075448</v>
      </c>
      <c r="G48" s="50">
        <v>78.172978497906058</v>
      </c>
      <c r="H48" s="50">
        <v>78.341398018922533</v>
      </c>
      <c r="I48" s="50">
        <v>78.484402425491012</v>
      </c>
      <c r="J48" s="50">
        <v>78.51997505230149</v>
      </c>
      <c r="K48" s="50">
        <v>78.606312691768039</v>
      </c>
      <c r="L48" s="50">
        <v>78.801532700100523</v>
      </c>
      <c r="M48" s="50">
        <v>78.903282397110686</v>
      </c>
      <c r="N48" s="50">
        <v>79.008251782197576</v>
      </c>
    </row>
    <row r="49" spans="1:14" x14ac:dyDescent="0.25">
      <c r="A49" s="51" t="s">
        <v>46</v>
      </c>
      <c r="B49" s="51"/>
      <c r="C49" s="52">
        <v>82.035612286842806</v>
      </c>
      <c r="D49" s="52">
        <v>81.720476597267734</v>
      </c>
      <c r="E49" s="52">
        <v>81.894392134277751</v>
      </c>
      <c r="F49" s="52">
        <v>82.004972823570483</v>
      </c>
      <c r="G49" s="52">
        <v>81.944179244730705</v>
      </c>
      <c r="H49" s="52">
        <v>82.056264519518692</v>
      </c>
      <c r="I49" s="52">
        <v>82.150883746389312</v>
      </c>
      <c r="J49" s="52">
        <v>82.154764550294274</v>
      </c>
      <c r="K49" s="52">
        <v>82.205298658103729</v>
      </c>
      <c r="L49" s="52">
        <v>82.35447986990205</v>
      </c>
      <c r="M49" s="52">
        <v>82.41914835123093</v>
      </c>
      <c r="N49" s="52">
        <v>82.490503594290999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1F7B-C13D-4D6F-90B9-00A33742F272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108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15957</v>
      </c>
      <c r="D8" s="21">
        <v>15871.748149507628</v>
      </c>
      <c r="E8" s="21">
        <v>15780.734789650067</v>
      </c>
      <c r="F8" s="21">
        <v>15686.242819764489</v>
      </c>
      <c r="G8" s="21">
        <v>15592.168136385195</v>
      </c>
      <c r="H8" s="21">
        <v>15492.633919390952</v>
      </c>
      <c r="I8" s="21">
        <v>15391.305597306835</v>
      </c>
      <c r="J8" s="21">
        <v>15289.270024877518</v>
      </c>
      <c r="K8" s="21">
        <v>15184.563353066622</v>
      </c>
      <c r="L8" s="21">
        <v>15077.492574647338</v>
      </c>
      <c r="M8" s="21">
        <v>14967.924747857847</v>
      </c>
      <c r="N8" s="21">
        <v>14857.46370506421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164.23965668784416</v>
      </c>
      <c r="D10" s="26">
        <f t="shared" ref="D10:N10" si="0">SUM(D11:D12)</f>
        <v>163.11726262645917</v>
      </c>
      <c r="E10" s="26">
        <f t="shared" si="0"/>
        <v>159.81907981144144</v>
      </c>
      <c r="F10" s="26">
        <f t="shared" si="0"/>
        <v>156.25150131442592</v>
      </c>
      <c r="G10" s="26">
        <f t="shared" si="0"/>
        <v>153.0038566520424</v>
      </c>
      <c r="H10" s="26">
        <f t="shared" si="0"/>
        <v>150.65924374224653</v>
      </c>
      <c r="I10" s="26">
        <f t="shared" si="0"/>
        <v>148.43004425592511</v>
      </c>
      <c r="J10" s="26">
        <f t="shared" si="0"/>
        <v>146.07230694115376</v>
      </c>
      <c r="K10" s="26">
        <f t="shared" si="0"/>
        <v>143.82276990422511</v>
      </c>
      <c r="L10" s="26">
        <f t="shared" si="0"/>
        <v>141.54657876572657</v>
      </c>
      <c r="M10" s="26">
        <f t="shared" si="0"/>
        <v>139.72150447428109</v>
      </c>
      <c r="N10" s="26">
        <f t="shared" si="0"/>
        <v>137.83219777963811</v>
      </c>
    </row>
    <row r="11" spans="1:14" x14ac:dyDescent="0.25">
      <c r="A11" s="60" t="s">
        <v>34</v>
      </c>
      <c r="B11" s="18"/>
      <c r="C11" s="22">
        <v>84.107564054783992</v>
      </c>
      <c r="D11" s="22">
        <v>83.474041326674524</v>
      </c>
      <c r="E11" s="22">
        <v>81.871083258169747</v>
      </c>
      <c r="F11" s="22">
        <v>80.154990934023687</v>
      </c>
      <c r="G11" s="22">
        <v>78.391145836006245</v>
      </c>
      <c r="H11" s="22">
        <v>77.218484031473821</v>
      </c>
      <c r="I11" s="22">
        <v>76.151066183474626</v>
      </c>
      <c r="J11" s="22">
        <v>74.86702050109875</v>
      </c>
      <c r="K11" s="22">
        <v>73.683463498240059</v>
      </c>
      <c r="L11" s="22">
        <v>72.531227573605975</v>
      </c>
      <c r="M11" s="22">
        <v>71.52051092959961</v>
      </c>
      <c r="N11" s="22">
        <v>70.673287978427624</v>
      </c>
    </row>
    <row r="12" spans="1:14" x14ac:dyDescent="0.25">
      <c r="A12" s="27" t="s">
        <v>35</v>
      </c>
      <c r="B12" s="28"/>
      <c r="C12" s="29">
        <v>80.132092633060168</v>
      </c>
      <c r="D12" s="29">
        <v>79.643221299784642</v>
      </c>
      <c r="E12" s="29">
        <v>77.947996553271693</v>
      </c>
      <c r="F12" s="29">
        <v>76.096510380402236</v>
      </c>
      <c r="G12" s="29">
        <v>74.612710816036156</v>
      </c>
      <c r="H12" s="29">
        <v>73.44075971077271</v>
      </c>
      <c r="I12" s="29">
        <v>72.278978072450485</v>
      </c>
      <c r="J12" s="29">
        <v>71.205286440055005</v>
      </c>
      <c r="K12" s="29">
        <v>70.139306405985053</v>
      </c>
      <c r="L12" s="29">
        <v>69.01535119212059</v>
      </c>
      <c r="M12" s="29">
        <v>68.200993544681481</v>
      </c>
      <c r="N12" s="29">
        <v>67.158909801210484</v>
      </c>
    </row>
    <row r="13" spans="1:14" x14ac:dyDescent="0.25">
      <c r="A13" s="63" t="s">
        <v>36</v>
      </c>
      <c r="B13" s="18"/>
      <c r="C13" s="26">
        <f>SUM(C14:C15)</f>
        <v>155.59586604467609</v>
      </c>
      <c r="D13" s="26">
        <f t="shared" ref="D13:N13" si="1">SUM(D14:D15)</f>
        <v>162.39317737744108</v>
      </c>
      <c r="E13" s="26">
        <f t="shared" si="1"/>
        <v>163.38221229890627</v>
      </c>
      <c r="F13" s="26">
        <f t="shared" si="1"/>
        <v>164.8044958548235</v>
      </c>
      <c r="G13" s="26">
        <f t="shared" si="1"/>
        <v>169.22346533727449</v>
      </c>
      <c r="H13" s="26">
        <f t="shared" si="1"/>
        <v>170.53321337902713</v>
      </c>
      <c r="I13" s="26">
        <f t="shared" si="1"/>
        <v>171.90844158970009</v>
      </c>
      <c r="J13" s="26">
        <f t="shared" si="1"/>
        <v>174.10914115599678</v>
      </c>
      <c r="K13" s="26">
        <f t="shared" si="1"/>
        <v>175.93042025909762</v>
      </c>
      <c r="L13" s="26">
        <f t="shared" si="1"/>
        <v>175.74932233167422</v>
      </c>
      <c r="M13" s="26">
        <f t="shared" si="1"/>
        <v>176.59660227382369</v>
      </c>
      <c r="N13" s="26">
        <f t="shared" si="1"/>
        <v>177.70721785916186</v>
      </c>
    </row>
    <row r="14" spans="1:14" x14ac:dyDescent="0.25">
      <c r="A14" s="60" t="s">
        <v>37</v>
      </c>
      <c r="B14" s="18"/>
      <c r="C14" s="22">
        <v>80.836285637582378</v>
      </c>
      <c r="D14" s="22">
        <v>82.78313273606237</v>
      </c>
      <c r="E14" s="22">
        <v>82.635083956563022</v>
      </c>
      <c r="F14" s="22">
        <v>83.020157185780803</v>
      </c>
      <c r="G14" s="22">
        <v>84.687469198689158</v>
      </c>
      <c r="H14" s="22">
        <v>85.047428744387318</v>
      </c>
      <c r="I14" s="22">
        <v>85.402396945814857</v>
      </c>
      <c r="J14" s="22">
        <v>86.409012256233481</v>
      </c>
      <c r="K14" s="22">
        <v>87.004679099904138</v>
      </c>
      <c r="L14" s="22">
        <v>86.627826514963374</v>
      </c>
      <c r="M14" s="22">
        <v>87.035930261496731</v>
      </c>
      <c r="N14" s="22">
        <v>87.466497817624941</v>
      </c>
    </row>
    <row r="15" spans="1:14" x14ac:dyDescent="0.25">
      <c r="A15" s="61" t="s">
        <v>38</v>
      </c>
      <c r="B15" s="12"/>
      <c r="C15" s="23">
        <v>74.759580407093722</v>
      </c>
      <c r="D15" s="23">
        <v>79.610044641378707</v>
      </c>
      <c r="E15" s="23">
        <v>80.747128342343245</v>
      </c>
      <c r="F15" s="23">
        <v>81.784338669042697</v>
      </c>
      <c r="G15" s="23">
        <v>84.535996138585347</v>
      </c>
      <c r="H15" s="23">
        <v>85.485784634639828</v>
      </c>
      <c r="I15" s="23">
        <v>86.506044643885218</v>
      </c>
      <c r="J15" s="23">
        <v>87.700128899763314</v>
      </c>
      <c r="K15" s="23">
        <v>88.925741159193478</v>
      </c>
      <c r="L15" s="23">
        <v>89.121495816710848</v>
      </c>
      <c r="M15" s="23">
        <v>89.560672012326961</v>
      </c>
      <c r="N15" s="23">
        <v>90.240720041536918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8.6437906431680744</v>
      </c>
      <c r="D17" s="32">
        <f t="shared" ref="D17:N17" si="2">D10-D13</f>
        <v>0.72408524901808846</v>
      </c>
      <c r="E17" s="32">
        <f t="shared" si="2"/>
        <v>-3.5631324874648271</v>
      </c>
      <c r="F17" s="32">
        <f t="shared" si="2"/>
        <v>-8.5529945403975773</v>
      </c>
      <c r="G17" s="32">
        <f t="shared" si="2"/>
        <v>-16.219608685232089</v>
      </c>
      <c r="H17" s="32">
        <f t="shared" si="2"/>
        <v>-19.8739696367806</v>
      </c>
      <c r="I17" s="32">
        <f t="shared" si="2"/>
        <v>-23.478397333774979</v>
      </c>
      <c r="J17" s="32">
        <f t="shared" si="2"/>
        <v>-28.036834214843026</v>
      </c>
      <c r="K17" s="32">
        <f t="shared" si="2"/>
        <v>-32.107650354872504</v>
      </c>
      <c r="L17" s="32">
        <f t="shared" si="2"/>
        <v>-34.202743565947657</v>
      </c>
      <c r="M17" s="32">
        <f t="shared" si="2"/>
        <v>-36.875097799542601</v>
      </c>
      <c r="N17" s="32">
        <f t="shared" si="2"/>
        <v>-39.87502007952375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622.39615684600312</v>
      </c>
      <c r="D19" s="26">
        <f t="shared" ref="D19:N19" si="3">SUM(D20:D21)</f>
        <v>623.15766521037722</v>
      </c>
      <c r="E19" s="26">
        <f t="shared" si="3"/>
        <v>624.71177632205945</v>
      </c>
      <c r="F19" s="26">
        <f t="shared" si="3"/>
        <v>627.8389975939233</v>
      </c>
      <c r="G19" s="26">
        <f t="shared" si="3"/>
        <v>629.04121292879722</v>
      </c>
      <c r="H19" s="26">
        <f t="shared" si="3"/>
        <v>629.36880364348826</v>
      </c>
      <c r="I19" s="26">
        <f t="shared" si="3"/>
        <v>630.08229147652332</v>
      </c>
      <c r="J19" s="26">
        <f t="shared" si="3"/>
        <v>630.97207036602595</v>
      </c>
      <c r="K19" s="26">
        <f t="shared" si="3"/>
        <v>631.39622008138531</v>
      </c>
      <c r="L19" s="26">
        <f t="shared" si="3"/>
        <v>631.14093231665333</v>
      </c>
      <c r="M19" s="26">
        <f t="shared" si="3"/>
        <v>631.8678143328948</v>
      </c>
      <c r="N19" s="26">
        <f t="shared" si="3"/>
        <v>631.68952976346839</v>
      </c>
    </row>
    <row r="20" spans="1:14" x14ac:dyDescent="0.25">
      <c r="A20" s="72" t="s">
        <v>40</v>
      </c>
      <c r="B20" s="72"/>
      <c r="C20" s="22">
        <v>315.2165638213948</v>
      </c>
      <c r="D20" s="22">
        <v>314.93735479686688</v>
      </c>
      <c r="E20" s="22">
        <v>314.83451684414541</v>
      </c>
      <c r="F20" s="22">
        <v>315.68103389209637</v>
      </c>
      <c r="G20" s="22">
        <v>315.90287368388147</v>
      </c>
      <c r="H20" s="22">
        <v>315.62548760103874</v>
      </c>
      <c r="I20" s="22">
        <v>315.5966021711119</v>
      </c>
      <c r="J20" s="22">
        <v>316.29890161916092</v>
      </c>
      <c r="K20" s="22">
        <v>316.34852182541795</v>
      </c>
      <c r="L20" s="22">
        <v>316.09322398892692</v>
      </c>
      <c r="M20" s="22">
        <v>316.17318296716081</v>
      </c>
      <c r="N20" s="22">
        <v>316.1109576059352</v>
      </c>
    </row>
    <row r="21" spans="1:14" x14ac:dyDescent="0.25">
      <c r="A21" s="27" t="s">
        <v>41</v>
      </c>
      <c r="B21" s="27"/>
      <c r="C21" s="29">
        <v>307.17959302460832</v>
      </c>
      <c r="D21" s="29">
        <v>308.22031041351039</v>
      </c>
      <c r="E21" s="29">
        <v>309.87725947791409</v>
      </c>
      <c r="F21" s="29">
        <v>312.15796370182699</v>
      </c>
      <c r="G21" s="29">
        <v>313.1383392449157</v>
      </c>
      <c r="H21" s="29">
        <v>313.74331604244952</v>
      </c>
      <c r="I21" s="29">
        <v>314.48568930541143</v>
      </c>
      <c r="J21" s="29">
        <v>314.67316874686497</v>
      </c>
      <c r="K21" s="29">
        <v>315.0476982559673</v>
      </c>
      <c r="L21" s="29">
        <v>315.04770832772635</v>
      </c>
      <c r="M21" s="29">
        <v>315.69463136573404</v>
      </c>
      <c r="N21" s="29">
        <v>315.57857215753319</v>
      </c>
    </row>
    <row r="22" spans="1:14" x14ac:dyDescent="0.25">
      <c r="A22" s="75" t="s">
        <v>44</v>
      </c>
      <c r="B22" s="75"/>
      <c r="C22" s="26">
        <f>SUM(C23:C24)</f>
        <v>716.29179798154246</v>
      </c>
      <c r="D22" s="26">
        <f t="shared" ref="D22:N22" si="4">SUM(D23:D24)</f>
        <v>714.89511031695861</v>
      </c>
      <c r="E22" s="26">
        <f t="shared" si="4"/>
        <v>715.64061372016818</v>
      </c>
      <c r="F22" s="26">
        <f t="shared" si="4"/>
        <v>713.3606864328234</v>
      </c>
      <c r="G22" s="26">
        <f t="shared" si="4"/>
        <v>712.35582123780512</v>
      </c>
      <c r="H22" s="26">
        <f t="shared" si="4"/>
        <v>710.82315609082525</v>
      </c>
      <c r="I22" s="26">
        <f t="shared" si="4"/>
        <v>708.6394665720652</v>
      </c>
      <c r="J22" s="26">
        <f t="shared" si="4"/>
        <v>707.64190796207913</v>
      </c>
      <c r="K22" s="26">
        <f t="shared" si="4"/>
        <v>706.35934814579548</v>
      </c>
      <c r="L22" s="26">
        <f t="shared" si="4"/>
        <v>706.50601554019795</v>
      </c>
      <c r="M22" s="26">
        <f t="shared" si="4"/>
        <v>705.45375932698892</v>
      </c>
      <c r="N22" s="26">
        <f t="shared" si="4"/>
        <v>706.39442694961667</v>
      </c>
    </row>
    <row r="23" spans="1:14" x14ac:dyDescent="0.25">
      <c r="A23" s="72" t="s">
        <v>42</v>
      </c>
      <c r="B23" s="72"/>
      <c r="C23" s="23">
        <v>353.61585666770634</v>
      </c>
      <c r="D23" s="22">
        <v>353.36426208019589</v>
      </c>
      <c r="E23" s="22">
        <v>354.62160419546643</v>
      </c>
      <c r="F23" s="22">
        <v>354.41477862779379</v>
      </c>
      <c r="G23" s="22">
        <v>354.2484727612711</v>
      </c>
      <c r="H23" s="22">
        <v>354.15393716415269</v>
      </c>
      <c r="I23" s="22">
        <v>353.38581705584897</v>
      </c>
      <c r="J23" s="22">
        <v>352.62131226183305</v>
      </c>
      <c r="K23" s="22">
        <v>352.23024295335455</v>
      </c>
      <c r="L23" s="22">
        <v>352.54509949009099</v>
      </c>
      <c r="M23" s="22">
        <v>352.33166286053114</v>
      </c>
      <c r="N23" s="22">
        <v>352.48260899954141</v>
      </c>
    </row>
    <row r="24" spans="1:14" x14ac:dyDescent="0.25">
      <c r="A24" s="61" t="s">
        <v>43</v>
      </c>
      <c r="B24" s="61"/>
      <c r="C24" s="23">
        <v>362.67594131383618</v>
      </c>
      <c r="D24" s="23">
        <v>361.53084823676272</v>
      </c>
      <c r="E24" s="23">
        <v>361.0190095247018</v>
      </c>
      <c r="F24" s="23">
        <v>358.94590780502961</v>
      </c>
      <c r="G24" s="23">
        <v>358.10734847653401</v>
      </c>
      <c r="H24" s="23">
        <v>356.66921892667256</v>
      </c>
      <c r="I24" s="23">
        <v>355.25364951621629</v>
      </c>
      <c r="J24" s="23">
        <v>355.02059570024608</v>
      </c>
      <c r="K24" s="23">
        <v>354.12910519244093</v>
      </c>
      <c r="L24" s="23">
        <v>353.96091605010702</v>
      </c>
      <c r="M24" s="23">
        <v>353.12209646645778</v>
      </c>
      <c r="N24" s="23">
        <v>353.91181795007532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-93.895641135539336</v>
      </c>
      <c r="D26" s="32">
        <f t="shared" ref="D26:N26" si="5">D19-D22</f>
        <v>-91.73744510658139</v>
      </c>
      <c r="E26" s="32">
        <f t="shared" si="5"/>
        <v>-90.928837398108726</v>
      </c>
      <c r="F26" s="32">
        <f t="shared" si="5"/>
        <v>-85.521688838900104</v>
      </c>
      <c r="G26" s="32">
        <f t="shared" si="5"/>
        <v>-83.314608309007895</v>
      </c>
      <c r="H26" s="32">
        <f t="shared" si="5"/>
        <v>-81.454352447336987</v>
      </c>
      <c r="I26" s="32">
        <f t="shared" si="5"/>
        <v>-78.557175095541879</v>
      </c>
      <c r="J26" s="32">
        <f t="shared" si="5"/>
        <v>-76.669837596053185</v>
      </c>
      <c r="K26" s="32">
        <f t="shared" si="5"/>
        <v>-74.963128064410171</v>
      </c>
      <c r="L26" s="32">
        <f t="shared" si="5"/>
        <v>-75.365083223544616</v>
      </c>
      <c r="M26" s="32">
        <f t="shared" si="5"/>
        <v>-73.58594499409412</v>
      </c>
      <c r="N26" s="32">
        <f t="shared" si="5"/>
        <v>-74.704897186148287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-85.251850492371261</v>
      </c>
      <c r="D30" s="32">
        <f t="shared" ref="D30:N30" si="6">D17+D26+D28</f>
        <v>-91.013359857563302</v>
      </c>
      <c r="E30" s="32">
        <f t="shared" si="6"/>
        <v>-94.491969885573553</v>
      </c>
      <c r="F30" s="32">
        <f t="shared" si="6"/>
        <v>-94.074683379297682</v>
      </c>
      <c r="G30" s="32">
        <f t="shared" si="6"/>
        <v>-99.534216994239983</v>
      </c>
      <c r="H30" s="32">
        <f t="shared" si="6"/>
        <v>-101.32832208411759</v>
      </c>
      <c r="I30" s="32">
        <f t="shared" si="6"/>
        <v>-102.03557242931686</v>
      </c>
      <c r="J30" s="32">
        <f t="shared" si="6"/>
        <v>-104.70667181089621</v>
      </c>
      <c r="K30" s="32">
        <f t="shared" si="6"/>
        <v>-107.07077841928268</v>
      </c>
      <c r="L30" s="32">
        <f t="shared" si="6"/>
        <v>-109.56782678949227</v>
      </c>
      <c r="M30" s="32">
        <f t="shared" si="6"/>
        <v>-110.46104279363672</v>
      </c>
      <c r="N30" s="32">
        <f t="shared" si="6"/>
        <v>-114.57991726567204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15871.748149507628</v>
      </c>
      <c r="D32" s="21">
        <v>15780.734789650067</v>
      </c>
      <c r="E32" s="21">
        <v>15686.242819764489</v>
      </c>
      <c r="F32" s="21">
        <v>15592.168136385195</v>
      </c>
      <c r="G32" s="21">
        <v>15492.633919390952</v>
      </c>
      <c r="H32" s="21">
        <v>15391.305597306835</v>
      </c>
      <c r="I32" s="21">
        <v>15289.270024877518</v>
      </c>
      <c r="J32" s="21">
        <v>15184.563353066622</v>
      </c>
      <c r="K32" s="21">
        <v>15077.492574647338</v>
      </c>
      <c r="L32" s="21">
        <v>14967.924747857847</v>
      </c>
      <c r="M32" s="21">
        <v>14857.46370506421</v>
      </c>
      <c r="N32" s="21">
        <v>14742.883787798537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-5.3425988902908728E-3</v>
      </c>
      <c r="D34" s="39">
        <f t="shared" ref="D34:N34" si="7">(D32/D8)-1</f>
        <v>-5.7342996499339938E-3</v>
      </c>
      <c r="E34" s="39">
        <f t="shared" si="7"/>
        <v>-5.9878054567871208E-3</v>
      </c>
      <c r="F34" s="39">
        <f t="shared" si="7"/>
        <v>-5.997273181361229E-3</v>
      </c>
      <c r="G34" s="39">
        <f t="shared" si="7"/>
        <v>-6.383603365716306E-3</v>
      </c>
      <c r="H34" s="39">
        <f t="shared" si="7"/>
        <v>-6.5404193122572396E-3</v>
      </c>
      <c r="I34" s="39">
        <f t="shared" si="7"/>
        <v>-6.629429308919077E-3</v>
      </c>
      <c r="J34" s="39">
        <f t="shared" si="7"/>
        <v>-6.8483761252515762E-3</v>
      </c>
      <c r="K34" s="39">
        <f t="shared" si="7"/>
        <v>-7.0512912310817244E-3</v>
      </c>
      <c r="L34" s="39">
        <f t="shared" si="7"/>
        <v>-7.2669793234538815E-3</v>
      </c>
      <c r="M34" s="39">
        <f t="shared" si="7"/>
        <v>-7.3798502233548557E-3</v>
      </c>
      <c r="N34" s="39">
        <f t="shared" si="7"/>
        <v>-7.7119432724320758E-3</v>
      </c>
    </row>
    <row r="35" spans="1:14" ht="15.75" thickBot="1" x14ac:dyDescent="0.3">
      <c r="A35" s="40" t="s">
        <v>15</v>
      </c>
      <c r="B35" s="41"/>
      <c r="C35" s="42">
        <f>(C32/$C$8)-1</f>
        <v>-5.3425988902908728E-3</v>
      </c>
      <c r="D35" s="42">
        <f t="shared" ref="D35:N35" si="8">(D32/$C$8)-1</f>
        <v>-1.1046262477278468E-2</v>
      </c>
      <c r="E35" s="42">
        <f t="shared" si="8"/>
        <v>-1.6967925063327116E-2</v>
      </c>
      <c r="F35" s="42">
        <f t="shared" si="8"/>
        <v>-2.2863436962762718E-2</v>
      </c>
      <c r="G35" s="42">
        <f t="shared" si="8"/>
        <v>-2.9101089215331721E-2</v>
      </c>
      <c r="H35" s="42">
        <f t="shared" si="8"/>
        <v>-3.5451175201677287E-2</v>
      </c>
      <c r="I35" s="42">
        <f t="shared" si="8"/>
        <v>-4.1845583450678792E-2</v>
      </c>
      <c r="J35" s="42">
        <f t="shared" si="8"/>
        <v>-4.8407385281279525E-2</v>
      </c>
      <c r="K35" s="42">
        <f t="shared" si="8"/>
        <v>-5.5117341941007814E-2</v>
      </c>
      <c r="L35" s="42">
        <f t="shared" si="8"/>
        <v>-6.1983784680212595E-2</v>
      </c>
      <c r="M35" s="42">
        <f t="shared" si="8"/>
        <v>-6.8906203856350823E-2</v>
      </c>
      <c r="N35" s="42">
        <f t="shared" si="8"/>
        <v>-7.6086746393524085E-2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1.6461035428284319</v>
      </c>
      <c r="D41" s="47">
        <v>1.6673904797240753</v>
      </c>
      <c r="E41" s="47">
        <v>1.6672829092797521</v>
      </c>
      <c r="F41" s="47">
        <v>1.6649777235237779</v>
      </c>
      <c r="G41" s="47">
        <v>1.6680002898588733</v>
      </c>
      <c r="H41" s="47">
        <v>1.6801829090049873</v>
      </c>
      <c r="I41" s="47">
        <v>1.6932884951918505</v>
      </c>
      <c r="J41" s="47">
        <v>1.7032552355783444</v>
      </c>
      <c r="K41" s="47">
        <v>1.714255884718852</v>
      </c>
      <c r="L41" s="47">
        <v>1.7243873918559098</v>
      </c>
      <c r="M41" s="47">
        <v>1.7363546301500881</v>
      </c>
      <c r="N41" s="47">
        <v>1.7456950845174044</v>
      </c>
    </row>
    <row r="43" spans="1:14" x14ac:dyDescent="0.25">
      <c r="A43" s="48" t="s">
        <v>31</v>
      </c>
      <c r="B43" s="48"/>
      <c r="C43" s="49">
        <v>100.48834630536015</v>
      </c>
      <c r="D43" s="49">
        <v>102.12471667014634</v>
      </c>
      <c r="E43" s="49">
        <v>100.38213275635397</v>
      </c>
      <c r="F43" s="49">
        <v>99.255514831200486</v>
      </c>
      <c r="G43" s="49">
        <v>99.678531117296416</v>
      </c>
      <c r="H43" s="49">
        <v>98.562181118009036</v>
      </c>
      <c r="I43" s="49">
        <v>97.635003720802558</v>
      </c>
      <c r="J43" s="49">
        <v>97.517661259308596</v>
      </c>
      <c r="K43" s="49">
        <v>97.006601296713072</v>
      </c>
      <c r="L43" s="49">
        <v>95.62811137839229</v>
      </c>
      <c r="M43" s="49">
        <v>95.000218935260747</v>
      </c>
      <c r="N43" s="49">
        <v>94.341195467753053</v>
      </c>
    </row>
    <row r="44" spans="1:14" x14ac:dyDescent="0.25">
      <c r="A44" s="19" t="s">
        <v>47</v>
      </c>
      <c r="B44" s="19"/>
      <c r="C44" s="50">
        <v>101.58232998785522</v>
      </c>
      <c r="D44" s="50">
        <v>102.12471667014633</v>
      </c>
      <c r="E44" s="50">
        <v>100.18716676611641</v>
      </c>
      <c r="F44" s="50">
        <v>98.879192247260846</v>
      </c>
      <c r="G44" s="50">
        <v>99.107088364194539</v>
      </c>
      <c r="H44" s="50">
        <v>97.810913353459199</v>
      </c>
      <c r="I44" s="50">
        <v>96.727807098134676</v>
      </c>
      <c r="J44" s="50">
        <v>96.471564131575946</v>
      </c>
      <c r="K44" s="50">
        <v>95.827017850903673</v>
      </c>
      <c r="L44" s="50">
        <v>94.329920951318897</v>
      </c>
      <c r="M44" s="50">
        <v>93.594438036494864</v>
      </c>
      <c r="N44" s="50">
        <v>92.863165525921815</v>
      </c>
    </row>
    <row r="45" spans="1:14" x14ac:dyDescent="0.25">
      <c r="A45" s="51" t="s">
        <v>48</v>
      </c>
      <c r="B45" s="51"/>
      <c r="C45" s="52">
        <v>99.331648762395915</v>
      </c>
      <c r="D45" s="52">
        <v>102.12471667014634</v>
      </c>
      <c r="E45" s="52">
        <v>100.58244446582657</v>
      </c>
      <c r="F45" s="52">
        <v>99.640465007495791</v>
      </c>
      <c r="G45" s="52">
        <v>100.25764367905647</v>
      </c>
      <c r="H45" s="52">
        <v>99.321136784098854</v>
      </c>
      <c r="I45" s="52">
        <v>98.547474968794518</v>
      </c>
      <c r="J45" s="52">
        <v>98.570785761596227</v>
      </c>
      <c r="K45" s="52">
        <v>98.189150761434519</v>
      </c>
      <c r="L45" s="52">
        <v>96.924688326436126</v>
      </c>
      <c r="M45" s="52">
        <v>96.407430306867909</v>
      </c>
      <c r="N45" s="52">
        <v>95.819392572393483</v>
      </c>
    </row>
    <row r="47" spans="1:14" x14ac:dyDescent="0.25">
      <c r="A47" s="48" t="s">
        <v>32</v>
      </c>
      <c r="B47" s="48"/>
      <c r="C47" s="49">
        <v>79.392575547518121</v>
      </c>
      <c r="D47" s="49">
        <v>79.207503550909934</v>
      </c>
      <c r="E47" s="49">
        <v>79.429268400815445</v>
      </c>
      <c r="F47" s="49">
        <v>79.572337441771225</v>
      </c>
      <c r="G47" s="49">
        <v>79.530596398447159</v>
      </c>
      <c r="H47" s="49">
        <v>79.668824921294444</v>
      </c>
      <c r="I47" s="49">
        <v>79.789321472015288</v>
      </c>
      <c r="J47" s="49">
        <v>79.805135064401242</v>
      </c>
      <c r="K47" s="49">
        <v>79.875438688277185</v>
      </c>
      <c r="L47" s="49">
        <v>80.052554699203796</v>
      </c>
      <c r="M47" s="49">
        <v>80.134922686583025</v>
      </c>
      <c r="N47" s="49">
        <v>80.223965298119509</v>
      </c>
    </row>
    <row r="48" spans="1:14" x14ac:dyDescent="0.25">
      <c r="A48" s="19" t="s">
        <v>45</v>
      </c>
      <c r="B48" s="19"/>
      <c r="C48" s="50">
        <v>77.205509122949493</v>
      </c>
      <c r="D48" s="50">
        <v>77.138225199377374</v>
      </c>
      <c r="E48" s="50">
        <v>77.387171873313164</v>
      </c>
      <c r="F48" s="50">
        <v>77.559056222526749</v>
      </c>
      <c r="G48" s="50">
        <v>77.529823341627363</v>
      </c>
      <c r="H48" s="50">
        <v>77.700083580290212</v>
      </c>
      <c r="I48" s="50">
        <v>77.844806364568569</v>
      </c>
      <c r="J48" s="50">
        <v>77.88174784004795</v>
      </c>
      <c r="K48" s="50">
        <v>77.969534038975965</v>
      </c>
      <c r="L48" s="50">
        <v>78.166479260197676</v>
      </c>
      <c r="M48" s="50">
        <v>78.269657915736957</v>
      </c>
      <c r="N48" s="50">
        <v>78.376102735933543</v>
      </c>
    </row>
    <row r="49" spans="1:14" x14ac:dyDescent="0.25">
      <c r="A49" s="51" t="s">
        <v>46</v>
      </c>
      <c r="B49" s="51"/>
      <c r="C49" s="52">
        <v>81.466118414865733</v>
      </c>
      <c r="D49" s="52">
        <v>81.15239504761098</v>
      </c>
      <c r="E49" s="52">
        <v>81.328292350181016</v>
      </c>
      <c r="F49" s="52">
        <v>81.44053728933271</v>
      </c>
      <c r="G49" s="52">
        <v>81.381029920316635</v>
      </c>
      <c r="H49" s="52">
        <v>81.49503021188535</v>
      </c>
      <c r="I49" s="52">
        <v>81.591352235947156</v>
      </c>
      <c r="J49" s="52">
        <v>81.596606190903572</v>
      </c>
      <c r="K49" s="52">
        <v>81.6485815766233</v>
      </c>
      <c r="L49" s="52">
        <v>81.799391990259267</v>
      </c>
      <c r="M49" s="52">
        <v>81.865669754088415</v>
      </c>
      <c r="N49" s="52">
        <v>81.938620284388648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E1B4-A0D2-438C-AA66-B5A33D3F316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109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13447</v>
      </c>
      <c r="D8" s="21">
        <v>13441.054597810198</v>
      </c>
      <c r="E8" s="21">
        <v>13428.449984611265</v>
      </c>
      <c r="F8" s="21">
        <v>13415.156049548037</v>
      </c>
      <c r="G8" s="21">
        <v>13402.85495568509</v>
      </c>
      <c r="H8" s="21">
        <v>13385.393157870687</v>
      </c>
      <c r="I8" s="21">
        <v>13367.506087043414</v>
      </c>
      <c r="J8" s="21">
        <v>13348.736314381908</v>
      </c>
      <c r="K8" s="21">
        <v>13326.189450738042</v>
      </c>
      <c r="L8" s="21">
        <v>13300.556928906162</v>
      </c>
      <c r="M8" s="21">
        <v>13272.718555862246</v>
      </c>
      <c r="N8" s="21">
        <v>13242.19237660659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95.694077185911567</v>
      </c>
      <c r="D10" s="26">
        <f t="shared" ref="D10:N10" si="0">SUM(D11:D12)</f>
        <v>97.224357778726656</v>
      </c>
      <c r="E10" s="26">
        <f t="shared" si="0"/>
        <v>97.413695879181418</v>
      </c>
      <c r="F10" s="26">
        <f t="shared" si="0"/>
        <v>97.207825652000992</v>
      </c>
      <c r="G10" s="26">
        <f t="shared" si="0"/>
        <v>97.109537916184024</v>
      </c>
      <c r="H10" s="26">
        <f t="shared" si="0"/>
        <v>97.36155341208017</v>
      </c>
      <c r="I10" s="26">
        <f t="shared" si="0"/>
        <v>97.341351323610567</v>
      </c>
      <c r="J10" s="26">
        <f t="shared" si="0"/>
        <v>96.844544919294421</v>
      </c>
      <c r="K10" s="26">
        <f t="shared" si="0"/>
        <v>96.037649727844354</v>
      </c>
      <c r="L10" s="26">
        <f t="shared" si="0"/>
        <v>94.922916058670168</v>
      </c>
      <c r="M10" s="26">
        <f t="shared" si="0"/>
        <v>93.704979886074241</v>
      </c>
      <c r="N10" s="26">
        <f t="shared" si="0"/>
        <v>92.091689482212146</v>
      </c>
    </row>
    <row r="11" spans="1:14" x14ac:dyDescent="0.25">
      <c r="A11" s="60" t="s">
        <v>34</v>
      </c>
      <c r="B11" s="18"/>
      <c r="C11" s="22">
        <v>49.005190883190636</v>
      </c>
      <c r="D11" s="22">
        <v>49.753839222804451</v>
      </c>
      <c r="E11" s="22">
        <v>49.902457298715674</v>
      </c>
      <c r="F11" s="22">
        <v>49.866352120182327</v>
      </c>
      <c r="G11" s="22">
        <v>49.753830494397171</v>
      </c>
      <c r="H11" s="22">
        <v>49.901429017475117</v>
      </c>
      <c r="I11" s="22">
        <v>49.940345461678469</v>
      </c>
      <c r="J11" s="22">
        <v>49.636119821214933</v>
      </c>
      <c r="K11" s="22">
        <v>49.202130253024002</v>
      </c>
      <c r="L11" s="22">
        <v>48.640353490965296</v>
      </c>
      <c r="M11" s="22">
        <v>47.965616053994808</v>
      </c>
      <c r="N11" s="22">
        <v>47.219899240101938</v>
      </c>
    </row>
    <row r="12" spans="1:14" x14ac:dyDescent="0.25">
      <c r="A12" s="27" t="s">
        <v>35</v>
      </c>
      <c r="B12" s="28"/>
      <c r="C12" s="29">
        <v>46.688886302720931</v>
      </c>
      <c r="D12" s="29">
        <v>47.470518555922204</v>
      </c>
      <c r="E12" s="29">
        <v>47.511238580465744</v>
      </c>
      <c r="F12" s="29">
        <v>47.341473531818664</v>
      </c>
      <c r="G12" s="29">
        <v>47.355707421786853</v>
      </c>
      <c r="H12" s="29">
        <v>47.460124394605053</v>
      </c>
      <c r="I12" s="29">
        <v>47.401005861932099</v>
      </c>
      <c r="J12" s="29">
        <v>47.208425098079488</v>
      </c>
      <c r="K12" s="29">
        <v>46.835519474820352</v>
      </c>
      <c r="L12" s="29">
        <v>46.282562567704872</v>
      </c>
      <c r="M12" s="29">
        <v>45.739363832079434</v>
      </c>
      <c r="N12" s="29">
        <v>44.871790242110208</v>
      </c>
    </row>
    <row r="13" spans="1:14" x14ac:dyDescent="0.25">
      <c r="A13" s="63" t="s">
        <v>36</v>
      </c>
      <c r="B13" s="18"/>
      <c r="C13" s="26">
        <f>SUM(C14:C15)</f>
        <v>146.08842321176024</v>
      </c>
      <c r="D13" s="26">
        <f t="shared" ref="D13:N13" si="1">SUM(D14:D15)</f>
        <v>154.78335964033045</v>
      </c>
      <c r="E13" s="26">
        <f t="shared" si="1"/>
        <v>157.76861909067804</v>
      </c>
      <c r="F13" s="26">
        <f t="shared" si="1"/>
        <v>160.69960233480089</v>
      </c>
      <c r="G13" s="26">
        <f t="shared" si="1"/>
        <v>166.36687251281171</v>
      </c>
      <c r="H13" s="26">
        <f t="shared" si="1"/>
        <v>169.19905271528842</v>
      </c>
      <c r="I13" s="26">
        <f t="shared" si="1"/>
        <v>171.87321198205515</v>
      </c>
      <c r="J13" s="26">
        <f t="shared" si="1"/>
        <v>176.12404751035143</v>
      </c>
      <c r="K13" s="26">
        <f t="shared" si="1"/>
        <v>179.63046146162179</v>
      </c>
      <c r="L13" s="26">
        <f t="shared" si="1"/>
        <v>180.93494191133715</v>
      </c>
      <c r="M13" s="26">
        <f t="shared" si="1"/>
        <v>183.66612303550414</v>
      </c>
      <c r="N13" s="26">
        <f t="shared" si="1"/>
        <v>186.70700207443281</v>
      </c>
    </row>
    <row r="14" spans="1:14" x14ac:dyDescent="0.25">
      <c r="A14" s="60" t="s">
        <v>37</v>
      </c>
      <c r="B14" s="18"/>
      <c r="C14" s="22">
        <v>76.591588698242631</v>
      </c>
      <c r="D14" s="22">
        <v>79.984612702303465</v>
      </c>
      <c r="E14" s="22">
        <v>81.342397914666918</v>
      </c>
      <c r="F14" s="22">
        <v>82.717347385465658</v>
      </c>
      <c r="G14" s="22">
        <v>85.617235593773287</v>
      </c>
      <c r="H14" s="22">
        <v>87.114443980844001</v>
      </c>
      <c r="I14" s="22">
        <v>88.494909916938752</v>
      </c>
      <c r="J14" s="22">
        <v>90.678353135843409</v>
      </c>
      <c r="K14" s="22">
        <v>92.346957904503114</v>
      </c>
      <c r="L14" s="22">
        <v>93.135434337253798</v>
      </c>
      <c r="M14" s="22">
        <v>94.508408289512317</v>
      </c>
      <c r="N14" s="22">
        <v>95.866922222789256</v>
      </c>
    </row>
    <row r="15" spans="1:14" x14ac:dyDescent="0.25">
      <c r="A15" s="61" t="s">
        <v>38</v>
      </c>
      <c r="B15" s="12"/>
      <c r="C15" s="23">
        <v>69.496834513517626</v>
      </c>
      <c r="D15" s="23">
        <v>74.798746938026966</v>
      </c>
      <c r="E15" s="23">
        <v>76.426221176011126</v>
      </c>
      <c r="F15" s="23">
        <v>77.982254949335243</v>
      </c>
      <c r="G15" s="23">
        <v>80.749636919038437</v>
      </c>
      <c r="H15" s="23">
        <v>82.084608734444416</v>
      </c>
      <c r="I15" s="23">
        <v>83.378302065116401</v>
      </c>
      <c r="J15" s="23">
        <v>85.445694374508037</v>
      </c>
      <c r="K15" s="23">
        <v>87.283503557118664</v>
      </c>
      <c r="L15" s="23">
        <v>87.799507574083336</v>
      </c>
      <c r="M15" s="23">
        <v>89.157714745991839</v>
      </c>
      <c r="N15" s="23">
        <v>90.840079851643566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-50.394346025848677</v>
      </c>
      <c r="D17" s="32">
        <f t="shared" ref="D17:N17" si="2">D10-D13</f>
        <v>-57.55900186160379</v>
      </c>
      <c r="E17" s="32">
        <f t="shared" si="2"/>
        <v>-60.354923211496626</v>
      </c>
      <c r="F17" s="32">
        <f t="shared" si="2"/>
        <v>-63.491776682799895</v>
      </c>
      <c r="G17" s="32">
        <f t="shared" si="2"/>
        <v>-69.257334596627686</v>
      </c>
      <c r="H17" s="32">
        <f t="shared" si="2"/>
        <v>-71.837499303208247</v>
      </c>
      <c r="I17" s="32">
        <f t="shared" si="2"/>
        <v>-74.531860658444586</v>
      </c>
      <c r="J17" s="32">
        <f t="shared" si="2"/>
        <v>-79.27950259105701</v>
      </c>
      <c r="K17" s="32">
        <f t="shared" si="2"/>
        <v>-83.592811733777438</v>
      </c>
      <c r="L17" s="32">
        <f t="shared" si="2"/>
        <v>-86.01202585266698</v>
      </c>
      <c r="M17" s="32">
        <f t="shared" si="2"/>
        <v>-89.961143149429901</v>
      </c>
      <c r="N17" s="32">
        <f t="shared" si="2"/>
        <v>-94.615312592220661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519.81151394516564</v>
      </c>
      <c r="D19" s="26">
        <f t="shared" ref="D19:N19" si="3">SUM(D20:D21)</f>
        <v>520.20205861382351</v>
      </c>
      <c r="E19" s="26">
        <f t="shared" si="3"/>
        <v>521.7240090429741</v>
      </c>
      <c r="F19" s="26">
        <f t="shared" si="3"/>
        <v>524.28419839994422</v>
      </c>
      <c r="G19" s="26">
        <f t="shared" si="3"/>
        <v>524.81520170480087</v>
      </c>
      <c r="H19" s="26">
        <f t="shared" si="3"/>
        <v>525.37151434078328</v>
      </c>
      <c r="I19" s="26">
        <f t="shared" si="3"/>
        <v>525.57567536971783</v>
      </c>
      <c r="J19" s="26">
        <f t="shared" si="3"/>
        <v>526.35739667780808</v>
      </c>
      <c r="K19" s="26">
        <f t="shared" si="3"/>
        <v>526.65699642842696</v>
      </c>
      <c r="L19" s="26">
        <f t="shared" si="3"/>
        <v>526.94490886437279</v>
      </c>
      <c r="M19" s="26">
        <f t="shared" si="3"/>
        <v>527.09455264472263</v>
      </c>
      <c r="N19" s="26">
        <f t="shared" si="3"/>
        <v>526.88297511734595</v>
      </c>
    </row>
    <row r="20" spans="1:14" x14ac:dyDescent="0.25">
      <c r="A20" s="72" t="s">
        <v>40</v>
      </c>
      <c r="B20" s="72"/>
      <c r="C20" s="22">
        <v>262.43382345110962</v>
      </c>
      <c r="D20" s="22">
        <v>262.14742200649499</v>
      </c>
      <c r="E20" s="22">
        <v>262.25147442444012</v>
      </c>
      <c r="F20" s="22">
        <v>262.77737973682804</v>
      </c>
      <c r="G20" s="22">
        <v>262.82415308218469</v>
      </c>
      <c r="H20" s="22">
        <v>262.80284854799925</v>
      </c>
      <c r="I20" s="22">
        <v>262.61337036112872</v>
      </c>
      <c r="J20" s="22">
        <v>263.33050038354509</v>
      </c>
      <c r="K20" s="22">
        <v>263.43664434611981</v>
      </c>
      <c r="L20" s="22">
        <v>263.26684508397028</v>
      </c>
      <c r="M20" s="22">
        <v>263.19366267860033</v>
      </c>
      <c r="N20" s="22">
        <v>263.21006361331234</v>
      </c>
    </row>
    <row r="21" spans="1:14" x14ac:dyDescent="0.25">
      <c r="A21" s="27" t="s">
        <v>41</v>
      </c>
      <c r="B21" s="27"/>
      <c r="C21" s="29">
        <v>257.37769049405597</v>
      </c>
      <c r="D21" s="29">
        <v>258.05463660732858</v>
      </c>
      <c r="E21" s="29">
        <v>259.47253461853393</v>
      </c>
      <c r="F21" s="29">
        <v>261.50681866311618</v>
      </c>
      <c r="G21" s="29">
        <v>261.99104862261618</v>
      </c>
      <c r="H21" s="29">
        <v>262.56866579278409</v>
      </c>
      <c r="I21" s="29">
        <v>262.96230500858911</v>
      </c>
      <c r="J21" s="29">
        <v>263.02689629426305</v>
      </c>
      <c r="K21" s="29">
        <v>263.2203520823071</v>
      </c>
      <c r="L21" s="29">
        <v>263.67806378040251</v>
      </c>
      <c r="M21" s="29">
        <v>263.90088996612235</v>
      </c>
      <c r="N21" s="29">
        <v>263.67291150403361</v>
      </c>
    </row>
    <row r="22" spans="1:14" x14ac:dyDescent="0.25">
      <c r="A22" s="75" t="s">
        <v>44</v>
      </c>
      <c r="B22" s="75"/>
      <c r="C22" s="26">
        <f>SUM(C23:C24)</f>
        <v>475.36257010911731</v>
      </c>
      <c r="D22" s="26">
        <f t="shared" ref="D22:N22" si="4">SUM(D23:D24)</f>
        <v>475.24766995115732</v>
      </c>
      <c r="E22" s="26">
        <f t="shared" si="4"/>
        <v>474.66302089470332</v>
      </c>
      <c r="F22" s="26">
        <f t="shared" si="4"/>
        <v>473.09351558008916</v>
      </c>
      <c r="G22" s="26">
        <f t="shared" si="4"/>
        <v>473.01966492257822</v>
      </c>
      <c r="H22" s="26">
        <f t="shared" si="4"/>
        <v>471.42108586484454</v>
      </c>
      <c r="I22" s="26">
        <f t="shared" si="4"/>
        <v>469.81358737278219</v>
      </c>
      <c r="J22" s="26">
        <f t="shared" si="4"/>
        <v>469.62475773061777</v>
      </c>
      <c r="K22" s="26">
        <f t="shared" si="4"/>
        <v>468.69670652652792</v>
      </c>
      <c r="L22" s="26">
        <f t="shared" si="4"/>
        <v>468.77125605562117</v>
      </c>
      <c r="M22" s="26">
        <f t="shared" si="4"/>
        <v>467.65958875094952</v>
      </c>
      <c r="N22" s="26">
        <f t="shared" si="4"/>
        <v>468.63497045110654</v>
      </c>
    </row>
    <row r="23" spans="1:14" x14ac:dyDescent="0.25">
      <c r="A23" s="72" t="s">
        <v>42</v>
      </c>
      <c r="B23" s="72"/>
      <c r="C23" s="23">
        <v>233.38098080816761</v>
      </c>
      <c r="D23" s="22">
        <v>234.28054579145439</v>
      </c>
      <c r="E23" s="22">
        <v>234.05002072466348</v>
      </c>
      <c r="F23" s="22">
        <v>233.78348449017253</v>
      </c>
      <c r="G23" s="22">
        <v>233.84177333387927</v>
      </c>
      <c r="H23" s="22">
        <v>233.24227100369723</v>
      </c>
      <c r="I23" s="22">
        <v>233.09849856092799</v>
      </c>
      <c r="J23" s="22">
        <v>232.73426502285611</v>
      </c>
      <c r="K23" s="22">
        <v>232.31482721746073</v>
      </c>
      <c r="L23" s="22">
        <v>232.68591483439502</v>
      </c>
      <c r="M23" s="22">
        <v>232.33029442500617</v>
      </c>
      <c r="N23" s="22">
        <v>232.61302064213572</v>
      </c>
    </row>
    <row r="24" spans="1:14" x14ac:dyDescent="0.25">
      <c r="A24" s="61" t="s">
        <v>43</v>
      </c>
      <c r="B24" s="61"/>
      <c r="C24" s="23">
        <v>241.98158930094968</v>
      </c>
      <c r="D24" s="23">
        <v>240.96712415970293</v>
      </c>
      <c r="E24" s="23">
        <v>240.61300017003984</v>
      </c>
      <c r="F24" s="23">
        <v>239.31003108991663</v>
      </c>
      <c r="G24" s="23">
        <v>239.17789158869894</v>
      </c>
      <c r="H24" s="23">
        <v>238.17881486114732</v>
      </c>
      <c r="I24" s="23">
        <v>236.7150888118542</v>
      </c>
      <c r="J24" s="23">
        <v>236.89049270776167</v>
      </c>
      <c r="K24" s="23">
        <v>236.38187930906719</v>
      </c>
      <c r="L24" s="23">
        <v>236.08534122122612</v>
      </c>
      <c r="M24" s="23">
        <v>235.32929432594332</v>
      </c>
      <c r="N24" s="23">
        <v>236.02194980897082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44.448943836048329</v>
      </c>
      <c r="D26" s="32">
        <f t="shared" ref="D26:N26" si="5">D19-D22</f>
        <v>44.95438866266619</v>
      </c>
      <c r="E26" s="32">
        <f t="shared" si="5"/>
        <v>47.060988148270781</v>
      </c>
      <c r="F26" s="32">
        <f t="shared" si="5"/>
        <v>51.190682819855056</v>
      </c>
      <c r="G26" s="32">
        <f t="shared" si="5"/>
        <v>51.795536782222655</v>
      </c>
      <c r="H26" s="32">
        <f t="shared" si="5"/>
        <v>53.950428475938736</v>
      </c>
      <c r="I26" s="32">
        <f t="shared" si="5"/>
        <v>55.762087996935634</v>
      </c>
      <c r="J26" s="32">
        <f t="shared" si="5"/>
        <v>56.73263894719031</v>
      </c>
      <c r="K26" s="32">
        <f t="shared" si="5"/>
        <v>57.960289901899046</v>
      </c>
      <c r="L26" s="32">
        <f t="shared" si="5"/>
        <v>58.173652808751626</v>
      </c>
      <c r="M26" s="32">
        <f t="shared" si="5"/>
        <v>59.434963893773102</v>
      </c>
      <c r="N26" s="32">
        <f t="shared" si="5"/>
        <v>58.24800466623941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-5.9454021898003475</v>
      </c>
      <c r="D30" s="32">
        <f t="shared" ref="D30:N30" si="6">D17+D26+D28</f>
        <v>-12.604613198937599</v>
      </c>
      <c r="E30" s="32">
        <f t="shared" si="6"/>
        <v>-13.293935063225845</v>
      </c>
      <c r="F30" s="32">
        <f t="shared" si="6"/>
        <v>-12.301093862944839</v>
      </c>
      <c r="G30" s="32">
        <f t="shared" si="6"/>
        <v>-17.461797814405031</v>
      </c>
      <c r="H30" s="32">
        <f t="shared" si="6"/>
        <v>-17.887070827269511</v>
      </c>
      <c r="I30" s="32">
        <f t="shared" si="6"/>
        <v>-18.769772661508952</v>
      </c>
      <c r="J30" s="32">
        <f t="shared" si="6"/>
        <v>-22.5468636438667</v>
      </c>
      <c r="K30" s="32">
        <f t="shared" si="6"/>
        <v>-25.632521831878393</v>
      </c>
      <c r="L30" s="32">
        <f t="shared" si="6"/>
        <v>-27.838373043915354</v>
      </c>
      <c r="M30" s="32">
        <f t="shared" si="6"/>
        <v>-30.5261792556568</v>
      </c>
      <c r="N30" s="32">
        <f t="shared" si="6"/>
        <v>-36.367307925981251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13441.054597810198</v>
      </c>
      <c r="D32" s="21">
        <v>13428.449984611265</v>
      </c>
      <c r="E32" s="21">
        <v>13415.156049548037</v>
      </c>
      <c r="F32" s="21">
        <v>13402.85495568509</v>
      </c>
      <c r="G32" s="21">
        <v>13385.393157870687</v>
      </c>
      <c r="H32" s="21">
        <v>13367.506087043414</v>
      </c>
      <c r="I32" s="21">
        <v>13348.736314381908</v>
      </c>
      <c r="J32" s="21">
        <v>13326.189450738042</v>
      </c>
      <c r="K32" s="21">
        <v>13300.556928906162</v>
      </c>
      <c r="L32" s="21">
        <v>13272.718555862246</v>
      </c>
      <c r="M32" s="21">
        <v>13242.19237660659</v>
      </c>
      <c r="N32" s="21">
        <v>13205.825068680611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-4.4213595521691573E-4</v>
      </c>
      <c r="D34" s="39">
        <f t="shared" ref="D34:N34" si="7">(D32/D8)-1</f>
        <v>-9.3776965990355343E-4</v>
      </c>
      <c r="E34" s="39">
        <f t="shared" si="7"/>
        <v>-9.8998284079421239E-4</v>
      </c>
      <c r="F34" s="39">
        <f t="shared" si="7"/>
        <v>-9.1695495881771727E-4</v>
      </c>
      <c r="G34" s="39">
        <f t="shared" si="7"/>
        <v>-1.3028416611340354E-3</v>
      </c>
      <c r="H34" s="39">
        <f t="shared" si="7"/>
        <v>-1.336312696706643E-3</v>
      </c>
      <c r="I34" s="39">
        <f t="shared" si="7"/>
        <v>-1.4041342146609015E-3</v>
      </c>
      <c r="J34" s="39">
        <f t="shared" si="7"/>
        <v>-1.6890635272773791E-3</v>
      </c>
      <c r="K34" s="39">
        <f t="shared" si="7"/>
        <v>-1.9234697155277036E-3</v>
      </c>
      <c r="L34" s="39">
        <f t="shared" si="7"/>
        <v>-2.0930231111913056E-3</v>
      </c>
      <c r="M34" s="39">
        <f t="shared" si="7"/>
        <v>-2.2999191256242169E-3</v>
      </c>
      <c r="N34" s="39">
        <f t="shared" si="7"/>
        <v>-2.7463207671128975E-3</v>
      </c>
    </row>
    <row r="35" spans="1:14" ht="15.75" thickBot="1" x14ac:dyDescent="0.3">
      <c r="A35" s="40" t="s">
        <v>15</v>
      </c>
      <c r="B35" s="41"/>
      <c r="C35" s="42">
        <f>(C32/$C$8)-1</f>
        <v>-4.4213595521691573E-4</v>
      </c>
      <c r="D35" s="42">
        <f t="shared" ref="D35:N35" si="8">(D32/$C$8)-1</f>
        <v>-1.3794909934360389E-3</v>
      </c>
      <c r="E35" s="42">
        <f t="shared" si="8"/>
        <v>-2.3681081618177613E-3</v>
      </c>
      <c r="F35" s="42">
        <f t="shared" si="8"/>
        <v>-3.282891672113486E-3</v>
      </c>
      <c r="G35" s="42">
        <f t="shared" si="8"/>
        <v>-4.5814562452081153E-3</v>
      </c>
      <c r="H35" s="42">
        <f t="shared" si="8"/>
        <v>-5.9116466837648707E-3</v>
      </c>
      <c r="I35" s="42">
        <f t="shared" si="8"/>
        <v>-7.3074801530521594E-3</v>
      </c>
      <c r="J35" s="42">
        <f t="shared" si="8"/>
        <v>-8.9842008821267028E-3</v>
      </c>
      <c r="K35" s="42">
        <f t="shared" si="8"/>
        <v>-1.0890389759339425E-2</v>
      </c>
      <c r="L35" s="42">
        <f t="shared" si="8"/>
        <v>-1.296061903307455E-2</v>
      </c>
      <c r="M35" s="42">
        <f t="shared" si="8"/>
        <v>-1.5230729783104802E-2</v>
      </c>
      <c r="N35" s="42">
        <f t="shared" si="8"/>
        <v>-1.7935222080716073E-2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1.4297840104082291</v>
      </c>
      <c r="D41" s="47">
        <v>1.4486240321866455</v>
      </c>
      <c r="E41" s="47">
        <v>1.4489021913576756</v>
      </c>
      <c r="F41" s="47">
        <v>1.4462959436684921</v>
      </c>
      <c r="G41" s="47">
        <v>1.4484038157577941</v>
      </c>
      <c r="H41" s="47">
        <v>1.4589769448057461</v>
      </c>
      <c r="I41" s="47">
        <v>1.47018748688583</v>
      </c>
      <c r="J41" s="47">
        <v>1.47886685865968</v>
      </c>
      <c r="K41" s="47">
        <v>1.4881553291019889</v>
      </c>
      <c r="L41" s="47">
        <v>1.4963464924046908</v>
      </c>
      <c r="M41" s="47">
        <v>1.5067408846943842</v>
      </c>
      <c r="N41" s="47">
        <v>1.51387490449109</v>
      </c>
    </row>
    <row r="43" spans="1:14" x14ac:dyDescent="0.25">
      <c r="A43" s="48" t="s">
        <v>31</v>
      </c>
      <c r="B43" s="48"/>
      <c r="C43" s="49">
        <v>86.676886819687496</v>
      </c>
      <c r="D43" s="49">
        <v>88.107598695812541</v>
      </c>
      <c r="E43" s="49">
        <v>86.625739254683751</v>
      </c>
      <c r="F43" s="49">
        <v>85.669642808926284</v>
      </c>
      <c r="G43" s="49">
        <v>86.052442527308557</v>
      </c>
      <c r="H43" s="49">
        <v>85.10926499020745</v>
      </c>
      <c r="I43" s="49">
        <v>84.33525067667351</v>
      </c>
      <c r="J43" s="49">
        <v>84.256201309778618</v>
      </c>
      <c r="K43" s="49">
        <v>83.836593090705335</v>
      </c>
      <c r="L43" s="49">
        <v>82.7033433267151</v>
      </c>
      <c r="M43" s="49">
        <v>82.207567883114692</v>
      </c>
      <c r="N43" s="49">
        <v>81.703841068042706</v>
      </c>
    </row>
    <row r="44" spans="1:14" x14ac:dyDescent="0.25">
      <c r="A44" s="19" t="s">
        <v>47</v>
      </c>
      <c r="B44" s="19"/>
      <c r="C44" s="50">
        <v>87.63027549250188</v>
      </c>
      <c r="D44" s="50">
        <v>88.107598695812584</v>
      </c>
      <c r="E44" s="50">
        <v>86.4489392720333</v>
      </c>
      <c r="F44" s="50">
        <v>85.330574234201904</v>
      </c>
      <c r="G44" s="50">
        <v>85.568657016385146</v>
      </c>
      <c r="H44" s="50">
        <v>84.482405014176351</v>
      </c>
      <c r="I44" s="50">
        <v>83.582803601846436</v>
      </c>
      <c r="J44" s="50">
        <v>83.392602042372857</v>
      </c>
      <c r="K44" s="50">
        <v>82.877314637457317</v>
      </c>
      <c r="L44" s="50">
        <v>81.685882228240189</v>
      </c>
      <c r="M44" s="50">
        <v>81.111739447328958</v>
      </c>
      <c r="N44" s="50">
        <v>80.529454346002893</v>
      </c>
    </row>
    <row r="45" spans="1:14" x14ac:dyDescent="0.25">
      <c r="A45" s="51" t="s">
        <v>48</v>
      </c>
      <c r="B45" s="51"/>
      <c r="C45" s="52">
        <v>85.64991435775184</v>
      </c>
      <c r="D45" s="52">
        <v>88.107598695812527</v>
      </c>
      <c r="E45" s="52">
        <v>86.814708201743287</v>
      </c>
      <c r="F45" s="52">
        <v>86.03225716955636</v>
      </c>
      <c r="G45" s="52">
        <v>86.571401725539872</v>
      </c>
      <c r="H45" s="52">
        <v>85.784792460947457</v>
      </c>
      <c r="I45" s="52">
        <v>85.148835769831308</v>
      </c>
      <c r="J45" s="52">
        <v>85.192467581412771</v>
      </c>
      <c r="K45" s="52">
        <v>84.87599696314102</v>
      </c>
      <c r="L45" s="52">
        <v>83.810714507241897</v>
      </c>
      <c r="M45" s="52">
        <v>83.40195916294708</v>
      </c>
      <c r="N45" s="52">
        <v>82.980944365853318</v>
      </c>
    </row>
    <row r="47" spans="1:14" x14ac:dyDescent="0.25">
      <c r="A47" s="48" t="s">
        <v>32</v>
      </c>
      <c r="B47" s="48"/>
      <c r="C47" s="49">
        <v>81.155561569528274</v>
      </c>
      <c r="D47" s="49">
        <v>80.954670298853756</v>
      </c>
      <c r="E47" s="49">
        <v>81.160423258609498</v>
      </c>
      <c r="F47" s="49">
        <v>81.301566674309669</v>
      </c>
      <c r="G47" s="49">
        <v>81.250403163271244</v>
      </c>
      <c r="H47" s="49">
        <v>81.384060317094807</v>
      </c>
      <c r="I47" s="49">
        <v>81.499551701860611</v>
      </c>
      <c r="J47" s="49">
        <v>81.514468176315958</v>
      </c>
      <c r="K47" s="49">
        <v>81.581262944888394</v>
      </c>
      <c r="L47" s="49">
        <v>81.749777071914409</v>
      </c>
      <c r="M47" s="49">
        <v>81.829242622176196</v>
      </c>
      <c r="N47" s="49">
        <v>81.914720425995583</v>
      </c>
    </row>
    <row r="48" spans="1:14" x14ac:dyDescent="0.25">
      <c r="A48" s="19" t="s">
        <v>45</v>
      </c>
      <c r="B48" s="19"/>
      <c r="C48" s="50">
        <v>79.108340254705325</v>
      </c>
      <c r="D48" s="50">
        <v>79.0374227315544</v>
      </c>
      <c r="E48" s="50">
        <v>79.280831288094674</v>
      </c>
      <c r="F48" s="50">
        <v>79.4479376693521</v>
      </c>
      <c r="G48" s="50">
        <v>79.414988317354016</v>
      </c>
      <c r="H48" s="50">
        <v>79.579899071954969</v>
      </c>
      <c r="I48" s="50">
        <v>79.719615358641619</v>
      </c>
      <c r="J48" s="50">
        <v>79.752482916660085</v>
      </c>
      <c r="K48" s="50">
        <v>79.836012582554275</v>
      </c>
      <c r="L48" s="50">
        <v>80.027994798296646</v>
      </c>
      <c r="M48" s="50">
        <v>80.126994795992971</v>
      </c>
      <c r="N48" s="50">
        <v>80.229124690141646</v>
      </c>
    </row>
    <row r="49" spans="1:14" x14ac:dyDescent="0.25">
      <c r="A49" s="51" t="s">
        <v>46</v>
      </c>
      <c r="B49" s="51"/>
      <c r="C49" s="52">
        <v>83.136822391085715</v>
      </c>
      <c r="D49" s="52">
        <v>82.818219327646645</v>
      </c>
      <c r="E49" s="52">
        <v>82.988551203328484</v>
      </c>
      <c r="F49" s="52">
        <v>83.096060906128955</v>
      </c>
      <c r="G49" s="52">
        <v>83.032587868502432</v>
      </c>
      <c r="H49" s="52">
        <v>83.141099457613905</v>
      </c>
      <c r="I49" s="52">
        <v>83.232533828526144</v>
      </c>
      <c r="J49" s="52">
        <v>83.233687992626869</v>
      </c>
      <c r="K49" s="52">
        <v>83.281457022433599</v>
      </c>
      <c r="L49" s="52">
        <v>83.427711000673426</v>
      </c>
      <c r="M49" s="52">
        <v>83.489300211310663</v>
      </c>
      <c r="N49" s="52">
        <v>83.557619116204663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1457-2F85-41A7-A14D-906C06A386B2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110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17508</v>
      </c>
      <c r="D8" s="21">
        <v>17351.098239073119</v>
      </c>
      <c r="E8" s="21">
        <v>17187.608099835565</v>
      </c>
      <c r="F8" s="21">
        <v>17021.532910077058</v>
      </c>
      <c r="G8" s="21">
        <v>16858.010824446632</v>
      </c>
      <c r="H8" s="21">
        <v>16687.713646927157</v>
      </c>
      <c r="I8" s="21">
        <v>16514.073769993611</v>
      </c>
      <c r="J8" s="21">
        <v>16338.260039066467</v>
      </c>
      <c r="K8" s="21">
        <v>16156.835384858305</v>
      </c>
      <c r="L8" s="21">
        <v>15971.1628672679</v>
      </c>
      <c r="M8" s="21">
        <v>15781.279550103383</v>
      </c>
      <c r="N8" s="21">
        <v>15586.20230496212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130.36464473906722</v>
      </c>
      <c r="D10" s="26">
        <f t="shared" ref="D10:N10" si="0">SUM(D11:D12)</f>
        <v>129.86020584629239</v>
      </c>
      <c r="E10" s="26">
        <f t="shared" si="0"/>
        <v>127.8808547282725</v>
      </c>
      <c r="F10" s="26">
        <f t="shared" si="0"/>
        <v>125.73839772716171</v>
      </c>
      <c r="G10" s="26">
        <f t="shared" si="0"/>
        <v>123.95596196641088</v>
      </c>
      <c r="H10" s="26">
        <f t="shared" si="0"/>
        <v>122.66311014592478</v>
      </c>
      <c r="I10" s="26">
        <f t="shared" si="0"/>
        <v>121.2517585702212</v>
      </c>
      <c r="J10" s="26">
        <f t="shared" si="0"/>
        <v>119.55588757285051</v>
      </c>
      <c r="K10" s="26">
        <f t="shared" si="0"/>
        <v>117.7905352624169</v>
      </c>
      <c r="L10" s="26">
        <f t="shared" si="0"/>
        <v>115.82517534312976</v>
      </c>
      <c r="M10" s="26">
        <f t="shared" si="0"/>
        <v>113.79661337481055</v>
      </c>
      <c r="N10" s="26">
        <f t="shared" si="0"/>
        <v>111.3163902250315</v>
      </c>
    </row>
    <row r="11" spans="1:14" x14ac:dyDescent="0.25">
      <c r="A11" s="60" t="s">
        <v>34</v>
      </c>
      <c r="B11" s="18"/>
      <c r="C11" s="22">
        <v>66.760080537125106</v>
      </c>
      <c r="D11" s="22">
        <v>66.454990814353749</v>
      </c>
      <c r="E11" s="22">
        <v>65.509976136371037</v>
      </c>
      <c r="F11" s="22">
        <v>64.502165067829708</v>
      </c>
      <c r="G11" s="22">
        <v>63.508529159821343</v>
      </c>
      <c r="H11" s="22">
        <v>62.869420931508309</v>
      </c>
      <c r="I11" s="22">
        <v>62.207423962113488</v>
      </c>
      <c r="J11" s="22">
        <v>61.276454609219975</v>
      </c>
      <c r="K11" s="22">
        <v>60.346596100368131</v>
      </c>
      <c r="L11" s="22">
        <v>59.35107880968102</v>
      </c>
      <c r="M11" s="22">
        <v>58.250102310648167</v>
      </c>
      <c r="N11" s="22">
        <v>57.07734063466323</v>
      </c>
    </row>
    <row r="12" spans="1:14" x14ac:dyDescent="0.25">
      <c r="A12" s="27" t="s">
        <v>35</v>
      </c>
      <c r="B12" s="28"/>
      <c r="C12" s="29">
        <v>63.604564201942111</v>
      </c>
      <c r="D12" s="29">
        <v>63.405215031938639</v>
      </c>
      <c r="E12" s="29">
        <v>62.370878591901459</v>
      </c>
      <c r="F12" s="29">
        <v>61.236232659332003</v>
      </c>
      <c r="G12" s="29">
        <v>60.447432806589539</v>
      </c>
      <c r="H12" s="29">
        <v>59.793689214416467</v>
      </c>
      <c r="I12" s="29">
        <v>59.044334608107711</v>
      </c>
      <c r="J12" s="29">
        <v>58.279432963630533</v>
      </c>
      <c r="K12" s="29">
        <v>57.443939162048764</v>
      </c>
      <c r="L12" s="29">
        <v>56.474096533448737</v>
      </c>
      <c r="M12" s="29">
        <v>55.546511064162381</v>
      </c>
      <c r="N12" s="29">
        <v>54.239049590368268</v>
      </c>
    </row>
    <row r="13" spans="1:14" x14ac:dyDescent="0.25">
      <c r="A13" s="63" t="s">
        <v>36</v>
      </c>
      <c r="B13" s="18"/>
      <c r="C13" s="26">
        <f>SUM(C14:C15)</f>
        <v>149.7530243330651</v>
      </c>
      <c r="D13" s="26">
        <f t="shared" ref="D13:N13" si="1">SUM(D14:D15)</f>
        <v>157.31766543274713</v>
      </c>
      <c r="E13" s="26">
        <f t="shared" si="1"/>
        <v>159.34084603726558</v>
      </c>
      <c r="F13" s="26">
        <f t="shared" si="1"/>
        <v>162.37596055671179</v>
      </c>
      <c r="G13" s="26">
        <f t="shared" si="1"/>
        <v>168.48188162000775</v>
      </c>
      <c r="H13" s="26">
        <f t="shared" si="1"/>
        <v>171.99269320003862</v>
      </c>
      <c r="I13" s="26">
        <f t="shared" si="1"/>
        <v>175.88722139019978</v>
      </c>
      <c r="J13" s="26">
        <f t="shared" si="1"/>
        <v>180.98462880558276</v>
      </c>
      <c r="K13" s="26">
        <f t="shared" si="1"/>
        <v>185.07537629905607</v>
      </c>
      <c r="L13" s="26">
        <f t="shared" si="1"/>
        <v>187.75957468531163</v>
      </c>
      <c r="M13" s="26">
        <f t="shared" si="1"/>
        <v>191.9245728769487</v>
      </c>
      <c r="N13" s="26">
        <f t="shared" si="1"/>
        <v>195.73680046118824</v>
      </c>
    </row>
    <row r="14" spans="1:14" x14ac:dyDescent="0.25">
      <c r="A14" s="60" t="s">
        <v>37</v>
      </c>
      <c r="B14" s="18"/>
      <c r="C14" s="22">
        <v>80.787757089550624</v>
      </c>
      <c r="D14" s="22">
        <v>83.587531096636894</v>
      </c>
      <c r="E14" s="22">
        <v>84.222711170920888</v>
      </c>
      <c r="F14" s="22">
        <v>85.36923784511481</v>
      </c>
      <c r="G14" s="22">
        <v>87.923288982204852</v>
      </c>
      <c r="H14" s="22">
        <v>89.02963136853343</v>
      </c>
      <c r="I14" s="22">
        <v>90.53510277606199</v>
      </c>
      <c r="J14" s="22">
        <v>92.602649276341253</v>
      </c>
      <c r="K14" s="22">
        <v>94.443489955467911</v>
      </c>
      <c r="L14" s="22">
        <v>95.368533829304397</v>
      </c>
      <c r="M14" s="22">
        <v>96.980132356374398</v>
      </c>
      <c r="N14" s="22">
        <v>98.586289460081872</v>
      </c>
    </row>
    <row r="15" spans="1:14" x14ac:dyDescent="0.25">
      <c r="A15" s="61" t="s">
        <v>38</v>
      </c>
      <c r="B15" s="12"/>
      <c r="C15" s="23">
        <v>68.965267243514475</v>
      </c>
      <c r="D15" s="23">
        <v>73.73013433611024</v>
      </c>
      <c r="E15" s="23">
        <v>75.118134866344676</v>
      </c>
      <c r="F15" s="23">
        <v>77.006722711596964</v>
      </c>
      <c r="G15" s="23">
        <v>80.558592637802889</v>
      </c>
      <c r="H15" s="23">
        <v>82.963061831505172</v>
      </c>
      <c r="I15" s="23">
        <v>85.352118614137794</v>
      </c>
      <c r="J15" s="23">
        <v>88.381979529241505</v>
      </c>
      <c r="K15" s="23">
        <v>90.631886343588178</v>
      </c>
      <c r="L15" s="23">
        <v>92.391040856007251</v>
      </c>
      <c r="M15" s="23">
        <v>94.944440520574304</v>
      </c>
      <c r="N15" s="23">
        <v>97.150511001106352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-19.388379593997882</v>
      </c>
      <c r="D17" s="32">
        <f t="shared" ref="D17:N17" si="2">D10-D13</f>
        <v>-27.457459586454746</v>
      </c>
      <c r="E17" s="32">
        <f t="shared" si="2"/>
        <v>-31.459991308993082</v>
      </c>
      <c r="F17" s="32">
        <f t="shared" si="2"/>
        <v>-36.637562829550077</v>
      </c>
      <c r="G17" s="32">
        <f t="shared" si="2"/>
        <v>-44.525919653596873</v>
      </c>
      <c r="H17" s="32">
        <f t="shared" si="2"/>
        <v>-49.32958305411384</v>
      </c>
      <c r="I17" s="32">
        <f t="shared" si="2"/>
        <v>-54.635462819978585</v>
      </c>
      <c r="J17" s="32">
        <f t="shared" si="2"/>
        <v>-61.42874123273225</v>
      </c>
      <c r="K17" s="32">
        <f t="shared" si="2"/>
        <v>-67.284841036639179</v>
      </c>
      <c r="L17" s="32">
        <f t="shared" si="2"/>
        <v>-71.934399342181877</v>
      </c>
      <c r="M17" s="32">
        <f t="shared" si="2"/>
        <v>-78.127959502138154</v>
      </c>
      <c r="N17" s="32">
        <f t="shared" si="2"/>
        <v>-84.420410236156741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609.05275374388839</v>
      </c>
      <c r="D19" s="26">
        <f t="shared" ref="D19:N19" si="3">SUM(D20:D21)</f>
        <v>609.82473332195082</v>
      </c>
      <c r="E19" s="26">
        <f t="shared" si="3"/>
        <v>611.23890259847803</v>
      </c>
      <c r="F19" s="26">
        <f t="shared" si="3"/>
        <v>614.39816746620772</v>
      </c>
      <c r="G19" s="26">
        <f t="shared" si="3"/>
        <v>615.95171621614395</v>
      </c>
      <c r="H19" s="26">
        <f t="shared" si="3"/>
        <v>616.28862838171585</v>
      </c>
      <c r="I19" s="26">
        <f t="shared" si="3"/>
        <v>617.3442496456147</v>
      </c>
      <c r="J19" s="26">
        <f t="shared" si="3"/>
        <v>617.51890899912439</v>
      </c>
      <c r="K19" s="26">
        <f t="shared" si="3"/>
        <v>618.13420135957631</v>
      </c>
      <c r="L19" s="26">
        <f t="shared" si="3"/>
        <v>618.32994331464749</v>
      </c>
      <c r="M19" s="26">
        <f t="shared" si="3"/>
        <v>618.9114417979564</v>
      </c>
      <c r="N19" s="26">
        <f t="shared" si="3"/>
        <v>618.91645580457794</v>
      </c>
    </row>
    <row r="20" spans="1:14" x14ac:dyDescent="0.25">
      <c r="A20" s="72" t="s">
        <v>40</v>
      </c>
      <c r="B20" s="72"/>
      <c r="C20" s="22">
        <v>308.18394764251013</v>
      </c>
      <c r="D20" s="22">
        <v>307.93026205206098</v>
      </c>
      <c r="E20" s="22">
        <v>307.77714115139719</v>
      </c>
      <c r="F20" s="22">
        <v>308.63768376682663</v>
      </c>
      <c r="G20" s="22">
        <v>309.16548672845636</v>
      </c>
      <c r="H20" s="22">
        <v>308.7918152860376</v>
      </c>
      <c r="I20" s="22">
        <v>308.95333564996474</v>
      </c>
      <c r="J20" s="22">
        <v>309.33731398652913</v>
      </c>
      <c r="K20" s="22">
        <v>309.46236455693088</v>
      </c>
      <c r="L20" s="22">
        <v>309.49026885840971</v>
      </c>
      <c r="M20" s="22">
        <v>309.48950205723202</v>
      </c>
      <c r="N20" s="22">
        <v>309.52428914077382</v>
      </c>
    </row>
    <row r="21" spans="1:14" x14ac:dyDescent="0.25">
      <c r="A21" s="27" t="s">
        <v>41</v>
      </c>
      <c r="B21" s="27"/>
      <c r="C21" s="29">
        <v>300.86880610137831</v>
      </c>
      <c r="D21" s="29">
        <v>301.89447126988983</v>
      </c>
      <c r="E21" s="29">
        <v>303.4617614470809</v>
      </c>
      <c r="F21" s="29">
        <v>305.7604836993811</v>
      </c>
      <c r="G21" s="29">
        <v>306.78622948768765</v>
      </c>
      <c r="H21" s="29">
        <v>307.49681309567831</v>
      </c>
      <c r="I21" s="29">
        <v>308.39091399564995</v>
      </c>
      <c r="J21" s="29">
        <v>308.18159501259527</v>
      </c>
      <c r="K21" s="29">
        <v>308.67183680264549</v>
      </c>
      <c r="L21" s="29">
        <v>308.83967445623779</v>
      </c>
      <c r="M21" s="29">
        <v>309.42193974072438</v>
      </c>
      <c r="N21" s="29">
        <v>309.39216666380418</v>
      </c>
    </row>
    <row r="22" spans="1:14" x14ac:dyDescent="0.25">
      <c r="A22" s="75" t="s">
        <v>44</v>
      </c>
      <c r="B22" s="75"/>
      <c r="C22" s="26">
        <f>SUM(C23:C24)</f>
        <v>746.566135076769</v>
      </c>
      <c r="D22" s="26">
        <f t="shared" ref="D22:N22" si="4">SUM(D23:D24)</f>
        <v>745.85741297305071</v>
      </c>
      <c r="E22" s="26">
        <f t="shared" si="4"/>
        <v>745.85410104799973</v>
      </c>
      <c r="F22" s="26">
        <f t="shared" si="4"/>
        <v>741.2826902670763</v>
      </c>
      <c r="G22" s="26">
        <f t="shared" si="4"/>
        <v>741.7229740820203</v>
      </c>
      <c r="H22" s="26">
        <f t="shared" si="4"/>
        <v>740.59892226115153</v>
      </c>
      <c r="I22" s="26">
        <f t="shared" si="4"/>
        <v>738.52251775277898</v>
      </c>
      <c r="J22" s="26">
        <f t="shared" si="4"/>
        <v>737.51482197455618</v>
      </c>
      <c r="K22" s="26">
        <f t="shared" si="4"/>
        <v>736.52187791334131</v>
      </c>
      <c r="L22" s="26">
        <f t="shared" si="4"/>
        <v>736.27886113698037</v>
      </c>
      <c r="M22" s="26">
        <f t="shared" si="4"/>
        <v>735.86072743708019</v>
      </c>
      <c r="N22" s="26">
        <f t="shared" si="4"/>
        <v>735.90713868553166</v>
      </c>
    </row>
    <row r="23" spans="1:14" x14ac:dyDescent="0.25">
      <c r="A23" s="72" t="s">
        <v>42</v>
      </c>
      <c r="B23" s="72"/>
      <c r="C23" s="23">
        <v>368.19240869505222</v>
      </c>
      <c r="D23" s="22">
        <v>368.46483265483749</v>
      </c>
      <c r="E23" s="22">
        <v>369.2744609940666</v>
      </c>
      <c r="F23" s="22">
        <v>367.84214420115495</v>
      </c>
      <c r="G23" s="22">
        <v>368.41056892781569</v>
      </c>
      <c r="H23" s="22">
        <v>368.41278553121685</v>
      </c>
      <c r="I23" s="22">
        <v>367.87249650300447</v>
      </c>
      <c r="J23" s="22">
        <v>366.63710053165789</v>
      </c>
      <c r="K23" s="22">
        <v>366.5573107622061</v>
      </c>
      <c r="L23" s="22">
        <v>366.7925623745935</v>
      </c>
      <c r="M23" s="22">
        <v>367.00994948999528</v>
      </c>
      <c r="N23" s="22">
        <v>366.28852117724716</v>
      </c>
    </row>
    <row r="24" spans="1:14" x14ac:dyDescent="0.25">
      <c r="A24" s="61" t="s">
        <v>43</v>
      </c>
      <c r="B24" s="61"/>
      <c r="C24" s="23">
        <v>378.37372638171678</v>
      </c>
      <c r="D24" s="23">
        <v>377.39258031821322</v>
      </c>
      <c r="E24" s="23">
        <v>376.57964005393313</v>
      </c>
      <c r="F24" s="23">
        <v>373.44054606592135</v>
      </c>
      <c r="G24" s="23">
        <v>373.31240515420467</v>
      </c>
      <c r="H24" s="23">
        <v>372.18613672993473</v>
      </c>
      <c r="I24" s="23">
        <v>370.65002124977451</v>
      </c>
      <c r="J24" s="23">
        <v>370.87772144289829</v>
      </c>
      <c r="K24" s="23">
        <v>369.96456715113516</v>
      </c>
      <c r="L24" s="23">
        <v>369.48629876238681</v>
      </c>
      <c r="M24" s="23">
        <v>368.85077794708491</v>
      </c>
      <c r="N24" s="23">
        <v>369.61861750828444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-137.51338133288061</v>
      </c>
      <c r="D26" s="32">
        <f t="shared" ref="D26:N26" si="5">D19-D22</f>
        <v>-136.0326796510999</v>
      </c>
      <c r="E26" s="32">
        <f t="shared" si="5"/>
        <v>-134.6151984495217</v>
      </c>
      <c r="F26" s="32">
        <f t="shared" si="5"/>
        <v>-126.88452280086858</v>
      </c>
      <c r="G26" s="32">
        <f t="shared" si="5"/>
        <v>-125.77125786587635</v>
      </c>
      <c r="H26" s="32">
        <f t="shared" si="5"/>
        <v>-124.31029387943568</v>
      </c>
      <c r="I26" s="32">
        <f t="shared" si="5"/>
        <v>-121.17826810716429</v>
      </c>
      <c r="J26" s="32">
        <f t="shared" si="5"/>
        <v>-119.99591297543179</v>
      </c>
      <c r="K26" s="32">
        <f t="shared" si="5"/>
        <v>-118.387676553765</v>
      </c>
      <c r="L26" s="32">
        <f t="shared" si="5"/>
        <v>-117.94891782233287</v>
      </c>
      <c r="M26" s="32">
        <f t="shared" si="5"/>
        <v>-116.94928563912379</v>
      </c>
      <c r="N26" s="32">
        <f t="shared" si="5"/>
        <v>-116.99068288095373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-156.9017609268785</v>
      </c>
      <c r="D30" s="32">
        <f t="shared" ref="D30:N30" si="6">D17+D26+D28</f>
        <v>-163.49013923755464</v>
      </c>
      <c r="E30" s="32">
        <f t="shared" si="6"/>
        <v>-166.0751897585148</v>
      </c>
      <c r="F30" s="32">
        <f t="shared" si="6"/>
        <v>-163.52208563041864</v>
      </c>
      <c r="G30" s="32">
        <f t="shared" si="6"/>
        <v>-170.29717751947322</v>
      </c>
      <c r="H30" s="32">
        <f t="shared" si="6"/>
        <v>-173.63987693354952</v>
      </c>
      <c r="I30" s="32">
        <f t="shared" si="6"/>
        <v>-175.81373092714287</v>
      </c>
      <c r="J30" s="32">
        <f t="shared" si="6"/>
        <v>-181.42465420816404</v>
      </c>
      <c r="K30" s="32">
        <f t="shared" si="6"/>
        <v>-185.6725175904042</v>
      </c>
      <c r="L30" s="32">
        <f t="shared" si="6"/>
        <v>-189.88331716451475</v>
      </c>
      <c r="M30" s="32">
        <f t="shared" si="6"/>
        <v>-195.07724514126193</v>
      </c>
      <c r="N30" s="32">
        <f t="shared" si="6"/>
        <v>-201.41109311711045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17351.098239073119</v>
      </c>
      <c r="D32" s="21">
        <v>17187.608099835565</v>
      </c>
      <c r="E32" s="21">
        <v>17021.532910077058</v>
      </c>
      <c r="F32" s="21">
        <v>16858.010824446632</v>
      </c>
      <c r="G32" s="21">
        <v>16687.713646927157</v>
      </c>
      <c r="H32" s="21">
        <v>16514.073769993611</v>
      </c>
      <c r="I32" s="21">
        <v>16338.260039066467</v>
      </c>
      <c r="J32" s="21">
        <v>16156.835384858305</v>
      </c>
      <c r="K32" s="21">
        <v>15971.1628672679</v>
      </c>
      <c r="L32" s="21">
        <v>15781.279550103383</v>
      </c>
      <c r="M32" s="21">
        <v>15586.20230496212</v>
      </c>
      <c r="N32" s="21">
        <v>15384.791211845011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-8.9617181246790523E-3</v>
      </c>
      <c r="D34" s="39">
        <f t="shared" ref="D34:N34" si="7">(D32/D8)-1</f>
        <v>-9.4224663467923353E-3</v>
      </c>
      <c r="E34" s="39">
        <f t="shared" si="7"/>
        <v>-9.6624957233052422E-3</v>
      </c>
      <c r="F34" s="39">
        <f t="shared" si="7"/>
        <v>-9.6067778674397974E-3</v>
      </c>
      <c r="G34" s="39">
        <f t="shared" si="7"/>
        <v>-1.0101854797276433E-2</v>
      </c>
      <c r="H34" s="39">
        <f t="shared" si="7"/>
        <v>-1.0405252667163301E-2</v>
      </c>
      <c r="I34" s="39">
        <f t="shared" si="7"/>
        <v>-1.0646296811789746E-2</v>
      </c>
      <c r="J34" s="39">
        <f t="shared" si="7"/>
        <v>-1.1104282449560521E-2</v>
      </c>
      <c r="K34" s="39">
        <f t="shared" si="7"/>
        <v>-1.1491886447293487E-2</v>
      </c>
      <c r="L34" s="39">
        <f t="shared" si="7"/>
        <v>-1.1889135358682745E-2</v>
      </c>
      <c r="M34" s="39">
        <f t="shared" si="7"/>
        <v>-1.2361307238866193E-2</v>
      </c>
      <c r="N34" s="39">
        <f t="shared" si="7"/>
        <v>-1.2922396949318848E-2</v>
      </c>
    </row>
    <row r="35" spans="1:14" ht="15.75" thickBot="1" x14ac:dyDescent="0.3">
      <c r="A35" s="40" t="s">
        <v>15</v>
      </c>
      <c r="B35" s="41"/>
      <c r="C35" s="42">
        <f>(C32/$C$8)-1</f>
        <v>-8.9617181246790523E-3</v>
      </c>
      <c r="D35" s="42">
        <f t="shared" ref="D35:N35" si="8">(D32/$C$8)-1</f>
        <v>-1.8299742984032141E-2</v>
      </c>
      <c r="E35" s="42">
        <f t="shared" si="8"/>
        <v>-2.7785417519016531E-2</v>
      </c>
      <c r="F35" s="42">
        <f t="shared" si="8"/>
        <v>-3.7125267052397048E-2</v>
      </c>
      <c r="G35" s="42">
        <f t="shared" si="8"/>
        <v>-4.6852087792600083E-2</v>
      </c>
      <c r="H35" s="42">
        <f t="shared" si="8"/>
        <v>-5.6769832648297269E-2</v>
      </c>
      <c r="I35" s="42">
        <f t="shared" si="8"/>
        <v>-6.6811740971757683E-2</v>
      </c>
      <c r="J35" s="42">
        <f t="shared" si="8"/>
        <v>-7.7174126978620916E-2</v>
      </c>
      <c r="K35" s="42">
        <f t="shared" si="8"/>
        <v>-8.7779137122007134E-2</v>
      </c>
      <c r="L35" s="42">
        <f t="shared" si="8"/>
        <v>-9.8624654437778014E-2</v>
      </c>
      <c r="M35" s="42">
        <f t="shared" si="8"/>
        <v>-0.1097668320218117</v>
      </c>
      <c r="N35" s="42">
        <f t="shared" si="8"/>
        <v>-0.12127077839587552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1.4436693908701768</v>
      </c>
      <c r="D41" s="47">
        <v>1.4624421802459178</v>
      </c>
      <c r="E41" s="47">
        <v>1.4627876980269929</v>
      </c>
      <c r="F41" s="47">
        <v>1.4604325856743821</v>
      </c>
      <c r="G41" s="47">
        <v>1.462993578438176</v>
      </c>
      <c r="H41" s="47">
        <v>1.4733723766687261</v>
      </c>
      <c r="I41" s="47">
        <v>1.4844476753678368</v>
      </c>
      <c r="J41" s="47">
        <v>1.4931702760939953</v>
      </c>
      <c r="K41" s="47">
        <v>1.502767556508664</v>
      </c>
      <c r="L41" s="47">
        <v>1.511363023378625</v>
      </c>
      <c r="M41" s="47">
        <v>1.5222721272446949</v>
      </c>
      <c r="N41" s="47">
        <v>1.5299239503862112</v>
      </c>
    </row>
    <row r="43" spans="1:14" x14ac:dyDescent="0.25">
      <c r="A43" s="48" t="s">
        <v>31</v>
      </c>
      <c r="B43" s="48"/>
      <c r="C43" s="49">
        <v>74.897077565294154</v>
      </c>
      <c r="D43" s="49">
        <v>76.092926146383533</v>
      </c>
      <c r="E43" s="49">
        <v>74.795215086375165</v>
      </c>
      <c r="F43" s="49">
        <v>73.949332948887402</v>
      </c>
      <c r="G43" s="49">
        <v>74.274002247003708</v>
      </c>
      <c r="H43" s="49">
        <v>73.460165737800637</v>
      </c>
      <c r="I43" s="49">
        <v>72.79116617562569</v>
      </c>
      <c r="J43" s="49">
        <v>72.718838727471777</v>
      </c>
      <c r="K43" s="49">
        <v>72.348036139249899</v>
      </c>
      <c r="L43" s="49">
        <v>71.386343170830159</v>
      </c>
      <c r="M43" s="49">
        <v>70.976917310614112</v>
      </c>
      <c r="N43" s="49">
        <v>70.543997757900243</v>
      </c>
    </row>
    <row r="44" spans="1:14" x14ac:dyDescent="0.25">
      <c r="A44" s="19" t="s">
        <v>47</v>
      </c>
      <c r="B44" s="19"/>
      <c r="C44" s="50">
        <v>75.669833911196875</v>
      </c>
      <c r="D44" s="50">
        <v>76.092926146383533</v>
      </c>
      <c r="E44" s="50">
        <v>74.66367216386476</v>
      </c>
      <c r="F44" s="50">
        <v>73.695104473399823</v>
      </c>
      <c r="G44" s="50">
        <v>73.893879472986683</v>
      </c>
      <c r="H44" s="50">
        <v>72.94206844332065</v>
      </c>
      <c r="I44" s="50">
        <v>72.158082074312674</v>
      </c>
      <c r="J44" s="50">
        <v>71.97434387291959</v>
      </c>
      <c r="K44" s="50">
        <v>71.51038539447093</v>
      </c>
      <c r="L44" s="50">
        <v>70.473574971016859</v>
      </c>
      <c r="M44" s="50">
        <v>69.963334814942598</v>
      </c>
      <c r="N44" s="50">
        <v>69.450881979288795</v>
      </c>
    </row>
    <row r="45" spans="1:14" x14ac:dyDescent="0.25">
      <c r="A45" s="51" t="s">
        <v>48</v>
      </c>
      <c r="B45" s="51"/>
      <c r="C45" s="52">
        <v>74.011686313728191</v>
      </c>
      <c r="D45" s="52">
        <v>76.092926146383519</v>
      </c>
      <c r="E45" s="52">
        <v>74.943253733069909</v>
      </c>
      <c r="F45" s="52">
        <v>74.233227239948619</v>
      </c>
      <c r="G45" s="52">
        <v>74.693364657930545</v>
      </c>
      <c r="H45" s="52">
        <v>74.024398029332389</v>
      </c>
      <c r="I45" s="52">
        <v>73.474949357030255</v>
      </c>
      <c r="J45" s="52">
        <v>73.515590657502585</v>
      </c>
      <c r="K45" s="52">
        <v>73.242052308267063</v>
      </c>
      <c r="L45" s="52">
        <v>72.353662721643616</v>
      </c>
      <c r="M45" s="52">
        <v>72.043006803119994</v>
      </c>
      <c r="N45" s="52">
        <v>71.689016115884058</v>
      </c>
    </row>
    <row r="47" spans="1:14" x14ac:dyDescent="0.25">
      <c r="A47" s="48" t="s">
        <v>32</v>
      </c>
      <c r="B47" s="48"/>
      <c r="C47" s="49">
        <v>82.924847472046068</v>
      </c>
      <c r="D47" s="49">
        <v>82.717713378215663</v>
      </c>
      <c r="E47" s="49">
        <v>82.917609631145723</v>
      </c>
      <c r="F47" s="49">
        <v>83.048449489637122</v>
      </c>
      <c r="G47" s="49">
        <v>82.996289773236953</v>
      </c>
      <c r="H47" s="49">
        <v>83.132849303796164</v>
      </c>
      <c r="I47" s="49">
        <v>83.243141196590202</v>
      </c>
      <c r="J47" s="49">
        <v>83.256936446007543</v>
      </c>
      <c r="K47" s="49">
        <v>83.313874190393022</v>
      </c>
      <c r="L47" s="49">
        <v>83.480356324905472</v>
      </c>
      <c r="M47" s="49">
        <v>83.557172848843422</v>
      </c>
      <c r="N47" s="49">
        <v>83.636234265713227</v>
      </c>
    </row>
    <row r="48" spans="1:14" x14ac:dyDescent="0.25">
      <c r="A48" s="19" t="s">
        <v>45</v>
      </c>
      <c r="B48" s="19"/>
      <c r="C48" s="50">
        <v>80.989076444222306</v>
      </c>
      <c r="D48" s="50">
        <v>80.914113532410212</v>
      </c>
      <c r="E48" s="50">
        <v>81.152655937072993</v>
      </c>
      <c r="F48" s="50">
        <v>81.315433504897825</v>
      </c>
      <c r="G48" s="50">
        <v>81.278441701799792</v>
      </c>
      <c r="H48" s="50">
        <v>81.438378787485391</v>
      </c>
      <c r="I48" s="50">
        <v>81.573387380257515</v>
      </c>
      <c r="J48" s="50">
        <v>81.602071884585428</v>
      </c>
      <c r="K48" s="50">
        <v>81.681450348604329</v>
      </c>
      <c r="L48" s="50">
        <v>81.869023811213324</v>
      </c>
      <c r="M48" s="50">
        <v>81.964031783725275</v>
      </c>
      <c r="N48" s="50">
        <v>82.062039296882702</v>
      </c>
    </row>
    <row r="49" spans="1:14" x14ac:dyDescent="0.25">
      <c r="A49" s="51" t="s">
        <v>46</v>
      </c>
      <c r="B49" s="51"/>
      <c r="C49" s="52">
        <v>84.795982305642895</v>
      </c>
      <c r="D49" s="52">
        <v>84.46991130098958</v>
      </c>
      <c r="E49" s="52">
        <v>84.635669683020737</v>
      </c>
      <c r="F49" s="52">
        <v>84.73904734010631</v>
      </c>
      <c r="G49" s="52">
        <v>84.670972121055456</v>
      </c>
      <c r="H49" s="52">
        <v>84.774552060824462</v>
      </c>
      <c r="I49" s="52">
        <v>84.861566341084412</v>
      </c>
      <c r="J49" s="52">
        <v>84.85843202245303</v>
      </c>
      <c r="K49" s="52">
        <v>84.90214639537129</v>
      </c>
      <c r="L49" s="52">
        <v>85.044727782337588</v>
      </c>
      <c r="M49" s="52">
        <v>85.101834837011708</v>
      </c>
      <c r="N49" s="52">
        <v>85.165784554793433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CDE9-E066-49D2-AA46-9AF27F34216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111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14313</v>
      </c>
      <c r="D8" s="21">
        <v>14227.082376559058</v>
      </c>
      <c r="E8" s="21">
        <v>14136.019068674972</v>
      </c>
      <c r="F8" s="21">
        <v>14047.793540474731</v>
      </c>
      <c r="G8" s="21">
        <v>13961.994645658597</v>
      </c>
      <c r="H8" s="21">
        <v>13872.156351435686</v>
      </c>
      <c r="I8" s="21">
        <v>13781.974748233515</v>
      </c>
      <c r="J8" s="21">
        <v>13691.647034639775</v>
      </c>
      <c r="K8" s="21">
        <v>13598.840053518335</v>
      </c>
      <c r="L8" s="21">
        <v>13504.239297832135</v>
      </c>
      <c r="M8" s="21">
        <v>13408.025162549175</v>
      </c>
      <c r="N8" s="21">
        <v>13309.712404289972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160.60242015634691</v>
      </c>
      <c r="D10" s="26">
        <f t="shared" ref="D10:N10" si="0">SUM(D11:D12)</f>
        <v>159.98561237803696</v>
      </c>
      <c r="E10" s="26">
        <f t="shared" si="0"/>
        <v>156.96277827080741</v>
      </c>
      <c r="F10" s="26">
        <f t="shared" si="0"/>
        <v>153.498654987061</v>
      </c>
      <c r="G10" s="26">
        <f t="shared" si="0"/>
        <v>150.32670891769317</v>
      </c>
      <c r="H10" s="26">
        <f t="shared" si="0"/>
        <v>147.65710607489251</v>
      </c>
      <c r="I10" s="26">
        <f t="shared" si="0"/>
        <v>144.69549799410558</v>
      </c>
      <c r="J10" s="26">
        <f t="shared" si="0"/>
        <v>141.55254156996895</v>
      </c>
      <c r="K10" s="26">
        <f t="shared" si="0"/>
        <v>138.48121047288168</v>
      </c>
      <c r="L10" s="26">
        <f t="shared" si="0"/>
        <v>135.28522107232277</v>
      </c>
      <c r="M10" s="26">
        <f t="shared" si="0"/>
        <v>132.39279780057015</v>
      </c>
      <c r="N10" s="26">
        <f t="shared" si="0"/>
        <v>129.40617785226098</v>
      </c>
    </row>
    <row r="11" spans="1:14" x14ac:dyDescent="0.25">
      <c r="A11" s="60" t="s">
        <v>34</v>
      </c>
      <c r="B11" s="18"/>
      <c r="C11" s="22">
        <v>82.244925574378868</v>
      </c>
      <c r="D11" s="22">
        <v>81.871442692732742</v>
      </c>
      <c r="E11" s="22">
        <v>80.407875601614663</v>
      </c>
      <c r="F11" s="22">
        <v>78.742816519336486</v>
      </c>
      <c r="G11" s="22">
        <v>77.01951584536377</v>
      </c>
      <c r="H11" s="22">
        <v>75.679776456892668</v>
      </c>
      <c r="I11" s="22">
        <v>74.235081579584602</v>
      </c>
      <c r="J11" s="22">
        <v>72.550487177359514</v>
      </c>
      <c r="K11" s="22">
        <v>70.946869010140787</v>
      </c>
      <c r="L11" s="22">
        <v>69.322785774870084</v>
      </c>
      <c r="M11" s="22">
        <v>67.769099522106103</v>
      </c>
      <c r="N11" s="22">
        <v>66.352856740789292</v>
      </c>
    </row>
    <row r="12" spans="1:14" x14ac:dyDescent="0.25">
      <c r="A12" s="27" t="s">
        <v>35</v>
      </c>
      <c r="B12" s="28"/>
      <c r="C12" s="29">
        <v>78.357494581968041</v>
      </c>
      <c r="D12" s="29">
        <v>78.114169685304219</v>
      </c>
      <c r="E12" s="29">
        <v>76.554902669192742</v>
      </c>
      <c r="F12" s="29">
        <v>74.755838467724516</v>
      </c>
      <c r="G12" s="29">
        <v>73.307193072329397</v>
      </c>
      <c r="H12" s="29">
        <v>71.977329617999843</v>
      </c>
      <c r="I12" s="29">
        <v>70.460416414520978</v>
      </c>
      <c r="J12" s="29">
        <v>69.002054392609438</v>
      </c>
      <c r="K12" s="29">
        <v>67.534341462740898</v>
      </c>
      <c r="L12" s="29">
        <v>65.962435297452686</v>
      </c>
      <c r="M12" s="29">
        <v>64.623698278464047</v>
      </c>
      <c r="N12" s="29">
        <v>63.053321111471689</v>
      </c>
    </row>
    <row r="13" spans="1:14" x14ac:dyDescent="0.25">
      <c r="A13" s="63" t="s">
        <v>36</v>
      </c>
      <c r="B13" s="18"/>
      <c r="C13" s="26">
        <f>SUM(C14:C15)</f>
        <v>192.39199566860577</v>
      </c>
      <c r="D13" s="26">
        <f t="shared" ref="D13:N13" si="1">SUM(D14:D15)</f>
        <v>198.47099320778628</v>
      </c>
      <c r="E13" s="26">
        <f t="shared" si="1"/>
        <v>195.78937500948138</v>
      </c>
      <c r="F13" s="26">
        <f t="shared" si="1"/>
        <v>195.34166858423742</v>
      </c>
      <c r="G13" s="26">
        <f t="shared" si="1"/>
        <v>197.13760793391697</v>
      </c>
      <c r="H13" s="26">
        <f t="shared" si="1"/>
        <v>195.97577068271792</v>
      </c>
      <c r="I13" s="26">
        <f t="shared" si="1"/>
        <v>195.35227433508362</v>
      </c>
      <c r="J13" s="26">
        <f t="shared" si="1"/>
        <v>196.4292926739684</v>
      </c>
      <c r="K13" s="26">
        <f t="shared" si="1"/>
        <v>196.19349563799835</v>
      </c>
      <c r="L13" s="26">
        <f t="shared" si="1"/>
        <v>194.79329026348267</v>
      </c>
      <c r="M13" s="26">
        <f t="shared" si="1"/>
        <v>195.2287194875633</v>
      </c>
      <c r="N13" s="26">
        <f t="shared" si="1"/>
        <v>196.09855680376461</v>
      </c>
    </row>
    <row r="14" spans="1:14" x14ac:dyDescent="0.25">
      <c r="A14" s="60" t="s">
        <v>37</v>
      </c>
      <c r="B14" s="18"/>
      <c r="C14" s="22">
        <v>87.49979429476754</v>
      </c>
      <c r="D14" s="22">
        <v>89.598612946976701</v>
      </c>
      <c r="E14" s="22">
        <v>89.237836467363238</v>
      </c>
      <c r="F14" s="22">
        <v>89.344526656199108</v>
      </c>
      <c r="G14" s="22">
        <v>90.760974924882063</v>
      </c>
      <c r="H14" s="22">
        <v>90.381889881846661</v>
      </c>
      <c r="I14" s="22">
        <v>90.445193225310447</v>
      </c>
      <c r="J14" s="22">
        <v>91.187640413900027</v>
      </c>
      <c r="K14" s="22">
        <v>91.501183931761489</v>
      </c>
      <c r="L14" s="22">
        <v>91.327968422731971</v>
      </c>
      <c r="M14" s="22">
        <v>91.976593837287751</v>
      </c>
      <c r="N14" s="22">
        <v>92.858906047426473</v>
      </c>
    </row>
    <row r="15" spans="1:14" x14ac:dyDescent="0.25">
      <c r="A15" s="61" t="s">
        <v>38</v>
      </c>
      <c r="B15" s="12"/>
      <c r="C15" s="23">
        <v>104.89220137383825</v>
      </c>
      <c r="D15" s="23">
        <v>108.87238026080958</v>
      </c>
      <c r="E15" s="23">
        <v>106.55153854211814</v>
      </c>
      <c r="F15" s="23">
        <v>105.9971419280383</v>
      </c>
      <c r="G15" s="23">
        <v>106.37663300903489</v>
      </c>
      <c r="H15" s="23">
        <v>105.59388080087126</v>
      </c>
      <c r="I15" s="23">
        <v>104.90708110977317</v>
      </c>
      <c r="J15" s="23">
        <v>105.24165226006836</v>
      </c>
      <c r="K15" s="23">
        <v>104.69231170623686</v>
      </c>
      <c r="L15" s="23">
        <v>103.4653218407507</v>
      </c>
      <c r="M15" s="23">
        <v>103.25212565027556</v>
      </c>
      <c r="N15" s="23">
        <v>103.23965075633814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-31.789575512258864</v>
      </c>
      <c r="D17" s="32">
        <f t="shared" ref="D17:N17" si="2">D10-D13</f>
        <v>-38.485380829749317</v>
      </c>
      <c r="E17" s="32">
        <f t="shared" si="2"/>
        <v>-38.82659673867397</v>
      </c>
      <c r="F17" s="32">
        <f t="shared" si="2"/>
        <v>-41.843013597176423</v>
      </c>
      <c r="G17" s="32">
        <f t="shared" si="2"/>
        <v>-46.8108990162238</v>
      </c>
      <c r="H17" s="32">
        <f t="shared" si="2"/>
        <v>-48.318664607825411</v>
      </c>
      <c r="I17" s="32">
        <f t="shared" si="2"/>
        <v>-50.656776340978041</v>
      </c>
      <c r="J17" s="32">
        <f t="shared" si="2"/>
        <v>-54.876751103999453</v>
      </c>
      <c r="K17" s="32">
        <f t="shared" si="2"/>
        <v>-57.712285165116668</v>
      </c>
      <c r="L17" s="32">
        <f t="shared" si="2"/>
        <v>-59.508069191159905</v>
      </c>
      <c r="M17" s="32">
        <f t="shared" si="2"/>
        <v>-62.835921686993146</v>
      </c>
      <c r="N17" s="32">
        <f t="shared" si="2"/>
        <v>-66.692378951503628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620.96783130648498</v>
      </c>
      <c r="D19" s="26">
        <f t="shared" ref="D19:N19" si="3">SUM(D20:D21)</f>
        <v>621.94916967378572</v>
      </c>
      <c r="E19" s="26">
        <f t="shared" si="3"/>
        <v>624.28594486044994</v>
      </c>
      <c r="F19" s="26">
        <f t="shared" si="3"/>
        <v>627.60040081830698</v>
      </c>
      <c r="G19" s="26">
        <f t="shared" si="3"/>
        <v>627.12888835403669</v>
      </c>
      <c r="H19" s="26">
        <f t="shared" si="3"/>
        <v>628.2082245053183</v>
      </c>
      <c r="I19" s="26">
        <f t="shared" si="3"/>
        <v>629.25196274982216</v>
      </c>
      <c r="J19" s="26">
        <f t="shared" si="3"/>
        <v>629.25406322587128</v>
      </c>
      <c r="K19" s="26">
        <f t="shared" si="3"/>
        <v>629.65100372863367</v>
      </c>
      <c r="L19" s="26">
        <f t="shared" si="3"/>
        <v>629.55648133484203</v>
      </c>
      <c r="M19" s="26">
        <f t="shared" si="3"/>
        <v>629.74904244172603</v>
      </c>
      <c r="N19" s="26">
        <f t="shared" si="3"/>
        <v>629.05284404281974</v>
      </c>
    </row>
    <row r="20" spans="1:14" x14ac:dyDescent="0.25">
      <c r="A20" s="72" t="s">
        <v>40</v>
      </c>
      <c r="B20" s="72"/>
      <c r="C20" s="22">
        <v>313.85670613509029</v>
      </c>
      <c r="D20" s="22">
        <v>314.14200728763893</v>
      </c>
      <c r="E20" s="22">
        <v>313.9337136005596</v>
      </c>
      <c r="F20" s="22">
        <v>314.75501473094516</v>
      </c>
      <c r="G20" s="22">
        <v>314.37182705211006</v>
      </c>
      <c r="H20" s="22">
        <v>314.32156417257852</v>
      </c>
      <c r="I20" s="22">
        <v>314.43392343603625</v>
      </c>
      <c r="J20" s="22">
        <v>314.99570185779731</v>
      </c>
      <c r="K20" s="22">
        <v>315.09411996369323</v>
      </c>
      <c r="L20" s="22">
        <v>314.6438885550927</v>
      </c>
      <c r="M20" s="22">
        <v>314.31882358659675</v>
      </c>
      <c r="N20" s="22">
        <v>314.27158396245346</v>
      </c>
    </row>
    <row r="21" spans="1:14" x14ac:dyDescent="0.25">
      <c r="A21" s="27" t="s">
        <v>41</v>
      </c>
      <c r="B21" s="27"/>
      <c r="C21" s="29">
        <v>307.11112517139469</v>
      </c>
      <c r="D21" s="29">
        <v>307.80716238614679</v>
      </c>
      <c r="E21" s="29">
        <v>310.35223125989029</v>
      </c>
      <c r="F21" s="29">
        <v>312.84538608736176</v>
      </c>
      <c r="G21" s="29">
        <v>312.75706130192668</v>
      </c>
      <c r="H21" s="29">
        <v>313.88666033273978</v>
      </c>
      <c r="I21" s="29">
        <v>314.8180393137859</v>
      </c>
      <c r="J21" s="29">
        <v>314.25836136807402</v>
      </c>
      <c r="K21" s="29">
        <v>314.55688376494044</v>
      </c>
      <c r="L21" s="29">
        <v>314.91259277974933</v>
      </c>
      <c r="M21" s="29">
        <v>315.43021885512923</v>
      </c>
      <c r="N21" s="29">
        <v>314.78126008036628</v>
      </c>
    </row>
    <row r="22" spans="1:14" x14ac:dyDescent="0.25">
      <c r="A22" s="75" t="s">
        <v>44</v>
      </c>
      <c r="B22" s="75"/>
      <c r="C22" s="26">
        <f>SUM(C23:C24)</f>
        <v>675.09587923516949</v>
      </c>
      <c r="D22" s="26">
        <f t="shared" ref="D22:N22" si="4">SUM(D23:D24)</f>
        <v>674.52709672811966</v>
      </c>
      <c r="E22" s="26">
        <f t="shared" si="4"/>
        <v>673.68487632201709</v>
      </c>
      <c r="F22" s="26">
        <f t="shared" si="4"/>
        <v>671.55628203726531</v>
      </c>
      <c r="G22" s="26">
        <f t="shared" si="4"/>
        <v>670.15628356072443</v>
      </c>
      <c r="H22" s="26">
        <f t="shared" si="4"/>
        <v>670.07116309966204</v>
      </c>
      <c r="I22" s="26">
        <f t="shared" si="4"/>
        <v>668.92290000258436</v>
      </c>
      <c r="J22" s="26">
        <f t="shared" si="4"/>
        <v>667.18429324331191</v>
      </c>
      <c r="K22" s="26">
        <f t="shared" si="4"/>
        <v>666.53947424971795</v>
      </c>
      <c r="L22" s="26">
        <f t="shared" si="4"/>
        <v>666.26254742664332</v>
      </c>
      <c r="M22" s="26">
        <f t="shared" si="4"/>
        <v>665.22587901393388</v>
      </c>
      <c r="N22" s="26">
        <f t="shared" si="4"/>
        <v>664.90846384943848</v>
      </c>
    </row>
    <row r="23" spans="1:14" x14ac:dyDescent="0.25">
      <c r="A23" s="72" t="s">
        <v>42</v>
      </c>
      <c r="B23" s="72"/>
      <c r="C23" s="23">
        <v>333.61940287108519</v>
      </c>
      <c r="D23" s="22">
        <v>334.04423432810239</v>
      </c>
      <c r="E23" s="22">
        <v>334.19910980686075</v>
      </c>
      <c r="F23" s="22">
        <v>334.35685011177537</v>
      </c>
      <c r="G23" s="22">
        <v>333.86933965860146</v>
      </c>
      <c r="H23" s="22">
        <v>334.04300158661295</v>
      </c>
      <c r="I23" s="22">
        <v>334.15289537047403</v>
      </c>
      <c r="J23" s="22">
        <v>332.87913437769589</v>
      </c>
      <c r="K23" s="22">
        <v>332.90808421590771</v>
      </c>
      <c r="L23" s="22">
        <v>332.90490679615101</v>
      </c>
      <c r="M23" s="22">
        <v>332.5678268709309</v>
      </c>
      <c r="N23" s="22">
        <v>332.20880692229338</v>
      </c>
    </row>
    <row r="24" spans="1:14" x14ac:dyDescent="0.25">
      <c r="A24" s="61" t="s">
        <v>43</v>
      </c>
      <c r="B24" s="61"/>
      <c r="C24" s="23">
        <v>341.47647636408431</v>
      </c>
      <c r="D24" s="23">
        <v>340.48286240001721</v>
      </c>
      <c r="E24" s="23">
        <v>339.4857665151564</v>
      </c>
      <c r="F24" s="23">
        <v>337.19943192548993</v>
      </c>
      <c r="G24" s="23">
        <v>336.28694390212303</v>
      </c>
      <c r="H24" s="23">
        <v>336.02816151304904</v>
      </c>
      <c r="I24" s="23">
        <v>334.77000463211039</v>
      </c>
      <c r="J24" s="23">
        <v>334.30515886561597</v>
      </c>
      <c r="K24" s="23">
        <v>333.63139003381025</v>
      </c>
      <c r="L24" s="23">
        <v>333.35764063049226</v>
      </c>
      <c r="M24" s="23">
        <v>332.65805214300298</v>
      </c>
      <c r="N24" s="23">
        <v>332.69965692714516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-54.128047928684509</v>
      </c>
      <c r="D26" s="32">
        <f t="shared" ref="D26:N26" si="5">D19-D22</f>
        <v>-52.577927054333941</v>
      </c>
      <c r="E26" s="32">
        <f t="shared" si="5"/>
        <v>-49.398931461567145</v>
      </c>
      <c r="F26" s="32">
        <f t="shared" si="5"/>
        <v>-43.955881218958325</v>
      </c>
      <c r="G26" s="32">
        <f t="shared" si="5"/>
        <v>-43.027395206687743</v>
      </c>
      <c r="H26" s="32">
        <f t="shared" si="5"/>
        <v>-41.862938594343746</v>
      </c>
      <c r="I26" s="32">
        <f t="shared" si="5"/>
        <v>-39.670937252762201</v>
      </c>
      <c r="J26" s="32">
        <f t="shared" si="5"/>
        <v>-37.930230017440635</v>
      </c>
      <c r="K26" s="32">
        <f t="shared" si="5"/>
        <v>-36.888470521084287</v>
      </c>
      <c r="L26" s="32">
        <f t="shared" si="5"/>
        <v>-36.70606609180129</v>
      </c>
      <c r="M26" s="32">
        <f t="shared" si="5"/>
        <v>-35.476836572207844</v>
      </c>
      <c r="N26" s="32">
        <f t="shared" si="5"/>
        <v>-35.855619806618733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-85.917623440943373</v>
      </c>
      <c r="D30" s="32">
        <f t="shared" ref="D30:N30" si="6">D17+D26+D28</f>
        <v>-91.063307884083258</v>
      </c>
      <c r="E30" s="32">
        <f t="shared" si="6"/>
        <v>-88.225528200241115</v>
      </c>
      <c r="F30" s="32">
        <f t="shared" si="6"/>
        <v>-85.798894816134748</v>
      </c>
      <c r="G30" s="32">
        <f t="shared" si="6"/>
        <v>-89.838294222911543</v>
      </c>
      <c r="H30" s="32">
        <f t="shared" si="6"/>
        <v>-90.181603202169157</v>
      </c>
      <c r="I30" s="32">
        <f t="shared" si="6"/>
        <v>-90.327713593740242</v>
      </c>
      <c r="J30" s="32">
        <f t="shared" si="6"/>
        <v>-92.806981121440089</v>
      </c>
      <c r="K30" s="32">
        <f t="shared" si="6"/>
        <v>-94.600755686200955</v>
      </c>
      <c r="L30" s="32">
        <f t="shared" si="6"/>
        <v>-96.214135282961195</v>
      </c>
      <c r="M30" s="32">
        <f t="shared" si="6"/>
        <v>-98.31275825920099</v>
      </c>
      <c r="N30" s="32">
        <f t="shared" si="6"/>
        <v>-102.54799875812236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14227.082376559058</v>
      </c>
      <c r="D32" s="21">
        <v>14136.019068674972</v>
      </c>
      <c r="E32" s="21">
        <v>14047.793540474731</v>
      </c>
      <c r="F32" s="21">
        <v>13961.994645658597</v>
      </c>
      <c r="G32" s="21">
        <v>13872.156351435686</v>
      </c>
      <c r="H32" s="21">
        <v>13781.974748233515</v>
      </c>
      <c r="I32" s="21">
        <v>13691.647034639775</v>
      </c>
      <c r="J32" s="21">
        <v>13598.840053518335</v>
      </c>
      <c r="K32" s="21">
        <v>13504.239297832135</v>
      </c>
      <c r="L32" s="21">
        <v>13408.025162549175</v>
      </c>
      <c r="M32" s="21">
        <v>13309.712404289972</v>
      </c>
      <c r="N32" s="21">
        <v>13207.164405531852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-6.0027683533111498E-3</v>
      </c>
      <c r="D34" s="39">
        <f t="shared" ref="D34:N34" si="7">(D32/D8)-1</f>
        <v>-6.4007015264158085E-3</v>
      </c>
      <c r="E34" s="39">
        <f t="shared" si="7"/>
        <v>-6.2411862754023772E-3</v>
      </c>
      <c r="F34" s="39">
        <f t="shared" si="7"/>
        <v>-6.1076420698331635E-3</v>
      </c>
      <c r="G34" s="39">
        <f t="shared" si="7"/>
        <v>-6.4344885170719568E-3</v>
      </c>
      <c r="H34" s="39">
        <f t="shared" si="7"/>
        <v>-6.5009073512091176E-3</v>
      </c>
      <c r="I34" s="39">
        <f t="shared" si="7"/>
        <v>-6.5540472424184815E-3</v>
      </c>
      <c r="J34" s="39">
        <f t="shared" si="7"/>
        <v>-6.7783650050748934E-3</v>
      </c>
      <c r="K34" s="39">
        <f t="shared" si="7"/>
        <v>-6.9565312419219705E-3</v>
      </c>
      <c r="L34" s="39">
        <f t="shared" si="7"/>
        <v>-7.124735659742476E-3</v>
      </c>
      <c r="M34" s="39">
        <f t="shared" si="7"/>
        <v>-7.332381694345691E-3</v>
      </c>
      <c r="N34" s="39">
        <f t="shared" si="7"/>
        <v>-7.7047494072874922E-3</v>
      </c>
    </row>
    <row r="35" spans="1:14" ht="15.75" thickBot="1" x14ac:dyDescent="0.3">
      <c r="A35" s="40" t="s">
        <v>15</v>
      </c>
      <c r="B35" s="41"/>
      <c r="C35" s="42">
        <f>(C32/$C$8)-1</f>
        <v>-6.0027683533111498E-3</v>
      </c>
      <c r="D35" s="42">
        <f t="shared" ref="D35:N35" si="8">(D32/$C$8)-1</f>
        <v>-1.236504795116522E-2</v>
      </c>
      <c r="E35" s="42">
        <f t="shared" si="8"/>
        <v>-1.8529061659000146E-2</v>
      </c>
      <c r="F35" s="42">
        <f t="shared" si="8"/>
        <v>-2.4523534852330275E-2</v>
      </c>
      <c r="G35" s="42">
        <f t="shared" si="8"/>
        <v>-3.0800226965996935E-2</v>
      </c>
      <c r="H35" s="42">
        <f t="shared" si="8"/>
        <v>-3.7100904895303932E-2</v>
      </c>
      <c r="I35" s="42">
        <f t="shared" si="8"/>
        <v>-4.341179105430204E-2</v>
      </c>
      <c r="J35" s="42">
        <f t="shared" si="8"/>
        <v>-4.9895895094086762E-2</v>
      </c>
      <c r="K35" s="42">
        <f t="shared" si="8"/>
        <v>-5.6505323982943167E-2</v>
      </c>
      <c r="L35" s="42">
        <f t="shared" si="8"/>
        <v>-6.3227474145938989E-2</v>
      </c>
      <c r="M35" s="42">
        <f t="shared" si="8"/>
        <v>-7.0096247866277328E-2</v>
      </c>
      <c r="N35" s="42">
        <f t="shared" si="8"/>
        <v>-7.7260923249364066E-2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1.7386058362251047</v>
      </c>
      <c r="D41" s="47">
        <v>1.7618781737609899</v>
      </c>
      <c r="E41" s="47">
        <v>1.7622794972033009</v>
      </c>
      <c r="F41" s="47">
        <v>1.7601238182440966</v>
      </c>
      <c r="G41" s="47">
        <v>1.7631658953271272</v>
      </c>
      <c r="H41" s="47">
        <v>1.7765230036864896</v>
      </c>
      <c r="I41" s="47">
        <v>1.7903246251097258</v>
      </c>
      <c r="J41" s="47">
        <v>1.8010468624406013</v>
      </c>
      <c r="K41" s="47">
        <v>1.8134456543815354</v>
      </c>
      <c r="L41" s="47">
        <v>1.8244104910792855</v>
      </c>
      <c r="M41" s="47">
        <v>1.8375896566550356</v>
      </c>
      <c r="N41" s="47">
        <v>1.8472387901921867</v>
      </c>
    </row>
    <row r="43" spans="1:14" x14ac:dyDescent="0.25">
      <c r="A43" s="48" t="s">
        <v>31</v>
      </c>
      <c r="B43" s="48"/>
      <c r="C43" s="49">
        <v>105.12133520887615</v>
      </c>
      <c r="D43" s="49">
        <v>107.13083023240846</v>
      </c>
      <c r="E43" s="49">
        <v>105.42753078761476</v>
      </c>
      <c r="F43" s="49">
        <v>104.33081071819866</v>
      </c>
      <c r="G43" s="49">
        <v>104.84535386928201</v>
      </c>
      <c r="H43" s="49">
        <v>103.74449459424568</v>
      </c>
      <c r="I43" s="49">
        <v>102.83247775756509</v>
      </c>
      <c r="J43" s="49">
        <v>102.74007534102493</v>
      </c>
      <c r="K43" s="49">
        <v>102.19540740679574</v>
      </c>
      <c r="L43" s="49">
        <v>100.76663392799058</v>
      </c>
      <c r="M43" s="49">
        <v>100.10837771574698</v>
      </c>
      <c r="N43" s="49">
        <v>99.428824525317893</v>
      </c>
    </row>
    <row r="44" spans="1:14" x14ac:dyDescent="0.25">
      <c r="A44" s="19" t="s">
        <v>47</v>
      </c>
      <c r="B44" s="19"/>
      <c r="C44" s="50">
        <v>106.48370503096901</v>
      </c>
      <c r="D44" s="50">
        <v>107.13083023240846</v>
      </c>
      <c r="E44" s="50">
        <v>105.17223698995069</v>
      </c>
      <c r="F44" s="50">
        <v>103.84479563974318</v>
      </c>
      <c r="G44" s="50">
        <v>104.14530409085513</v>
      </c>
      <c r="H44" s="50">
        <v>102.82140875790316</v>
      </c>
      <c r="I44" s="50">
        <v>101.73688978288727</v>
      </c>
      <c r="J44" s="50">
        <v>101.46758347739735</v>
      </c>
      <c r="K44" s="50">
        <v>100.77249839190524</v>
      </c>
      <c r="L44" s="50">
        <v>99.242805146143823</v>
      </c>
      <c r="M44" s="50">
        <v>98.455667252230739</v>
      </c>
      <c r="N44" s="50">
        <v>97.707181346921331</v>
      </c>
    </row>
    <row r="45" spans="1:14" x14ac:dyDescent="0.25">
      <c r="A45" s="51" t="s">
        <v>48</v>
      </c>
      <c r="B45" s="51"/>
      <c r="C45" s="52">
        <v>104.01125077653231</v>
      </c>
      <c r="D45" s="52">
        <v>107.13083023240843</v>
      </c>
      <c r="E45" s="52">
        <v>105.64229716720214</v>
      </c>
      <c r="F45" s="52">
        <v>104.74401806450906</v>
      </c>
      <c r="G45" s="52">
        <v>105.45012246443403</v>
      </c>
      <c r="H45" s="52">
        <v>104.5478660127299</v>
      </c>
      <c r="I45" s="52">
        <v>103.79615309687603</v>
      </c>
      <c r="J45" s="52">
        <v>103.86872936886461</v>
      </c>
      <c r="K45" s="52">
        <v>103.47234990507148</v>
      </c>
      <c r="L45" s="52">
        <v>102.15112215357907</v>
      </c>
      <c r="M45" s="52">
        <v>101.62804299365972</v>
      </c>
      <c r="N45" s="52">
        <v>101.0300191848286</v>
      </c>
    </row>
    <row r="47" spans="1:14" x14ac:dyDescent="0.25">
      <c r="A47" s="48" t="s">
        <v>32</v>
      </c>
      <c r="B47" s="48"/>
      <c r="C47" s="49">
        <v>78.884317404137747</v>
      </c>
      <c r="D47" s="49">
        <v>78.669414889658668</v>
      </c>
      <c r="E47" s="49">
        <v>78.871098337083751</v>
      </c>
      <c r="F47" s="49">
        <v>79.007716059613699</v>
      </c>
      <c r="G47" s="49">
        <v>78.951932058486108</v>
      </c>
      <c r="H47" s="49">
        <v>79.090057862683622</v>
      </c>
      <c r="I47" s="49">
        <v>79.205813630812784</v>
      </c>
      <c r="J47" s="49">
        <v>79.224140839710685</v>
      </c>
      <c r="K47" s="49">
        <v>79.292984071959538</v>
      </c>
      <c r="L47" s="49">
        <v>79.467286979350007</v>
      </c>
      <c r="M47" s="49">
        <v>79.551291391493564</v>
      </c>
      <c r="N47" s="49">
        <v>79.639315198642223</v>
      </c>
    </row>
    <row r="48" spans="1:14" x14ac:dyDescent="0.25">
      <c r="A48" s="19" t="s">
        <v>45</v>
      </c>
      <c r="B48" s="19"/>
      <c r="C48" s="50">
        <v>76.585928518906243</v>
      </c>
      <c r="D48" s="50">
        <v>76.519756589205357</v>
      </c>
      <c r="E48" s="50">
        <v>76.770562099251379</v>
      </c>
      <c r="F48" s="50">
        <v>76.944035314291355</v>
      </c>
      <c r="G48" s="50">
        <v>76.915946730619993</v>
      </c>
      <c r="H48" s="50">
        <v>77.087964628320265</v>
      </c>
      <c r="I48" s="50">
        <v>77.234325254409327</v>
      </c>
      <c r="J48" s="50">
        <v>77.272550654585203</v>
      </c>
      <c r="K48" s="50">
        <v>77.361708754018906</v>
      </c>
      <c r="L48" s="50">
        <v>77.560313739175982</v>
      </c>
      <c r="M48" s="50">
        <v>77.664850513466646</v>
      </c>
      <c r="N48" s="50">
        <v>77.772697410314677</v>
      </c>
    </row>
    <row r="49" spans="1:14" x14ac:dyDescent="0.25">
      <c r="A49" s="51" t="s">
        <v>46</v>
      </c>
      <c r="B49" s="51"/>
      <c r="C49" s="52">
        <v>80.922745173785032</v>
      </c>
      <c r="D49" s="52">
        <v>80.610163636554191</v>
      </c>
      <c r="E49" s="52">
        <v>80.788015165648233</v>
      </c>
      <c r="F49" s="52">
        <v>80.901884981414597</v>
      </c>
      <c r="G49" s="52">
        <v>80.84354921327801</v>
      </c>
      <c r="H49" s="52">
        <v>80.959407610464268</v>
      </c>
      <c r="I49" s="52">
        <v>81.057379981308969</v>
      </c>
      <c r="J49" s="52">
        <v>81.06392084388483</v>
      </c>
      <c r="K49" s="52">
        <v>81.117273535211481</v>
      </c>
      <c r="L49" s="52">
        <v>81.269695551689836</v>
      </c>
      <c r="M49" s="52">
        <v>81.337512726307253</v>
      </c>
      <c r="N49" s="52">
        <v>81.411993744939167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55D3-1945-47A6-8A6E-F5CD6E769E4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112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15146</v>
      </c>
      <c r="D8" s="21">
        <v>15237.708848980708</v>
      </c>
      <c r="E8" s="21">
        <v>15328.78445733765</v>
      </c>
      <c r="F8" s="21">
        <v>15426.291354798315</v>
      </c>
      <c r="G8" s="21">
        <v>15529.443667831396</v>
      </c>
      <c r="H8" s="21">
        <v>15631.176179067897</v>
      </c>
      <c r="I8" s="21">
        <v>15736.328481242936</v>
      </c>
      <c r="J8" s="21">
        <v>15844.353503305932</v>
      </c>
      <c r="K8" s="21">
        <v>15952.455513247693</v>
      </c>
      <c r="L8" s="21">
        <v>16061.902600240381</v>
      </c>
      <c r="M8" s="21">
        <v>16172.414297098649</v>
      </c>
      <c r="N8" s="21">
        <v>16284.309783320583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166.74239438565826</v>
      </c>
      <c r="D10" s="26">
        <f t="shared" ref="D10:N10" si="0">SUM(D11:D12)</f>
        <v>168.84920800328177</v>
      </c>
      <c r="E10" s="26">
        <f t="shared" si="0"/>
        <v>168.65896986879659</v>
      </c>
      <c r="F10" s="26">
        <f t="shared" si="0"/>
        <v>167.8829460192552</v>
      </c>
      <c r="G10" s="26">
        <f t="shared" si="0"/>
        <v>167.39694603588319</v>
      </c>
      <c r="H10" s="26">
        <f t="shared" si="0"/>
        <v>167.7839221685181</v>
      </c>
      <c r="I10" s="26">
        <f t="shared" si="0"/>
        <v>168.05423036532653</v>
      </c>
      <c r="J10" s="26">
        <f t="shared" si="0"/>
        <v>168.05030409882514</v>
      </c>
      <c r="K10" s="26">
        <f t="shared" si="0"/>
        <v>168.30188213011945</v>
      </c>
      <c r="L10" s="26">
        <f t="shared" si="0"/>
        <v>168.83250168525657</v>
      </c>
      <c r="M10" s="26">
        <f t="shared" si="0"/>
        <v>170.11071917565192</v>
      </c>
      <c r="N10" s="26">
        <f t="shared" si="0"/>
        <v>171.5338763349252</v>
      </c>
    </row>
    <row r="11" spans="1:14" x14ac:dyDescent="0.25">
      <c r="A11" s="60" t="s">
        <v>34</v>
      </c>
      <c r="B11" s="18"/>
      <c r="C11" s="22">
        <v>85.389222671687335</v>
      </c>
      <c r="D11" s="22">
        <v>86.407321578948199</v>
      </c>
      <c r="E11" s="22">
        <v>86.399524891876226</v>
      </c>
      <c r="F11" s="22">
        <v>86.121771009877662</v>
      </c>
      <c r="G11" s="22">
        <v>85.765409423918726</v>
      </c>
      <c r="H11" s="22">
        <v>85.995520705476295</v>
      </c>
      <c r="I11" s="22">
        <v>86.219126883080577</v>
      </c>
      <c r="J11" s="22">
        <v>86.131490805106097</v>
      </c>
      <c r="K11" s="22">
        <v>86.224633254372122</v>
      </c>
      <c r="L11" s="22">
        <v>86.513066640927235</v>
      </c>
      <c r="M11" s="22">
        <v>87.076113271338031</v>
      </c>
      <c r="N11" s="22">
        <v>87.953781740140442</v>
      </c>
    </row>
    <row r="12" spans="1:14" x14ac:dyDescent="0.25">
      <c r="A12" s="27" t="s">
        <v>35</v>
      </c>
      <c r="B12" s="28"/>
      <c r="C12" s="29">
        <v>81.353171713970923</v>
      </c>
      <c r="D12" s="29">
        <v>82.441886424333575</v>
      </c>
      <c r="E12" s="29">
        <v>82.259444976920364</v>
      </c>
      <c r="F12" s="29">
        <v>81.761175009377538</v>
      </c>
      <c r="G12" s="29">
        <v>81.631536611964464</v>
      </c>
      <c r="H12" s="29">
        <v>81.788401463041808</v>
      </c>
      <c r="I12" s="29">
        <v>81.835103482245955</v>
      </c>
      <c r="J12" s="29">
        <v>81.91881329371904</v>
      </c>
      <c r="K12" s="29">
        <v>82.07724887574733</v>
      </c>
      <c r="L12" s="29">
        <v>82.319435044329339</v>
      </c>
      <c r="M12" s="29">
        <v>83.034605904313892</v>
      </c>
      <c r="N12" s="29">
        <v>83.580094594784754</v>
      </c>
    </row>
    <row r="13" spans="1:14" x14ac:dyDescent="0.25">
      <c r="A13" s="63" t="s">
        <v>36</v>
      </c>
      <c r="B13" s="18"/>
      <c r="C13" s="26">
        <f>SUM(C14:C15)</f>
        <v>208.7101667811958</v>
      </c>
      <c r="D13" s="26">
        <f t="shared" ref="D13:N13" si="1">SUM(D14:D15)</f>
        <v>212.54331272214876</v>
      </c>
      <c r="E13" s="26">
        <f t="shared" si="1"/>
        <v>208.92456933194461</v>
      </c>
      <c r="F13" s="26">
        <f t="shared" si="1"/>
        <v>207.94573932453864</v>
      </c>
      <c r="G13" s="26">
        <f t="shared" si="1"/>
        <v>209.79807249261518</v>
      </c>
      <c r="H13" s="26">
        <f t="shared" si="1"/>
        <v>208.34419563744831</v>
      </c>
      <c r="I13" s="26">
        <f t="shared" si="1"/>
        <v>207.46967828395958</v>
      </c>
      <c r="J13" s="26">
        <f t="shared" si="1"/>
        <v>209.18426627321494</v>
      </c>
      <c r="K13" s="26">
        <f t="shared" si="1"/>
        <v>209.62205047751465</v>
      </c>
      <c r="L13" s="26">
        <f t="shared" si="1"/>
        <v>208.70124669515357</v>
      </c>
      <c r="M13" s="26">
        <f t="shared" si="1"/>
        <v>209.70241708368056</v>
      </c>
      <c r="N13" s="26">
        <f t="shared" si="1"/>
        <v>210.8895305292246</v>
      </c>
    </row>
    <row r="14" spans="1:14" x14ac:dyDescent="0.25">
      <c r="A14" s="60" t="s">
        <v>37</v>
      </c>
      <c r="B14" s="18"/>
      <c r="C14" s="22">
        <v>98.373366016114801</v>
      </c>
      <c r="D14" s="22">
        <v>99.939695865663921</v>
      </c>
      <c r="E14" s="22">
        <v>99.316953611680617</v>
      </c>
      <c r="F14" s="22">
        <v>99.83851938015421</v>
      </c>
      <c r="G14" s="22">
        <v>101.70088937579575</v>
      </c>
      <c r="H14" s="22">
        <v>101.87412085096476</v>
      </c>
      <c r="I14" s="22">
        <v>102.17437974177111</v>
      </c>
      <c r="J14" s="22">
        <v>103.44090250007582</v>
      </c>
      <c r="K14" s="22">
        <v>104.38327341580298</v>
      </c>
      <c r="L14" s="22">
        <v>104.40596428923405</v>
      </c>
      <c r="M14" s="22">
        <v>105.35532251089073</v>
      </c>
      <c r="N14" s="22">
        <v>106.19379237306107</v>
      </c>
    </row>
    <row r="15" spans="1:14" x14ac:dyDescent="0.25">
      <c r="A15" s="61" t="s">
        <v>38</v>
      </c>
      <c r="B15" s="12"/>
      <c r="C15" s="23">
        <v>110.33680076508099</v>
      </c>
      <c r="D15" s="23">
        <v>112.60361685648483</v>
      </c>
      <c r="E15" s="23">
        <v>109.60761572026401</v>
      </c>
      <c r="F15" s="23">
        <v>108.10721994438444</v>
      </c>
      <c r="G15" s="23">
        <v>108.09718311681942</v>
      </c>
      <c r="H15" s="23">
        <v>106.47007478648356</v>
      </c>
      <c r="I15" s="23">
        <v>105.29529854218846</v>
      </c>
      <c r="J15" s="23">
        <v>105.74336377313912</v>
      </c>
      <c r="K15" s="23">
        <v>105.23877706171167</v>
      </c>
      <c r="L15" s="23">
        <v>104.29528240591952</v>
      </c>
      <c r="M15" s="23">
        <v>104.34709457278983</v>
      </c>
      <c r="N15" s="23">
        <v>104.69573815616351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-41.967772395537537</v>
      </c>
      <c r="D17" s="32">
        <f t="shared" ref="D17:N17" si="2">D10-D13</f>
        <v>-43.694104718866981</v>
      </c>
      <c r="E17" s="32">
        <f t="shared" si="2"/>
        <v>-40.265599463148021</v>
      </c>
      <c r="F17" s="32">
        <f t="shared" si="2"/>
        <v>-40.062793305283435</v>
      </c>
      <c r="G17" s="32">
        <f t="shared" si="2"/>
        <v>-42.401126456731987</v>
      </c>
      <c r="H17" s="32">
        <f t="shared" si="2"/>
        <v>-40.560273468930205</v>
      </c>
      <c r="I17" s="32">
        <f t="shared" si="2"/>
        <v>-39.415447918633049</v>
      </c>
      <c r="J17" s="32">
        <f t="shared" si="2"/>
        <v>-41.133962174389808</v>
      </c>
      <c r="K17" s="32">
        <f t="shared" si="2"/>
        <v>-41.320168347395196</v>
      </c>
      <c r="L17" s="32">
        <f t="shared" si="2"/>
        <v>-39.868745009896998</v>
      </c>
      <c r="M17" s="32">
        <f t="shared" si="2"/>
        <v>-39.591697908028635</v>
      </c>
      <c r="N17" s="32">
        <f t="shared" si="2"/>
        <v>-39.355654194299404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714.43713585454759</v>
      </c>
      <c r="D19" s="26">
        <f t="shared" ref="D19:N19" si="3">SUM(D20:D21)</f>
        <v>714.98690022504422</v>
      </c>
      <c r="E19" s="26">
        <f t="shared" si="3"/>
        <v>717.40161565149742</v>
      </c>
      <c r="F19" s="26">
        <f t="shared" si="3"/>
        <v>720.91428106761157</v>
      </c>
      <c r="G19" s="26">
        <f t="shared" si="3"/>
        <v>721.34814416471909</v>
      </c>
      <c r="H19" s="26">
        <f t="shared" si="3"/>
        <v>721.80673602675517</v>
      </c>
      <c r="I19" s="26">
        <f t="shared" si="3"/>
        <v>722.36953711335468</v>
      </c>
      <c r="J19" s="26">
        <f t="shared" si="3"/>
        <v>723.27835053603781</v>
      </c>
      <c r="K19" s="26">
        <f t="shared" si="3"/>
        <v>723.97966929653739</v>
      </c>
      <c r="L19" s="26">
        <f t="shared" si="3"/>
        <v>723.59949664179749</v>
      </c>
      <c r="M19" s="26">
        <f t="shared" si="3"/>
        <v>724.13145709040077</v>
      </c>
      <c r="N19" s="26">
        <f t="shared" si="3"/>
        <v>723.82404127958841</v>
      </c>
    </row>
    <row r="20" spans="1:14" x14ac:dyDescent="0.25">
      <c r="A20" s="72" t="s">
        <v>40</v>
      </c>
      <c r="B20" s="72"/>
      <c r="C20" s="22">
        <v>360.80053998622117</v>
      </c>
      <c r="D20" s="22">
        <v>360.55931724027454</v>
      </c>
      <c r="E20" s="22">
        <v>360.7823840214914</v>
      </c>
      <c r="F20" s="22">
        <v>361.41358369983334</v>
      </c>
      <c r="G20" s="22">
        <v>361.48199964791877</v>
      </c>
      <c r="H20" s="22">
        <v>361.20179774886498</v>
      </c>
      <c r="I20" s="22">
        <v>361.06285478099716</v>
      </c>
      <c r="J20" s="22">
        <v>361.97069313458366</v>
      </c>
      <c r="K20" s="22">
        <v>362.25122772593591</v>
      </c>
      <c r="L20" s="22">
        <v>361.59831023846903</v>
      </c>
      <c r="M20" s="22">
        <v>361.65366124794502</v>
      </c>
      <c r="N20" s="22">
        <v>361.56773788338558</v>
      </c>
    </row>
    <row r="21" spans="1:14" x14ac:dyDescent="0.25">
      <c r="A21" s="27" t="s">
        <v>41</v>
      </c>
      <c r="B21" s="27"/>
      <c r="C21" s="29">
        <v>353.63659586832642</v>
      </c>
      <c r="D21" s="29">
        <v>354.42758298476969</v>
      </c>
      <c r="E21" s="29">
        <v>356.61923163000597</v>
      </c>
      <c r="F21" s="29">
        <v>359.50069736777823</v>
      </c>
      <c r="G21" s="29">
        <v>359.86614451680032</v>
      </c>
      <c r="H21" s="29">
        <v>360.6049382778902</v>
      </c>
      <c r="I21" s="29">
        <v>361.30668233235758</v>
      </c>
      <c r="J21" s="29">
        <v>361.30765740145415</v>
      </c>
      <c r="K21" s="29">
        <v>361.72844157060155</v>
      </c>
      <c r="L21" s="29">
        <v>362.0011864033284</v>
      </c>
      <c r="M21" s="29">
        <v>362.47779584245575</v>
      </c>
      <c r="N21" s="29">
        <v>362.25630339620284</v>
      </c>
    </row>
    <row r="22" spans="1:14" x14ac:dyDescent="0.25">
      <c r="A22" s="75" t="s">
        <v>44</v>
      </c>
      <c r="B22" s="75"/>
      <c r="C22" s="26">
        <f>SUM(C23:C24)</f>
        <v>580.76051447830014</v>
      </c>
      <c r="D22" s="26">
        <f t="shared" ref="D22:N22" si="4">SUM(D23:D24)</f>
        <v>580.21718714923622</v>
      </c>
      <c r="E22" s="26">
        <f t="shared" si="4"/>
        <v>579.62911872768746</v>
      </c>
      <c r="F22" s="26">
        <f t="shared" si="4"/>
        <v>577.69917472924476</v>
      </c>
      <c r="G22" s="26">
        <f t="shared" si="4"/>
        <v>577.21450647148777</v>
      </c>
      <c r="H22" s="26">
        <f t="shared" si="4"/>
        <v>576.09416038278641</v>
      </c>
      <c r="I22" s="26">
        <f t="shared" si="4"/>
        <v>574.92906713172329</v>
      </c>
      <c r="J22" s="26">
        <f t="shared" si="4"/>
        <v>574.04237841988743</v>
      </c>
      <c r="K22" s="26">
        <f t="shared" si="4"/>
        <v>573.21241395645438</v>
      </c>
      <c r="L22" s="26">
        <f t="shared" si="4"/>
        <v>573.21905477363305</v>
      </c>
      <c r="M22" s="26">
        <f t="shared" si="4"/>
        <v>572.64427296043607</v>
      </c>
      <c r="N22" s="26">
        <f t="shared" si="4"/>
        <v>572.69968938294437</v>
      </c>
    </row>
    <row r="23" spans="1:14" x14ac:dyDescent="0.25">
      <c r="A23" s="72" t="s">
        <v>42</v>
      </c>
      <c r="B23" s="72"/>
      <c r="C23" s="23">
        <v>287.26725906617867</v>
      </c>
      <c r="D23" s="22">
        <v>287.30197615985549</v>
      </c>
      <c r="E23" s="22">
        <v>288.16149711359367</v>
      </c>
      <c r="F23" s="22">
        <v>287.80365385376984</v>
      </c>
      <c r="G23" s="22">
        <v>287.65883285799129</v>
      </c>
      <c r="H23" s="22">
        <v>287.14957427787516</v>
      </c>
      <c r="I23" s="22">
        <v>287.40021277319943</v>
      </c>
      <c r="J23" s="22">
        <v>286.65576708250086</v>
      </c>
      <c r="K23" s="22">
        <v>286.43874264832772</v>
      </c>
      <c r="L23" s="22">
        <v>286.62221310558346</v>
      </c>
      <c r="M23" s="22">
        <v>286.60541349197513</v>
      </c>
      <c r="N23" s="22">
        <v>286.58951266011337</v>
      </c>
    </row>
    <row r="24" spans="1:14" x14ac:dyDescent="0.25">
      <c r="A24" s="61" t="s">
        <v>43</v>
      </c>
      <c r="B24" s="61"/>
      <c r="C24" s="23">
        <v>293.49325541212153</v>
      </c>
      <c r="D24" s="23">
        <v>292.9152109893808</v>
      </c>
      <c r="E24" s="23">
        <v>291.46762161409384</v>
      </c>
      <c r="F24" s="23">
        <v>289.89552087547497</v>
      </c>
      <c r="G24" s="23">
        <v>289.55567361349648</v>
      </c>
      <c r="H24" s="23">
        <v>288.94458610491131</v>
      </c>
      <c r="I24" s="23">
        <v>287.5288543585238</v>
      </c>
      <c r="J24" s="23">
        <v>287.38661133738663</v>
      </c>
      <c r="K24" s="23">
        <v>286.77367130812667</v>
      </c>
      <c r="L24" s="23">
        <v>286.59684166804959</v>
      </c>
      <c r="M24" s="23">
        <v>286.03885946846094</v>
      </c>
      <c r="N24" s="23">
        <v>286.11017672283106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133.67662137624745</v>
      </c>
      <c r="D26" s="32">
        <f t="shared" ref="D26:N26" si="5">D19-D22</f>
        <v>134.769713075808</v>
      </c>
      <c r="E26" s="32">
        <f t="shared" si="5"/>
        <v>137.77249692380997</v>
      </c>
      <c r="F26" s="32">
        <f t="shared" si="5"/>
        <v>143.21510633836681</v>
      </c>
      <c r="G26" s="32">
        <f t="shared" si="5"/>
        <v>144.13363769323132</v>
      </c>
      <c r="H26" s="32">
        <f t="shared" si="5"/>
        <v>145.71257564396876</v>
      </c>
      <c r="I26" s="32">
        <f t="shared" si="5"/>
        <v>147.4404699816314</v>
      </c>
      <c r="J26" s="32">
        <f t="shared" si="5"/>
        <v>149.23597211615038</v>
      </c>
      <c r="K26" s="32">
        <f t="shared" si="5"/>
        <v>150.76725534008301</v>
      </c>
      <c r="L26" s="32">
        <f t="shared" si="5"/>
        <v>150.38044186816444</v>
      </c>
      <c r="M26" s="32">
        <f t="shared" si="5"/>
        <v>151.4871841299647</v>
      </c>
      <c r="N26" s="32">
        <f t="shared" si="5"/>
        <v>151.12435189664404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91.708848980709917</v>
      </c>
      <c r="D30" s="32">
        <f t="shared" ref="D30:N30" si="6">D17+D26+D28</f>
        <v>91.075608356941018</v>
      </c>
      <c r="E30" s="32">
        <f t="shared" si="6"/>
        <v>97.506897460661946</v>
      </c>
      <c r="F30" s="32">
        <f t="shared" si="6"/>
        <v>103.15231303308337</v>
      </c>
      <c r="G30" s="32">
        <f t="shared" si="6"/>
        <v>101.73251123649933</v>
      </c>
      <c r="H30" s="32">
        <f t="shared" si="6"/>
        <v>105.15230217503856</v>
      </c>
      <c r="I30" s="32">
        <f t="shared" si="6"/>
        <v>108.02502206299835</v>
      </c>
      <c r="J30" s="32">
        <f t="shared" si="6"/>
        <v>108.10200994176057</v>
      </c>
      <c r="K30" s="32">
        <f t="shared" si="6"/>
        <v>109.44708699268782</v>
      </c>
      <c r="L30" s="32">
        <f t="shared" si="6"/>
        <v>110.51169685826744</v>
      </c>
      <c r="M30" s="32">
        <f t="shared" si="6"/>
        <v>111.89548622193607</v>
      </c>
      <c r="N30" s="32">
        <f t="shared" si="6"/>
        <v>111.76869770234464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15237.708848980708</v>
      </c>
      <c r="D32" s="21">
        <v>15328.78445733765</v>
      </c>
      <c r="E32" s="21">
        <v>15426.291354798315</v>
      </c>
      <c r="F32" s="21">
        <v>15529.443667831396</v>
      </c>
      <c r="G32" s="21">
        <v>15631.176179067897</v>
      </c>
      <c r="H32" s="21">
        <v>15736.328481242936</v>
      </c>
      <c r="I32" s="21">
        <v>15844.353503305932</v>
      </c>
      <c r="J32" s="21">
        <v>15952.455513247693</v>
      </c>
      <c r="K32" s="21">
        <v>16061.902600240381</v>
      </c>
      <c r="L32" s="21">
        <v>16172.414297098649</v>
      </c>
      <c r="M32" s="21">
        <v>16284.309783320583</v>
      </c>
      <c r="N32" s="21">
        <v>16396.078481022927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6.0549880483764529E-3</v>
      </c>
      <c r="D34" s="39">
        <f t="shared" ref="D34:N34" si="7">(D32/D8)-1</f>
        <v>5.9769883556368697E-3</v>
      </c>
      <c r="E34" s="39">
        <f t="shared" si="7"/>
        <v>6.361032587550719E-3</v>
      </c>
      <c r="F34" s="39">
        <f t="shared" si="7"/>
        <v>6.686786257346089E-3</v>
      </c>
      <c r="G34" s="39">
        <f t="shared" si="7"/>
        <v>6.5509437049078301E-3</v>
      </c>
      <c r="H34" s="39">
        <f t="shared" si="7"/>
        <v>6.7270882862833226E-3</v>
      </c>
      <c r="I34" s="39">
        <f t="shared" si="7"/>
        <v>6.864690336869872E-3</v>
      </c>
      <c r="J34" s="39">
        <f t="shared" si="7"/>
        <v>6.822746659824519E-3</v>
      </c>
      <c r="K34" s="39">
        <f t="shared" si="7"/>
        <v>6.8608301024126739E-3</v>
      </c>
      <c r="L34" s="39">
        <f t="shared" si="7"/>
        <v>6.8803615367842852E-3</v>
      </c>
      <c r="M34" s="39">
        <f t="shared" si="7"/>
        <v>6.9189104462905604E-3</v>
      </c>
      <c r="N34" s="39">
        <f t="shared" si="7"/>
        <v>6.8635821345541803E-3</v>
      </c>
    </row>
    <row r="35" spans="1:14" ht="15.75" thickBot="1" x14ac:dyDescent="0.3">
      <c r="A35" s="40" t="s">
        <v>15</v>
      </c>
      <c r="B35" s="41"/>
      <c r="C35" s="42">
        <f>(C32/$C$8)-1</f>
        <v>6.0549880483764529E-3</v>
      </c>
      <c r="D35" s="42">
        <f t="shared" ref="D35:N35" si="8">(D32/$C$8)-1</f>
        <v>1.2068166997071916E-2</v>
      </c>
      <c r="E35" s="42">
        <f t="shared" si="8"/>
        <v>1.8505965588162976E-2</v>
      </c>
      <c r="F35" s="42">
        <f t="shared" si="8"/>
        <v>2.5316497281882677E-2</v>
      </c>
      <c r="G35" s="42">
        <f t="shared" si="8"/>
        <v>3.2033287935289589E-2</v>
      </c>
      <c r="H35" s="42">
        <f t="shared" si="8"/>
        <v>3.8975866977613682E-2</v>
      </c>
      <c r="I35" s="42">
        <f t="shared" si="8"/>
        <v>4.6108114571895786E-2</v>
      </c>
      <c r="J35" s="42">
        <f t="shared" si="8"/>
        <v>5.3245445216406395E-2</v>
      </c>
      <c r="K35" s="42">
        <f t="shared" si="8"/>
        <v>6.0471583272176277E-2</v>
      </c>
      <c r="L35" s="42">
        <f t="shared" si="8"/>
        <v>6.7768011164574649E-2</v>
      </c>
      <c r="M35" s="42">
        <f t="shared" si="8"/>
        <v>7.5155802411236206E-2</v>
      </c>
      <c r="N35" s="42">
        <f t="shared" si="8"/>
        <v>8.2535222568528077E-2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1.7055304214980636</v>
      </c>
      <c r="D41" s="47">
        <v>1.7277242696963109</v>
      </c>
      <c r="E41" s="47">
        <v>1.7283657530942416</v>
      </c>
      <c r="F41" s="47">
        <v>1.7256817937748259</v>
      </c>
      <c r="G41" s="47">
        <v>1.7281093983543028</v>
      </c>
      <c r="H41" s="47">
        <v>1.7411606970078346</v>
      </c>
      <c r="I41" s="47">
        <v>1.7546306115740389</v>
      </c>
      <c r="J41" s="47">
        <v>1.7651522431617166</v>
      </c>
      <c r="K41" s="47">
        <v>1.7765748521703004</v>
      </c>
      <c r="L41" s="47">
        <v>1.7867178563309301</v>
      </c>
      <c r="M41" s="47">
        <v>1.7998925057294133</v>
      </c>
      <c r="N41" s="47">
        <v>1.8090902690161388</v>
      </c>
    </row>
    <row r="43" spans="1:14" x14ac:dyDescent="0.25">
      <c r="A43" s="48" t="s">
        <v>31</v>
      </c>
      <c r="B43" s="48"/>
      <c r="C43" s="49">
        <v>115.02494891353041</v>
      </c>
      <c r="D43" s="49">
        <v>117.14305735693259</v>
      </c>
      <c r="E43" s="49">
        <v>115.2261513284063</v>
      </c>
      <c r="F43" s="49">
        <v>113.97898627154105</v>
      </c>
      <c r="G43" s="49">
        <v>114.48921771742576</v>
      </c>
      <c r="H43" s="49">
        <v>113.21252608294039</v>
      </c>
      <c r="I43" s="49">
        <v>112.13500635739923</v>
      </c>
      <c r="J43" s="49">
        <v>111.9856506037932</v>
      </c>
      <c r="K43" s="49">
        <v>111.34966878598335</v>
      </c>
      <c r="L43" s="49">
        <v>109.7543101389078</v>
      </c>
      <c r="M43" s="49">
        <v>108.98548274950609</v>
      </c>
      <c r="N43" s="49">
        <v>108.18424120284521</v>
      </c>
    </row>
    <row r="44" spans="1:14" x14ac:dyDescent="0.25">
      <c r="A44" s="19" t="s">
        <v>47</v>
      </c>
      <c r="B44" s="19"/>
      <c r="C44" s="50">
        <v>116.48427281238244</v>
      </c>
      <c r="D44" s="50">
        <v>117.14305735693259</v>
      </c>
      <c r="E44" s="50">
        <v>114.9445950465055</v>
      </c>
      <c r="F44" s="50">
        <v>113.45983393139107</v>
      </c>
      <c r="G44" s="50">
        <v>113.75136280294997</v>
      </c>
      <c r="H44" s="50">
        <v>112.26567789591071</v>
      </c>
      <c r="I44" s="50">
        <v>111.01060624810121</v>
      </c>
      <c r="J44" s="50">
        <v>110.70737188340665</v>
      </c>
      <c r="K44" s="50">
        <v>109.95219176264925</v>
      </c>
      <c r="L44" s="50">
        <v>108.27021252297983</v>
      </c>
      <c r="M44" s="50">
        <v>107.39085415858492</v>
      </c>
      <c r="N44" s="50">
        <v>106.48250297925337</v>
      </c>
    </row>
    <row r="45" spans="1:14" x14ac:dyDescent="0.25">
      <c r="A45" s="51" t="s">
        <v>48</v>
      </c>
      <c r="B45" s="51"/>
      <c r="C45" s="52">
        <v>113.75434687521505</v>
      </c>
      <c r="D45" s="52">
        <v>117.14305735693257</v>
      </c>
      <c r="E45" s="52">
        <v>115.48246712919169</v>
      </c>
      <c r="F45" s="52">
        <v>114.46266832176418</v>
      </c>
      <c r="G45" s="52">
        <v>115.19220559096668</v>
      </c>
      <c r="H45" s="52">
        <v>114.1335758300395</v>
      </c>
      <c r="I45" s="52">
        <v>113.24807063868778</v>
      </c>
      <c r="J45" s="52">
        <v>113.26498438333715</v>
      </c>
      <c r="K45" s="52">
        <v>112.77132500031924</v>
      </c>
      <c r="L45" s="52">
        <v>111.28130056923862</v>
      </c>
      <c r="M45" s="52">
        <v>110.64429562632805</v>
      </c>
      <c r="N45" s="52">
        <v>109.96680981958401</v>
      </c>
    </row>
    <row r="47" spans="1:14" x14ac:dyDescent="0.25">
      <c r="A47" s="48" t="s">
        <v>32</v>
      </c>
      <c r="B47" s="48"/>
      <c r="C47" s="49">
        <v>77.696345423996121</v>
      </c>
      <c r="D47" s="49">
        <v>77.495279198168305</v>
      </c>
      <c r="E47" s="49">
        <v>77.711529748419693</v>
      </c>
      <c r="F47" s="49">
        <v>77.852912292577372</v>
      </c>
      <c r="G47" s="49">
        <v>77.804493025884355</v>
      </c>
      <c r="H47" s="49">
        <v>77.947289023587942</v>
      </c>
      <c r="I47" s="49">
        <v>78.069743150223957</v>
      </c>
      <c r="J47" s="49">
        <v>78.092765971048308</v>
      </c>
      <c r="K47" s="49">
        <v>78.16347719429227</v>
      </c>
      <c r="L47" s="49">
        <v>78.342828041290062</v>
      </c>
      <c r="M47" s="49">
        <v>78.430260977957801</v>
      </c>
      <c r="N47" s="49">
        <v>78.52578645787915</v>
      </c>
    </row>
    <row r="48" spans="1:14" x14ac:dyDescent="0.25">
      <c r="A48" s="19" t="s">
        <v>45</v>
      </c>
      <c r="B48" s="19"/>
      <c r="C48" s="50">
        <v>75.425068169993409</v>
      </c>
      <c r="D48" s="50">
        <v>75.360912738653184</v>
      </c>
      <c r="E48" s="50">
        <v>75.615200408780012</v>
      </c>
      <c r="F48" s="50">
        <v>75.791643107042788</v>
      </c>
      <c r="G48" s="50">
        <v>75.765626002702732</v>
      </c>
      <c r="H48" s="50">
        <v>75.940906798668578</v>
      </c>
      <c r="I48" s="50">
        <v>76.090302419013895</v>
      </c>
      <c r="J48" s="50">
        <v>76.130868972960371</v>
      </c>
      <c r="K48" s="50">
        <v>76.222553084725746</v>
      </c>
      <c r="L48" s="50">
        <v>76.42426171582963</v>
      </c>
      <c r="M48" s="50">
        <v>76.531307354269828</v>
      </c>
      <c r="N48" s="50">
        <v>76.641743473640361</v>
      </c>
    </row>
    <row r="49" spans="1:14" x14ac:dyDescent="0.25">
      <c r="A49" s="51" t="s">
        <v>46</v>
      </c>
      <c r="B49" s="51"/>
      <c r="C49" s="52">
        <v>79.904390962177132</v>
      </c>
      <c r="D49" s="52">
        <v>79.593497682226712</v>
      </c>
      <c r="E49" s="52">
        <v>79.775133381951846</v>
      </c>
      <c r="F49" s="52">
        <v>79.892117502688663</v>
      </c>
      <c r="G49" s="52">
        <v>79.835849803796933</v>
      </c>
      <c r="H49" s="52">
        <v>79.955243254285378</v>
      </c>
      <c r="I49" s="52">
        <v>80.056351833001699</v>
      </c>
      <c r="J49" s="52">
        <v>80.065243771488724</v>
      </c>
      <c r="K49" s="52">
        <v>80.121170767842443</v>
      </c>
      <c r="L49" s="52">
        <v>80.276723282176249</v>
      </c>
      <c r="M49" s="52">
        <v>80.347419134692586</v>
      </c>
      <c r="N49" s="52">
        <v>80.424771811243687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DEFEC-8CE3-493D-8A91-D6530EAAC769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113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16180</v>
      </c>
      <c r="D8" s="21">
        <v>16166.703823364363</v>
      </c>
      <c r="E8" s="21">
        <v>16151.139652925398</v>
      </c>
      <c r="F8" s="21">
        <v>16136.945216830796</v>
      </c>
      <c r="G8" s="21">
        <v>16125.446164870969</v>
      </c>
      <c r="H8" s="21">
        <v>16110.497400864971</v>
      </c>
      <c r="I8" s="21">
        <v>16096.424754488522</v>
      </c>
      <c r="J8" s="21">
        <v>16084.195738499648</v>
      </c>
      <c r="K8" s="21">
        <v>16069.773391063465</v>
      </c>
      <c r="L8" s="21">
        <v>16053.887941969919</v>
      </c>
      <c r="M8" s="21">
        <v>16037.803626227855</v>
      </c>
      <c r="N8" s="21">
        <v>16019.78947104554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177.99311721628851</v>
      </c>
      <c r="D10" s="26">
        <f t="shared" ref="D10:N10" si="0">SUM(D11:D12)</f>
        <v>179.14894992089921</v>
      </c>
      <c r="E10" s="26">
        <f t="shared" si="0"/>
        <v>177.9986505578685</v>
      </c>
      <c r="F10" s="26">
        <f t="shared" si="0"/>
        <v>176.56406506317421</v>
      </c>
      <c r="G10" s="26">
        <f t="shared" si="0"/>
        <v>175.62198096689175</v>
      </c>
      <c r="H10" s="26">
        <f t="shared" si="0"/>
        <v>175.43691753412543</v>
      </c>
      <c r="I10" s="26">
        <f t="shared" si="0"/>
        <v>175.12226572319096</v>
      </c>
      <c r="J10" s="26">
        <f t="shared" si="0"/>
        <v>174.2347947675311</v>
      </c>
      <c r="K10" s="26">
        <f t="shared" si="0"/>
        <v>173.12724395137079</v>
      </c>
      <c r="L10" s="26">
        <f t="shared" si="0"/>
        <v>172.03588188346899</v>
      </c>
      <c r="M10" s="26">
        <f t="shared" si="0"/>
        <v>171.5166034213355</v>
      </c>
      <c r="N10" s="26">
        <f t="shared" si="0"/>
        <v>170.80190335958417</v>
      </c>
    </row>
    <row r="11" spans="1:14" x14ac:dyDescent="0.25">
      <c r="A11" s="60" t="s">
        <v>34</v>
      </c>
      <c r="B11" s="18"/>
      <c r="C11" s="22">
        <v>91.150747690814399</v>
      </c>
      <c r="D11" s="22">
        <v>91.678137608114554</v>
      </c>
      <c r="E11" s="22">
        <v>91.183996033881797</v>
      </c>
      <c r="F11" s="22">
        <v>90.57507233760235</v>
      </c>
      <c r="G11" s="22">
        <v>89.979485636711573</v>
      </c>
      <c r="H11" s="22">
        <v>89.917966389878615</v>
      </c>
      <c r="I11" s="22">
        <v>89.845336327550157</v>
      </c>
      <c r="J11" s="22">
        <v>89.301252407278852</v>
      </c>
      <c r="K11" s="22">
        <v>88.696768729573591</v>
      </c>
      <c r="L11" s="22">
        <v>88.154541130719608</v>
      </c>
      <c r="M11" s="22">
        <v>87.795755962973033</v>
      </c>
      <c r="N11" s="22">
        <v>87.578463507448475</v>
      </c>
    </row>
    <row r="12" spans="1:14" x14ac:dyDescent="0.25">
      <c r="A12" s="27" t="s">
        <v>35</v>
      </c>
      <c r="B12" s="28"/>
      <c r="C12" s="29">
        <v>86.842369525474112</v>
      </c>
      <c r="D12" s="29">
        <v>87.470812312784659</v>
      </c>
      <c r="E12" s="29">
        <v>86.814654523986704</v>
      </c>
      <c r="F12" s="29">
        <v>85.988992725571862</v>
      </c>
      <c r="G12" s="29">
        <v>85.642495330180182</v>
      </c>
      <c r="H12" s="29">
        <v>85.518951144246813</v>
      </c>
      <c r="I12" s="29">
        <v>85.276929395640806</v>
      </c>
      <c r="J12" s="29">
        <v>84.933542360252247</v>
      </c>
      <c r="K12" s="29">
        <v>84.430475221797195</v>
      </c>
      <c r="L12" s="29">
        <v>83.881340752749381</v>
      </c>
      <c r="M12" s="29">
        <v>83.720847458362471</v>
      </c>
      <c r="N12" s="29">
        <v>83.223439852135698</v>
      </c>
    </row>
    <row r="13" spans="1:14" x14ac:dyDescent="0.25">
      <c r="A13" s="63" t="s">
        <v>36</v>
      </c>
      <c r="B13" s="18"/>
      <c r="C13" s="26">
        <f>SUM(C14:C15)</f>
        <v>155.89428372373231</v>
      </c>
      <c r="D13" s="26">
        <f t="shared" ref="D13:N13" si="1">SUM(D14:D15)</f>
        <v>161.4360101592633</v>
      </c>
      <c r="E13" s="26">
        <f t="shared" si="1"/>
        <v>161.63879163311117</v>
      </c>
      <c r="F13" s="26">
        <f t="shared" si="1"/>
        <v>162.40537147116348</v>
      </c>
      <c r="G13" s="26">
        <f t="shared" si="1"/>
        <v>166.41837863632202</v>
      </c>
      <c r="H13" s="26">
        <f t="shared" si="1"/>
        <v>167.06887363592489</v>
      </c>
      <c r="I13" s="26">
        <f t="shared" si="1"/>
        <v>168.09554067150054</v>
      </c>
      <c r="J13" s="26">
        <f t="shared" si="1"/>
        <v>170.39455525888354</v>
      </c>
      <c r="K13" s="26">
        <f t="shared" si="1"/>
        <v>172.0663742800233</v>
      </c>
      <c r="L13" s="26">
        <f t="shared" si="1"/>
        <v>171.82413579985518</v>
      </c>
      <c r="M13" s="26">
        <f t="shared" si="1"/>
        <v>173.48417888560772</v>
      </c>
      <c r="N13" s="26">
        <f t="shared" si="1"/>
        <v>175.12899730185757</v>
      </c>
    </row>
    <row r="14" spans="1:14" x14ac:dyDescent="0.25">
      <c r="A14" s="60" t="s">
        <v>37</v>
      </c>
      <c r="B14" s="18"/>
      <c r="C14" s="22">
        <v>79.757918382649464</v>
      </c>
      <c r="D14" s="22">
        <v>81.283790986880931</v>
      </c>
      <c r="E14" s="22">
        <v>80.888225427616092</v>
      </c>
      <c r="F14" s="22">
        <v>81.141922741505084</v>
      </c>
      <c r="G14" s="22">
        <v>82.715545205849537</v>
      </c>
      <c r="H14" s="22">
        <v>82.677158413772133</v>
      </c>
      <c r="I14" s="22">
        <v>82.770375013896569</v>
      </c>
      <c r="J14" s="22">
        <v>83.725507905592224</v>
      </c>
      <c r="K14" s="22">
        <v>84.329004968458165</v>
      </c>
      <c r="L14" s="22">
        <v>84.14329895405362</v>
      </c>
      <c r="M14" s="22">
        <v>84.590624117248112</v>
      </c>
      <c r="N14" s="22">
        <v>84.953876966120674</v>
      </c>
    </row>
    <row r="15" spans="1:14" x14ac:dyDescent="0.25">
      <c r="A15" s="61" t="s">
        <v>38</v>
      </c>
      <c r="B15" s="12"/>
      <c r="C15" s="23">
        <v>76.136365341082836</v>
      </c>
      <c r="D15" s="23">
        <v>80.152219172382374</v>
      </c>
      <c r="E15" s="23">
        <v>80.750566205495076</v>
      </c>
      <c r="F15" s="23">
        <v>81.263448729658393</v>
      </c>
      <c r="G15" s="23">
        <v>83.702833430472481</v>
      </c>
      <c r="H15" s="23">
        <v>84.39171522215274</v>
      </c>
      <c r="I15" s="23">
        <v>85.325165657603989</v>
      </c>
      <c r="J15" s="23">
        <v>86.669047353291305</v>
      </c>
      <c r="K15" s="23">
        <v>87.737369311565118</v>
      </c>
      <c r="L15" s="23">
        <v>87.680836845801565</v>
      </c>
      <c r="M15" s="23">
        <v>88.893554768359593</v>
      </c>
      <c r="N15" s="23">
        <v>90.175120335736892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22.098833492556196</v>
      </c>
      <c r="D17" s="32">
        <f t="shared" ref="D17:N17" si="2">D10-D13</f>
        <v>17.712939761635909</v>
      </c>
      <c r="E17" s="32">
        <f t="shared" si="2"/>
        <v>16.359858924757333</v>
      </c>
      <c r="F17" s="32">
        <f t="shared" si="2"/>
        <v>14.158693592010735</v>
      </c>
      <c r="G17" s="32">
        <f t="shared" si="2"/>
        <v>9.203602330569737</v>
      </c>
      <c r="H17" s="32">
        <f t="shared" si="2"/>
        <v>8.3680438982005398</v>
      </c>
      <c r="I17" s="32">
        <f t="shared" si="2"/>
        <v>7.0267250516904198</v>
      </c>
      <c r="J17" s="32">
        <f t="shared" si="2"/>
        <v>3.8402395086475565</v>
      </c>
      <c r="K17" s="32">
        <f t="shared" si="2"/>
        <v>1.0608696713474899</v>
      </c>
      <c r="L17" s="32">
        <f t="shared" si="2"/>
        <v>0.21174608361380365</v>
      </c>
      <c r="M17" s="32">
        <f t="shared" si="2"/>
        <v>-1.9675754642722154</v>
      </c>
      <c r="N17" s="32">
        <f t="shared" si="2"/>
        <v>-4.3270939422733932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631.30624157400234</v>
      </c>
      <c r="D19" s="26">
        <f t="shared" ref="D19:N19" si="3">SUM(D20:D21)</f>
        <v>632.45497698856093</v>
      </c>
      <c r="E19" s="26">
        <f t="shared" si="3"/>
        <v>634.06583502610715</v>
      </c>
      <c r="F19" s="26">
        <f t="shared" si="3"/>
        <v>637.08394901720749</v>
      </c>
      <c r="G19" s="26">
        <f t="shared" si="3"/>
        <v>638.11886012566038</v>
      </c>
      <c r="H19" s="26">
        <f t="shared" si="3"/>
        <v>638.3682384086901</v>
      </c>
      <c r="I19" s="26">
        <f t="shared" si="3"/>
        <v>638.99841607490043</v>
      </c>
      <c r="J19" s="26">
        <f t="shared" si="3"/>
        <v>639.69559911514034</v>
      </c>
      <c r="K19" s="26">
        <f t="shared" si="3"/>
        <v>640.38090911501126</v>
      </c>
      <c r="L19" s="26">
        <f t="shared" si="3"/>
        <v>640.29641013239757</v>
      </c>
      <c r="M19" s="26">
        <f t="shared" si="3"/>
        <v>641.18141716877653</v>
      </c>
      <c r="N19" s="26">
        <f t="shared" si="3"/>
        <v>641.01149921823162</v>
      </c>
    </row>
    <row r="20" spans="1:14" x14ac:dyDescent="0.25">
      <c r="A20" s="72" t="s">
        <v>40</v>
      </c>
      <c r="B20" s="72"/>
      <c r="C20" s="22">
        <v>319.24837531342843</v>
      </c>
      <c r="D20" s="22">
        <v>319.35673719245307</v>
      </c>
      <c r="E20" s="22">
        <v>319.27381823314852</v>
      </c>
      <c r="F20" s="22">
        <v>319.88698161613951</v>
      </c>
      <c r="G20" s="22">
        <v>320.05747473331695</v>
      </c>
      <c r="H20" s="22">
        <v>319.77020859801314</v>
      </c>
      <c r="I20" s="22">
        <v>319.71281439202551</v>
      </c>
      <c r="J20" s="22">
        <v>320.26615783240061</v>
      </c>
      <c r="K20" s="22">
        <v>320.48624287958472</v>
      </c>
      <c r="L20" s="22">
        <v>320.30707829993685</v>
      </c>
      <c r="M20" s="22">
        <v>320.50528242331632</v>
      </c>
      <c r="N20" s="22">
        <v>320.42520526828662</v>
      </c>
    </row>
    <row r="21" spans="1:14" x14ac:dyDescent="0.25">
      <c r="A21" s="27" t="s">
        <v>41</v>
      </c>
      <c r="B21" s="27"/>
      <c r="C21" s="29">
        <v>312.05786626057392</v>
      </c>
      <c r="D21" s="29">
        <v>313.0982397961078</v>
      </c>
      <c r="E21" s="29">
        <v>314.79201679295863</v>
      </c>
      <c r="F21" s="29">
        <v>317.19696740106804</v>
      </c>
      <c r="G21" s="29">
        <v>318.06138539234337</v>
      </c>
      <c r="H21" s="29">
        <v>318.59802981067696</v>
      </c>
      <c r="I21" s="29">
        <v>319.28560168287498</v>
      </c>
      <c r="J21" s="29">
        <v>319.42944128273979</v>
      </c>
      <c r="K21" s="29">
        <v>319.89466623542654</v>
      </c>
      <c r="L21" s="29">
        <v>319.98933183246072</v>
      </c>
      <c r="M21" s="29">
        <v>320.67613474546016</v>
      </c>
      <c r="N21" s="29">
        <v>320.586293949945</v>
      </c>
    </row>
    <row r="22" spans="1:14" x14ac:dyDescent="0.25">
      <c r="A22" s="75" t="s">
        <v>44</v>
      </c>
      <c r="B22" s="75"/>
      <c r="C22" s="26">
        <f>SUM(C23:C24)</f>
        <v>666.70125170219751</v>
      </c>
      <c r="D22" s="26">
        <f t="shared" ref="D22:N22" si="4">SUM(D23:D24)</f>
        <v>665.73208718916158</v>
      </c>
      <c r="E22" s="26">
        <f t="shared" si="4"/>
        <v>664.6201300454677</v>
      </c>
      <c r="F22" s="26">
        <f t="shared" si="4"/>
        <v>662.74169456903974</v>
      </c>
      <c r="G22" s="26">
        <f t="shared" si="4"/>
        <v>662.27122646223154</v>
      </c>
      <c r="H22" s="26">
        <f t="shared" si="4"/>
        <v>660.80892868334013</v>
      </c>
      <c r="I22" s="26">
        <f t="shared" si="4"/>
        <v>658.25415711546691</v>
      </c>
      <c r="J22" s="26">
        <f t="shared" si="4"/>
        <v>657.95818605996647</v>
      </c>
      <c r="K22" s="26">
        <f t="shared" si="4"/>
        <v>657.3272278799102</v>
      </c>
      <c r="L22" s="26">
        <f t="shared" si="4"/>
        <v>656.59247195807347</v>
      </c>
      <c r="M22" s="26">
        <f t="shared" si="4"/>
        <v>657.2279968868196</v>
      </c>
      <c r="N22" s="26">
        <f t="shared" si="4"/>
        <v>656.83253410917541</v>
      </c>
    </row>
    <row r="23" spans="1:14" x14ac:dyDescent="0.25">
      <c r="A23" s="72" t="s">
        <v>42</v>
      </c>
      <c r="B23" s="72"/>
      <c r="C23" s="23">
        <v>329.32978613178449</v>
      </c>
      <c r="D23" s="22">
        <v>328.85691270209577</v>
      </c>
      <c r="E23" s="22">
        <v>329.11146093519795</v>
      </c>
      <c r="F23" s="22">
        <v>329.43667142577175</v>
      </c>
      <c r="G23" s="22">
        <v>328.94736224590866</v>
      </c>
      <c r="H23" s="22">
        <v>329.06526985367492</v>
      </c>
      <c r="I23" s="22">
        <v>328.15051238792836</v>
      </c>
      <c r="J23" s="22">
        <v>327.64585114700736</v>
      </c>
      <c r="K23" s="22">
        <v>327.05025277239878</v>
      </c>
      <c r="L23" s="22">
        <v>327.22085525552626</v>
      </c>
      <c r="M23" s="22">
        <v>328.31374544792249</v>
      </c>
      <c r="N23" s="22">
        <v>327.17644466814676</v>
      </c>
    </row>
    <row r="24" spans="1:14" x14ac:dyDescent="0.25">
      <c r="A24" s="61" t="s">
        <v>43</v>
      </c>
      <c r="B24" s="61"/>
      <c r="C24" s="23">
        <v>337.37146557041302</v>
      </c>
      <c r="D24" s="23">
        <v>336.87517448706575</v>
      </c>
      <c r="E24" s="23">
        <v>335.50866911026975</v>
      </c>
      <c r="F24" s="23">
        <v>333.30502314326793</v>
      </c>
      <c r="G24" s="23">
        <v>333.32386421632287</v>
      </c>
      <c r="H24" s="23">
        <v>331.74365882966515</v>
      </c>
      <c r="I24" s="23">
        <v>330.10364472753855</v>
      </c>
      <c r="J24" s="23">
        <v>330.31233491295905</v>
      </c>
      <c r="K24" s="23">
        <v>330.27697510751142</v>
      </c>
      <c r="L24" s="23">
        <v>329.37161670254727</v>
      </c>
      <c r="M24" s="23">
        <v>328.91425143889711</v>
      </c>
      <c r="N24" s="23">
        <v>329.65608944102871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-35.395010128195167</v>
      </c>
      <c r="D26" s="32">
        <f t="shared" ref="D26:N26" si="5">D19-D22</f>
        <v>-33.277110200600646</v>
      </c>
      <c r="E26" s="32">
        <f t="shared" si="5"/>
        <v>-30.554295019360552</v>
      </c>
      <c r="F26" s="32">
        <f t="shared" si="5"/>
        <v>-25.657745551832249</v>
      </c>
      <c r="G26" s="32">
        <f t="shared" si="5"/>
        <v>-24.152366336571163</v>
      </c>
      <c r="H26" s="32">
        <f t="shared" si="5"/>
        <v>-22.440690274650024</v>
      </c>
      <c r="I26" s="32">
        <f t="shared" si="5"/>
        <v>-19.255741040566477</v>
      </c>
      <c r="J26" s="32">
        <f t="shared" si="5"/>
        <v>-18.262586944826126</v>
      </c>
      <c r="K26" s="32">
        <f t="shared" si="5"/>
        <v>-16.946318764898933</v>
      </c>
      <c r="L26" s="32">
        <f t="shared" si="5"/>
        <v>-16.296061825675906</v>
      </c>
      <c r="M26" s="32">
        <f t="shared" si="5"/>
        <v>-16.046579718043063</v>
      </c>
      <c r="N26" s="32">
        <f t="shared" si="5"/>
        <v>-15.821034890943793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-13.296176635638972</v>
      </c>
      <c r="D30" s="32">
        <f t="shared" ref="D30:N30" si="6">D17+D26+D28</f>
        <v>-15.564170438964737</v>
      </c>
      <c r="E30" s="32">
        <f t="shared" si="6"/>
        <v>-14.194436094603219</v>
      </c>
      <c r="F30" s="32">
        <f t="shared" si="6"/>
        <v>-11.499051959821514</v>
      </c>
      <c r="G30" s="32">
        <f t="shared" si="6"/>
        <v>-14.948764006001426</v>
      </c>
      <c r="H30" s="32">
        <f t="shared" si="6"/>
        <v>-14.072646376449484</v>
      </c>
      <c r="I30" s="32">
        <f t="shared" si="6"/>
        <v>-12.229015988876057</v>
      </c>
      <c r="J30" s="32">
        <f t="shared" si="6"/>
        <v>-14.422347436178569</v>
      </c>
      <c r="K30" s="32">
        <f t="shared" si="6"/>
        <v>-15.885449093551443</v>
      </c>
      <c r="L30" s="32">
        <f t="shared" si="6"/>
        <v>-16.084315742062103</v>
      </c>
      <c r="M30" s="32">
        <f t="shared" si="6"/>
        <v>-18.014155182315278</v>
      </c>
      <c r="N30" s="32">
        <f t="shared" si="6"/>
        <v>-20.148128833217186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16166.703823364363</v>
      </c>
      <c r="D32" s="21">
        <v>16151.139652925398</v>
      </c>
      <c r="E32" s="21">
        <v>16136.945216830796</v>
      </c>
      <c r="F32" s="21">
        <v>16125.446164870969</v>
      </c>
      <c r="G32" s="21">
        <v>16110.497400864971</v>
      </c>
      <c r="H32" s="21">
        <v>16096.424754488522</v>
      </c>
      <c r="I32" s="21">
        <v>16084.195738499648</v>
      </c>
      <c r="J32" s="21">
        <v>16069.773391063465</v>
      </c>
      <c r="K32" s="21">
        <v>16053.887941969919</v>
      </c>
      <c r="L32" s="21">
        <v>16037.803626227855</v>
      </c>
      <c r="M32" s="21">
        <v>16019.78947104554</v>
      </c>
      <c r="N32" s="21">
        <v>15999.641342212322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-8.2176617031126664E-4</v>
      </c>
      <c r="D34" s="39">
        <f t="shared" ref="D34:N34" si="7">(D32/D8)-1</f>
        <v>-9.6272997940816119E-4</v>
      </c>
      <c r="E34" s="39">
        <f t="shared" si="7"/>
        <v>-8.7885043406399355E-4</v>
      </c>
      <c r="F34" s="39">
        <f t="shared" si="7"/>
        <v>-7.1259162160586254E-4</v>
      </c>
      <c r="G34" s="39">
        <f t="shared" si="7"/>
        <v>-9.2702948204703706E-4</v>
      </c>
      <c r="H34" s="39">
        <f t="shared" si="7"/>
        <v>-8.7350787665274598E-4</v>
      </c>
      <c r="I34" s="39">
        <f t="shared" si="7"/>
        <v>-7.5973492097769491E-4</v>
      </c>
      <c r="J34" s="39">
        <f t="shared" si="7"/>
        <v>-8.9667818463934346E-4</v>
      </c>
      <c r="K34" s="39">
        <f t="shared" si="7"/>
        <v>-9.8852975128949083E-4</v>
      </c>
      <c r="L34" s="39">
        <f t="shared" si="7"/>
        <v>-1.001895353960669E-3</v>
      </c>
      <c r="M34" s="39">
        <f t="shared" si="7"/>
        <v>-1.1232308115342038E-3</v>
      </c>
      <c r="N34" s="39">
        <f t="shared" si="7"/>
        <v>-1.257702472909128E-3</v>
      </c>
    </row>
    <row r="35" spans="1:14" ht="15.75" thickBot="1" x14ac:dyDescent="0.3">
      <c r="A35" s="40" t="s">
        <v>15</v>
      </c>
      <c r="B35" s="41"/>
      <c r="C35" s="42">
        <f>(C32/$C$8)-1</f>
        <v>-8.2176617031126664E-4</v>
      </c>
      <c r="D35" s="42">
        <f t="shared" ref="D35:N35" si="8">(D32/$C$8)-1</f>
        <v>-1.7837050107912811E-3</v>
      </c>
      <c r="E35" s="42">
        <f t="shared" si="8"/>
        <v>-2.6609878349322935E-3</v>
      </c>
      <c r="F35" s="42">
        <f t="shared" si="8"/>
        <v>-3.3716832589018031E-3</v>
      </c>
      <c r="G35" s="42">
        <f t="shared" si="8"/>
        <v>-4.2955870911637328E-3</v>
      </c>
      <c r="H35" s="42">
        <f t="shared" si="8"/>
        <v>-5.1653427386574302E-3</v>
      </c>
      <c r="I35" s="42">
        <f t="shared" si="8"/>
        <v>-5.9211533683777295E-3</v>
      </c>
      <c r="J35" s="42">
        <f t="shared" si="8"/>
        <v>-6.8125221839638872E-3</v>
      </c>
      <c r="K35" s="42">
        <f t="shared" si="8"/>
        <v>-7.7943175543931931E-3</v>
      </c>
      <c r="L35" s="42">
        <f t="shared" si="8"/>
        <v>-8.7884038178087653E-3</v>
      </c>
      <c r="M35" s="42">
        <f t="shared" si="8"/>
        <v>-9.9017632233905362E-3</v>
      </c>
      <c r="N35" s="42">
        <f t="shared" si="8"/>
        <v>-1.1147012224207553E-2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1.7638609691691725</v>
      </c>
      <c r="D41" s="47">
        <v>1.7870331186260155</v>
      </c>
      <c r="E41" s="47">
        <v>1.787039133435151</v>
      </c>
      <c r="F41" s="47">
        <v>1.7843143263742531</v>
      </c>
      <c r="G41" s="47">
        <v>1.7870407671276776</v>
      </c>
      <c r="H41" s="47">
        <v>1.799924119404924</v>
      </c>
      <c r="I41" s="47">
        <v>1.8140276286376431</v>
      </c>
      <c r="J41" s="47">
        <v>1.8248951918757088</v>
      </c>
      <c r="K41" s="47">
        <v>1.836639587836657</v>
      </c>
      <c r="L41" s="47">
        <v>1.8463925281381619</v>
      </c>
      <c r="M41" s="47">
        <v>1.8595730284166336</v>
      </c>
      <c r="N41" s="47">
        <v>1.8695750642422131</v>
      </c>
    </row>
    <row r="43" spans="1:14" x14ac:dyDescent="0.25">
      <c r="A43" s="48" t="s">
        <v>31</v>
      </c>
      <c r="B43" s="48"/>
      <c r="C43" s="49">
        <v>95.527870294620143</v>
      </c>
      <c r="D43" s="49">
        <v>97.11860310788424</v>
      </c>
      <c r="E43" s="49">
        <v>95.471084955456746</v>
      </c>
      <c r="F43" s="49">
        <v>94.39491413767999</v>
      </c>
      <c r="G43" s="49">
        <v>94.793526300063604</v>
      </c>
      <c r="H43" s="49">
        <v>93.725646809425371</v>
      </c>
      <c r="I43" s="49">
        <v>92.84251285214998</v>
      </c>
      <c r="J43" s="49">
        <v>92.723878275686957</v>
      </c>
      <c r="K43" s="49">
        <v>92.212097138823268</v>
      </c>
      <c r="L43" s="49">
        <v>90.915695664210332</v>
      </c>
      <c r="M43" s="49">
        <v>90.329216512868442</v>
      </c>
      <c r="N43" s="49">
        <v>89.744786155794827</v>
      </c>
    </row>
    <row r="44" spans="1:14" x14ac:dyDescent="0.25">
      <c r="A44" s="19" t="s">
        <v>47</v>
      </c>
      <c r="B44" s="19"/>
      <c r="C44" s="50">
        <v>96.586862390638245</v>
      </c>
      <c r="D44" s="50">
        <v>97.118603107884255</v>
      </c>
      <c r="E44" s="50">
        <v>95.282688302331479</v>
      </c>
      <c r="F44" s="50">
        <v>94.037871204497819</v>
      </c>
      <c r="G44" s="50">
        <v>94.267812361731828</v>
      </c>
      <c r="H44" s="50">
        <v>93.032922398593016</v>
      </c>
      <c r="I44" s="50">
        <v>91.985603104804994</v>
      </c>
      <c r="J44" s="50">
        <v>91.744604569957218</v>
      </c>
      <c r="K44" s="50">
        <v>91.116140850199642</v>
      </c>
      <c r="L44" s="50">
        <v>89.722947162535078</v>
      </c>
      <c r="M44" s="50">
        <v>89.036914244834534</v>
      </c>
      <c r="N44" s="50">
        <v>88.341838680040766</v>
      </c>
    </row>
    <row r="45" spans="1:14" x14ac:dyDescent="0.25">
      <c r="A45" s="51" t="s">
        <v>48</v>
      </c>
      <c r="B45" s="51"/>
      <c r="C45" s="52">
        <v>94.443127704519171</v>
      </c>
      <c r="D45" s="52">
        <v>97.118603107884255</v>
      </c>
      <c r="E45" s="52">
        <v>95.660551175955618</v>
      </c>
      <c r="F45" s="52">
        <v>94.754138585163261</v>
      </c>
      <c r="G45" s="52">
        <v>95.318831560802053</v>
      </c>
      <c r="H45" s="52">
        <v>94.41437471133365</v>
      </c>
      <c r="I45" s="52">
        <v>93.689159805333588</v>
      </c>
      <c r="J45" s="52">
        <v>93.689952167531871</v>
      </c>
      <c r="K45" s="52">
        <v>93.290617254758132</v>
      </c>
      <c r="L45" s="52">
        <v>92.090525998717823</v>
      </c>
      <c r="M45" s="52">
        <v>91.594285889674282</v>
      </c>
      <c r="N45" s="52">
        <v>91.107885210072851</v>
      </c>
    </row>
    <row r="47" spans="1:14" x14ac:dyDescent="0.25">
      <c r="A47" s="48" t="s">
        <v>32</v>
      </c>
      <c r="B47" s="48"/>
      <c r="C47" s="49">
        <v>80.040513615242432</v>
      </c>
      <c r="D47" s="49">
        <v>79.844053996649436</v>
      </c>
      <c r="E47" s="49">
        <v>80.061473083051098</v>
      </c>
      <c r="F47" s="49">
        <v>80.197758624292561</v>
      </c>
      <c r="G47" s="49">
        <v>80.149647893665005</v>
      </c>
      <c r="H47" s="49">
        <v>80.290720079187224</v>
      </c>
      <c r="I47" s="49">
        <v>80.414252348326187</v>
      </c>
      <c r="J47" s="49">
        <v>80.432675022684791</v>
      </c>
      <c r="K47" s="49">
        <v>80.501078357620642</v>
      </c>
      <c r="L47" s="49">
        <v>80.672525562141757</v>
      </c>
      <c r="M47" s="49">
        <v>80.757038025823434</v>
      </c>
      <c r="N47" s="49">
        <v>80.848546307435811</v>
      </c>
    </row>
    <row r="48" spans="1:14" x14ac:dyDescent="0.25">
      <c r="A48" s="19" t="s">
        <v>45</v>
      </c>
      <c r="B48" s="19"/>
      <c r="C48" s="50">
        <v>77.854678340360309</v>
      </c>
      <c r="D48" s="50">
        <v>77.786195806326901</v>
      </c>
      <c r="E48" s="50">
        <v>78.033213300227388</v>
      </c>
      <c r="F48" s="50">
        <v>78.203442880754494</v>
      </c>
      <c r="G48" s="50">
        <v>78.172978497906058</v>
      </c>
      <c r="H48" s="50">
        <v>78.341398018922533</v>
      </c>
      <c r="I48" s="50">
        <v>78.484402425491012</v>
      </c>
      <c r="J48" s="50">
        <v>78.51997505230149</v>
      </c>
      <c r="K48" s="50">
        <v>78.606312691768039</v>
      </c>
      <c r="L48" s="50">
        <v>78.801532700100523</v>
      </c>
      <c r="M48" s="50">
        <v>78.903282397110686</v>
      </c>
      <c r="N48" s="50">
        <v>79.008251782197576</v>
      </c>
    </row>
    <row r="49" spans="1:14" x14ac:dyDescent="0.25">
      <c r="A49" s="51" t="s">
        <v>46</v>
      </c>
      <c r="B49" s="51"/>
      <c r="C49" s="52">
        <v>82.035612286842806</v>
      </c>
      <c r="D49" s="52">
        <v>81.720476597267734</v>
      </c>
      <c r="E49" s="52">
        <v>81.894392134277751</v>
      </c>
      <c r="F49" s="52">
        <v>82.004972823570483</v>
      </c>
      <c r="G49" s="52">
        <v>81.944179244730691</v>
      </c>
      <c r="H49" s="52">
        <v>82.056264519518706</v>
      </c>
      <c r="I49" s="52">
        <v>82.150883746389312</v>
      </c>
      <c r="J49" s="52">
        <v>82.154764550294274</v>
      </c>
      <c r="K49" s="52">
        <v>82.205298658103729</v>
      </c>
      <c r="L49" s="52">
        <v>82.35447986990205</v>
      </c>
      <c r="M49" s="52">
        <v>82.41914835123093</v>
      </c>
      <c r="N49" s="52">
        <v>82.490503594290999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3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58</v>
      </c>
    </row>
    <row r="4" spans="1:2" x14ac:dyDescent="0.25">
      <c r="A4" s="54" t="s">
        <v>59</v>
      </c>
      <c r="B4" s="54" t="s">
        <v>60</v>
      </c>
    </row>
    <row r="5" spans="1:2" x14ac:dyDescent="0.25">
      <c r="A5" s="54" t="s">
        <v>61</v>
      </c>
      <c r="B5" s="54" t="s">
        <v>61</v>
      </c>
    </row>
    <row r="6" spans="1:2" x14ac:dyDescent="0.25">
      <c r="A6" s="54" t="s">
        <v>62</v>
      </c>
      <c r="B6" s="54" t="s">
        <v>63</v>
      </c>
    </row>
    <row r="7" spans="1:2" x14ac:dyDescent="0.25">
      <c r="A7" s="54" t="s">
        <v>64</v>
      </c>
      <c r="B7" s="54" t="s">
        <v>65</v>
      </c>
    </row>
    <row r="8" spans="1:2" x14ac:dyDescent="0.25">
      <c r="A8" s="54" t="s">
        <v>66</v>
      </c>
      <c r="B8" s="54" t="s">
        <v>67</v>
      </c>
    </row>
    <row r="9" spans="1:2" x14ac:dyDescent="0.25">
      <c r="A9" s="54" t="s">
        <v>68</v>
      </c>
      <c r="B9" s="54" t="s">
        <v>69</v>
      </c>
    </row>
    <row r="10" spans="1:2" x14ac:dyDescent="0.25">
      <c r="A10" s="54" t="s">
        <v>70</v>
      </c>
      <c r="B10" s="54" t="s">
        <v>71</v>
      </c>
    </row>
    <row r="11" spans="1:2" x14ac:dyDescent="0.25">
      <c r="A11" s="54" t="s">
        <v>72</v>
      </c>
      <c r="B11" s="54" t="s">
        <v>73</v>
      </c>
    </row>
    <row r="12" spans="1:2" x14ac:dyDescent="0.25">
      <c r="A12" s="54" t="s">
        <v>74</v>
      </c>
      <c r="B12" s="54" t="s">
        <v>75</v>
      </c>
    </row>
    <row r="13" spans="1:2" x14ac:dyDescent="0.25">
      <c r="A13" s="54" t="s">
        <v>76</v>
      </c>
      <c r="B13" s="54" t="s">
        <v>77</v>
      </c>
    </row>
    <row r="14" spans="1:2" x14ac:dyDescent="0.25">
      <c r="A14" s="54" t="s">
        <v>78</v>
      </c>
      <c r="B14" s="54" t="s">
        <v>79</v>
      </c>
    </row>
    <row r="15" spans="1:2" x14ac:dyDescent="0.25">
      <c r="A15" s="54" t="s">
        <v>80</v>
      </c>
      <c r="B15" s="54" t="s">
        <v>81</v>
      </c>
    </row>
    <row r="16" spans="1:2" x14ac:dyDescent="0.25">
      <c r="A16" s="54" t="s">
        <v>82</v>
      </c>
      <c r="B16" s="54" t="s">
        <v>83</v>
      </c>
    </row>
    <row r="17" spans="1:2" x14ac:dyDescent="0.25">
      <c r="A17" s="54" t="s">
        <v>84</v>
      </c>
      <c r="B17" s="54" t="s">
        <v>85</v>
      </c>
    </row>
    <row r="18" spans="1:2" x14ac:dyDescent="0.25">
      <c r="A18" s="54" t="s">
        <v>86</v>
      </c>
      <c r="B18" s="54" t="s">
        <v>87</v>
      </c>
    </row>
    <row r="19" spans="1:2" x14ac:dyDescent="0.25">
      <c r="A19" s="54" t="s">
        <v>88</v>
      </c>
      <c r="B19" s="54" t="s">
        <v>89</v>
      </c>
    </row>
    <row r="20" spans="1:2" x14ac:dyDescent="0.25">
      <c r="A20" s="54" t="s">
        <v>90</v>
      </c>
      <c r="B20" s="54" t="s">
        <v>90</v>
      </c>
    </row>
    <row r="21" spans="1:2" x14ac:dyDescent="0.25">
      <c r="A21" s="54" t="s">
        <v>91</v>
      </c>
      <c r="B21" s="54" t="s">
        <v>92</v>
      </c>
    </row>
    <row r="22" spans="1:2" x14ac:dyDescent="0.25">
      <c r="A22" s="54" t="s">
        <v>93</v>
      </c>
      <c r="B22" s="54" t="s">
        <v>94</v>
      </c>
    </row>
    <row r="23" spans="1:2" x14ac:dyDescent="0.25">
      <c r="A23" s="54" t="s">
        <v>95</v>
      </c>
      <c r="B23" s="54" t="s">
        <v>96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D334-C15F-478D-B272-D5A33B02BC7B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114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19425</v>
      </c>
      <c r="D8" s="21">
        <v>19454.14923743781</v>
      </c>
      <c r="E8" s="21">
        <v>19478.197094235242</v>
      </c>
      <c r="F8" s="21">
        <v>19503.347238363807</v>
      </c>
      <c r="G8" s="21">
        <v>19532.984224383759</v>
      </c>
      <c r="H8" s="21">
        <v>19557.48240891016</v>
      </c>
      <c r="I8" s="21">
        <v>19582.266711031793</v>
      </c>
      <c r="J8" s="21">
        <v>19607.643117081756</v>
      </c>
      <c r="K8" s="21">
        <v>19628.671820586478</v>
      </c>
      <c r="L8" s="21">
        <v>19647.935866546832</v>
      </c>
      <c r="M8" s="21">
        <v>19664.489360071395</v>
      </c>
      <c r="N8" s="21">
        <v>19678.015895095315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166.52743344394162</v>
      </c>
      <c r="D10" s="26">
        <f t="shared" ref="D10:N10" si="0">SUM(D11:D12)</f>
        <v>168.05063815500412</v>
      </c>
      <c r="E10" s="26">
        <f t="shared" si="0"/>
        <v>167.21361753858551</v>
      </c>
      <c r="F10" s="26">
        <f t="shared" si="0"/>
        <v>166.03220716657398</v>
      </c>
      <c r="G10" s="26">
        <f t="shared" si="0"/>
        <v>165.07190682109311</v>
      </c>
      <c r="H10" s="26">
        <f t="shared" si="0"/>
        <v>164.72090757487283</v>
      </c>
      <c r="I10" s="26">
        <f t="shared" si="0"/>
        <v>164.15267779359132</v>
      </c>
      <c r="J10" s="26">
        <f t="shared" si="0"/>
        <v>163.06391630137421</v>
      </c>
      <c r="K10" s="26">
        <f t="shared" si="0"/>
        <v>161.98227486779962</v>
      </c>
      <c r="L10" s="26">
        <f t="shared" si="0"/>
        <v>160.59121921477939</v>
      </c>
      <c r="M10" s="26">
        <f t="shared" si="0"/>
        <v>159.23436332267389</v>
      </c>
      <c r="N10" s="26">
        <f t="shared" si="0"/>
        <v>157.57841703037386</v>
      </c>
    </row>
    <row r="11" spans="1:14" x14ac:dyDescent="0.25">
      <c r="A11" s="60" t="s">
        <v>34</v>
      </c>
      <c r="B11" s="18"/>
      <c r="C11" s="22">
        <v>85.279140602963381</v>
      </c>
      <c r="D11" s="22">
        <v>85.998659421160411</v>
      </c>
      <c r="E11" s="22">
        <v>85.65910915988907</v>
      </c>
      <c r="F11" s="22">
        <v>85.172366014021719</v>
      </c>
      <c r="G11" s="22">
        <v>84.574181358501136</v>
      </c>
      <c r="H11" s="22">
        <v>84.42561143464377</v>
      </c>
      <c r="I11" s="22">
        <v>84.217460781059899</v>
      </c>
      <c r="J11" s="22">
        <v>83.575797633171874</v>
      </c>
      <c r="K11" s="22">
        <v>82.986964063697769</v>
      </c>
      <c r="L11" s="22">
        <v>82.29007277151068</v>
      </c>
      <c r="M11" s="22">
        <v>81.508734573377353</v>
      </c>
      <c r="N11" s="22">
        <v>80.798137339268195</v>
      </c>
    </row>
    <row r="12" spans="1:14" x14ac:dyDescent="0.25">
      <c r="A12" s="27" t="s">
        <v>35</v>
      </c>
      <c r="B12" s="28"/>
      <c r="C12" s="29">
        <v>81.248292840978237</v>
      </c>
      <c r="D12" s="29">
        <v>82.051978733843711</v>
      </c>
      <c r="E12" s="29">
        <v>81.55450837869644</v>
      </c>
      <c r="F12" s="29">
        <v>80.859841152552264</v>
      </c>
      <c r="G12" s="29">
        <v>80.497725462591973</v>
      </c>
      <c r="H12" s="29">
        <v>80.295296140229055</v>
      </c>
      <c r="I12" s="29">
        <v>79.935217012531425</v>
      </c>
      <c r="J12" s="29">
        <v>79.488118668202333</v>
      </c>
      <c r="K12" s="29">
        <v>78.995310804101848</v>
      </c>
      <c r="L12" s="29">
        <v>78.301146443268706</v>
      </c>
      <c r="M12" s="29">
        <v>77.725628749296533</v>
      </c>
      <c r="N12" s="29">
        <v>76.780279691105662</v>
      </c>
    </row>
    <row r="13" spans="1:14" x14ac:dyDescent="0.25">
      <c r="A13" s="63" t="s">
        <v>36</v>
      </c>
      <c r="B13" s="18"/>
      <c r="C13" s="26">
        <f>SUM(C14:C15)</f>
        <v>240.59297087804185</v>
      </c>
      <c r="D13" s="26">
        <f t="shared" ref="D13:N13" si="1">SUM(D14:D15)</f>
        <v>249.08972491740408</v>
      </c>
      <c r="E13" s="26">
        <f t="shared" si="1"/>
        <v>248.95119620076412</v>
      </c>
      <c r="F13" s="26">
        <f t="shared" si="1"/>
        <v>249.74847211562101</v>
      </c>
      <c r="G13" s="26">
        <f t="shared" si="1"/>
        <v>255.63327725082755</v>
      </c>
      <c r="H13" s="26">
        <f t="shared" si="1"/>
        <v>257.05857435320803</v>
      </c>
      <c r="I13" s="26">
        <f t="shared" si="1"/>
        <v>259.14169642910531</v>
      </c>
      <c r="J13" s="26">
        <f t="shared" si="1"/>
        <v>263.73134694111388</v>
      </c>
      <c r="K13" s="26">
        <f t="shared" si="1"/>
        <v>266.67547285393914</v>
      </c>
      <c r="L13" s="26">
        <f t="shared" si="1"/>
        <v>267.51912919869835</v>
      </c>
      <c r="M13" s="26">
        <f t="shared" si="1"/>
        <v>270.8419170363677</v>
      </c>
      <c r="N13" s="26">
        <f t="shared" si="1"/>
        <v>273.47220364064481</v>
      </c>
    </row>
    <row r="14" spans="1:14" x14ac:dyDescent="0.25">
      <c r="A14" s="60" t="s">
        <v>37</v>
      </c>
      <c r="B14" s="18"/>
      <c r="C14" s="22">
        <v>116.96152373128911</v>
      </c>
      <c r="D14" s="22">
        <v>120.40656163244003</v>
      </c>
      <c r="E14" s="22">
        <v>120.7280005917017</v>
      </c>
      <c r="F14" s="22">
        <v>121.7081513572202</v>
      </c>
      <c r="G14" s="22">
        <v>125.03983309534692</v>
      </c>
      <c r="H14" s="22">
        <v>126.01083047215778</v>
      </c>
      <c r="I14" s="22">
        <v>127.48226587551771</v>
      </c>
      <c r="J14" s="22">
        <v>129.99388838742735</v>
      </c>
      <c r="K14" s="22">
        <v>131.76340170384114</v>
      </c>
      <c r="L14" s="22">
        <v>132.3203318964317</v>
      </c>
      <c r="M14" s="22">
        <v>134.16196954922546</v>
      </c>
      <c r="N14" s="22">
        <v>135.66185332113255</v>
      </c>
    </row>
    <row r="15" spans="1:14" x14ac:dyDescent="0.25">
      <c r="A15" s="61" t="s">
        <v>38</v>
      </c>
      <c r="B15" s="12"/>
      <c r="C15" s="23">
        <v>123.63144714675275</v>
      </c>
      <c r="D15" s="23">
        <v>128.68316328496405</v>
      </c>
      <c r="E15" s="23">
        <v>128.22319560906243</v>
      </c>
      <c r="F15" s="23">
        <v>128.04032075840081</v>
      </c>
      <c r="G15" s="23">
        <v>130.59344415548063</v>
      </c>
      <c r="H15" s="23">
        <v>131.04774388105025</v>
      </c>
      <c r="I15" s="23">
        <v>131.65943055358758</v>
      </c>
      <c r="J15" s="23">
        <v>133.73745855368657</v>
      </c>
      <c r="K15" s="23">
        <v>134.91207115009797</v>
      </c>
      <c r="L15" s="23">
        <v>135.19879730226668</v>
      </c>
      <c r="M15" s="23">
        <v>136.67994748714221</v>
      </c>
      <c r="N15" s="23">
        <v>137.81035031951228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-74.065537434100236</v>
      </c>
      <c r="D17" s="32">
        <f t="shared" ref="D17:N17" si="2">D10-D13</f>
        <v>-81.039086762399961</v>
      </c>
      <c r="E17" s="32">
        <f t="shared" si="2"/>
        <v>-81.737578662178606</v>
      </c>
      <c r="F17" s="32">
        <f t="shared" si="2"/>
        <v>-83.71626494904703</v>
      </c>
      <c r="G17" s="32">
        <f t="shared" si="2"/>
        <v>-90.561370429734438</v>
      </c>
      <c r="H17" s="32">
        <f t="shared" si="2"/>
        <v>-92.337666778335205</v>
      </c>
      <c r="I17" s="32">
        <f t="shared" si="2"/>
        <v>-94.989018635513986</v>
      </c>
      <c r="J17" s="32">
        <f t="shared" si="2"/>
        <v>-100.66743063973968</v>
      </c>
      <c r="K17" s="32">
        <f t="shared" si="2"/>
        <v>-104.69319798613952</v>
      </c>
      <c r="L17" s="32">
        <f t="shared" si="2"/>
        <v>-106.92790998391897</v>
      </c>
      <c r="M17" s="32">
        <f t="shared" si="2"/>
        <v>-111.60755371369382</v>
      </c>
      <c r="N17" s="32">
        <f t="shared" si="2"/>
        <v>-115.89378661027095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773.82259600043881</v>
      </c>
      <c r="D19" s="26">
        <f t="shared" ref="D19:N19" si="3">SUM(D20:D21)</f>
        <v>774.90852773300594</v>
      </c>
      <c r="E19" s="26">
        <f t="shared" si="3"/>
        <v>777.07568976675111</v>
      </c>
      <c r="F19" s="26">
        <f t="shared" si="3"/>
        <v>781.04050867990986</v>
      </c>
      <c r="G19" s="26">
        <f t="shared" si="3"/>
        <v>781.62645452996981</v>
      </c>
      <c r="H19" s="26">
        <f t="shared" si="3"/>
        <v>782.86233296938894</v>
      </c>
      <c r="I19" s="26">
        <f t="shared" si="3"/>
        <v>783.83510061886363</v>
      </c>
      <c r="J19" s="26">
        <f t="shared" si="3"/>
        <v>784.3337112272377</v>
      </c>
      <c r="K19" s="26">
        <f t="shared" si="3"/>
        <v>784.94282791555815</v>
      </c>
      <c r="L19" s="26">
        <f t="shared" si="3"/>
        <v>785.11308979615114</v>
      </c>
      <c r="M19" s="26">
        <f t="shared" si="3"/>
        <v>785.88266144831562</v>
      </c>
      <c r="N19" s="26">
        <f t="shared" si="3"/>
        <v>786.07477714004426</v>
      </c>
    </row>
    <row r="20" spans="1:14" x14ac:dyDescent="0.25">
      <c r="A20" s="72" t="s">
        <v>40</v>
      </c>
      <c r="B20" s="72"/>
      <c r="C20" s="22">
        <v>391.18471912441805</v>
      </c>
      <c r="D20" s="22">
        <v>390.92301825441859</v>
      </c>
      <c r="E20" s="22">
        <v>391.07518987255844</v>
      </c>
      <c r="F20" s="22">
        <v>392.03111285485704</v>
      </c>
      <c r="G20" s="22">
        <v>392.16691941885358</v>
      </c>
      <c r="H20" s="22">
        <v>392.15674364424797</v>
      </c>
      <c r="I20" s="22">
        <v>392.21152278189413</v>
      </c>
      <c r="J20" s="22">
        <v>392.89613844037041</v>
      </c>
      <c r="K20" s="22">
        <v>393.09829947345588</v>
      </c>
      <c r="L20" s="22">
        <v>392.92365684655454</v>
      </c>
      <c r="M20" s="22">
        <v>392.86578135390511</v>
      </c>
      <c r="N20" s="22">
        <v>393.09552989771373</v>
      </c>
    </row>
    <row r="21" spans="1:14" x14ac:dyDescent="0.25">
      <c r="A21" s="27" t="s">
        <v>41</v>
      </c>
      <c r="B21" s="27"/>
      <c r="C21" s="29">
        <v>382.6378768760207</v>
      </c>
      <c r="D21" s="29">
        <v>383.9855094785874</v>
      </c>
      <c r="E21" s="29">
        <v>386.00049989419273</v>
      </c>
      <c r="F21" s="29">
        <v>389.00939582505282</v>
      </c>
      <c r="G21" s="29">
        <v>389.45953511111617</v>
      </c>
      <c r="H21" s="29">
        <v>390.70558932514098</v>
      </c>
      <c r="I21" s="29">
        <v>391.62357783696956</v>
      </c>
      <c r="J21" s="29">
        <v>391.43757278686724</v>
      </c>
      <c r="K21" s="29">
        <v>391.84452844210222</v>
      </c>
      <c r="L21" s="29">
        <v>392.18943294959661</v>
      </c>
      <c r="M21" s="29">
        <v>393.01688009441051</v>
      </c>
      <c r="N21" s="29">
        <v>392.97924724233053</v>
      </c>
    </row>
    <row r="22" spans="1:14" x14ac:dyDescent="0.25">
      <c r="A22" s="75" t="s">
        <v>44</v>
      </c>
      <c r="B22" s="75"/>
      <c r="C22" s="26">
        <f>SUM(C23:C24)</f>
        <v>670.60782112852371</v>
      </c>
      <c r="D22" s="26">
        <f t="shared" ref="D22:N22" si="4">SUM(D23:D24)</f>
        <v>669.82158417317771</v>
      </c>
      <c r="E22" s="26">
        <f t="shared" si="4"/>
        <v>670.18796697600715</v>
      </c>
      <c r="F22" s="26">
        <f t="shared" si="4"/>
        <v>667.6872577109109</v>
      </c>
      <c r="G22" s="26">
        <f t="shared" si="4"/>
        <v>666.56689957383264</v>
      </c>
      <c r="H22" s="26">
        <f t="shared" si="4"/>
        <v>665.74036406942582</v>
      </c>
      <c r="I22" s="26">
        <f t="shared" si="4"/>
        <v>663.4696759333865</v>
      </c>
      <c r="J22" s="26">
        <f t="shared" si="4"/>
        <v>662.63757708277717</v>
      </c>
      <c r="K22" s="26">
        <f t="shared" si="4"/>
        <v>660.98558396906378</v>
      </c>
      <c r="L22" s="26">
        <f t="shared" si="4"/>
        <v>661.63168628766516</v>
      </c>
      <c r="M22" s="26">
        <f t="shared" si="4"/>
        <v>660.74857271070528</v>
      </c>
      <c r="N22" s="26">
        <f t="shared" si="4"/>
        <v>661.66838154969741</v>
      </c>
    </row>
    <row r="23" spans="1:14" x14ac:dyDescent="0.25">
      <c r="A23" s="72" t="s">
        <v>42</v>
      </c>
      <c r="B23" s="72"/>
      <c r="C23" s="23">
        <v>330.28453856043672</v>
      </c>
      <c r="D23" s="22">
        <v>330.54949463757515</v>
      </c>
      <c r="E23" s="22">
        <v>332.20096269299171</v>
      </c>
      <c r="F23" s="22">
        <v>331.11941573153314</v>
      </c>
      <c r="G23" s="22">
        <v>330.872089449822</v>
      </c>
      <c r="H23" s="22">
        <v>330.92970612901803</v>
      </c>
      <c r="I23" s="22">
        <v>330.09923747874251</v>
      </c>
      <c r="J23" s="22">
        <v>329.9686325426826</v>
      </c>
      <c r="K23" s="22">
        <v>329.18556875124062</v>
      </c>
      <c r="L23" s="22">
        <v>329.71418215852623</v>
      </c>
      <c r="M23" s="22">
        <v>329.65917983788091</v>
      </c>
      <c r="N23" s="22">
        <v>329.74348940714282</v>
      </c>
    </row>
    <row r="24" spans="1:14" x14ac:dyDescent="0.25">
      <c r="A24" s="61" t="s">
        <v>43</v>
      </c>
      <c r="B24" s="61"/>
      <c r="C24" s="23">
        <v>340.323282568087</v>
      </c>
      <c r="D24" s="23">
        <v>339.27208953560256</v>
      </c>
      <c r="E24" s="23">
        <v>337.98700428301544</v>
      </c>
      <c r="F24" s="23">
        <v>336.56784197937782</v>
      </c>
      <c r="G24" s="23">
        <v>335.69481012401059</v>
      </c>
      <c r="H24" s="23">
        <v>334.81065794040779</v>
      </c>
      <c r="I24" s="23">
        <v>333.37043845464399</v>
      </c>
      <c r="J24" s="23">
        <v>332.66894454009463</v>
      </c>
      <c r="K24" s="23">
        <v>331.80001521782316</v>
      </c>
      <c r="L24" s="23">
        <v>331.91750412913899</v>
      </c>
      <c r="M24" s="23">
        <v>331.08939287282442</v>
      </c>
      <c r="N24" s="23">
        <v>331.92489214255454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103.2147748719151</v>
      </c>
      <c r="D26" s="32">
        <f t="shared" ref="D26:N26" si="5">D19-D22</f>
        <v>105.08694355982823</v>
      </c>
      <c r="E26" s="32">
        <f t="shared" si="5"/>
        <v>106.88772279074396</v>
      </c>
      <c r="F26" s="32">
        <f t="shared" si="5"/>
        <v>113.35325096899896</v>
      </c>
      <c r="G26" s="32">
        <f t="shared" si="5"/>
        <v>115.05955495613716</v>
      </c>
      <c r="H26" s="32">
        <f t="shared" si="5"/>
        <v>117.12196889996312</v>
      </c>
      <c r="I26" s="32">
        <f t="shared" si="5"/>
        <v>120.36542468547714</v>
      </c>
      <c r="J26" s="32">
        <f t="shared" si="5"/>
        <v>121.69613414446053</v>
      </c>
      <c r="K26" s="32">
        <f t="shared" si="5"/>
        <v>123.95724394649437</v>
      </c>
      <c r="L26" s="32">
        <f t="shared" si="5"/>
        <v>123.48140350848598</v>
      </c>
      <c r="M26" s="32">
        <f t="shared" si="5"/>
        <v>125.13408873761034</v>
      </c>
      <c r="N26" s="32">
        <f t="shared" si="5"/>
        <v>124.40639559034685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29.149237437814861</v>
      </c>
      <c r="D30" s="32">
        <f t="shared" ref="D30:N30" si="6">D17+D26+D28</f>
        <v>24.047856797428267</v>
      </c>
      <c r="E30" s="32">
        <f t="shared" si="6"/>
        <v>25.150144128565358</v>
      </c>
      <c r="F30" s="32">
        <f t="shared" si="6"/>
        <v>29.636986019951934</v>
      </c>
      <c r="G30" s="32">
        <f t="shared" si="6"/>
        <v>24.498184526402724</v>
      </c>
      <c r="H30" s="32">
        <f t="shared" si="6"/>
        <v>24.784302121627917</v>
      </c>
      <c r="I30" s="32">
        <f t="shared" si="6"/>
        <v>25.376406049963151</v>
      </c>
      <c r="J30" s="32">
        <f t="shared" si="6"/>
        <v>21.028703504720852</v>
      </c>
      <c r="K30" s="32">
        <f t="shared" si="6"/>
        <v>19.264045960354849</v>
      </c>
      <c r="L30" s="32">
        <f t="shared" si="6"/>
        <v>16.553493524567017</v>
      </c>
      <c r="M30" s="32">
        <f t="shared" si="6"/>
        <v>13.526535023916523</v>
      </c>
      <c r="N30" s="32">
        <f t="shared" si="6"/>
        <v>8.5126089800758962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19454.14923743781</v>
      </c>
      <c r="D32" s="21">
        <v>19478.197094235242</v>
      </c>
      <c r="E32" s="21">
        <v>19503.347238363807</v>
      </c>
      <c r="F32" s="21">
        <v>19532.984224383759</v>
      </c>
      <c r="G32" s="21">
        <v>19557.48240891016</v>
      </c>
      <c r="H32" s="21">
        <v>19582.266711031793</v>
      </c>
      <c r="I32" s="21">
        <v>19607.643117081756</v>
      </c>
      <c r="J32" s="21">
        <v>19628.671820586478</v>
      </c>
      <c r="K32" s="21">
        <v>19647.935866546832</v>
      </c>
      <c r="L32" s="21">
        <v>19664.489360071395</v>
      </c>
      <c r="M32" s="21">
        <v>19678.015895095315</v>
      </c>
      <c r="N32" s="21">
        <v>19686.528504075388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1.5006042439027478E-3</v>
      </c>
      <c r="D34" s="39">
        <f t="shared" ref="D34:N34" si="7">(D32/D8)-1</f>
        <v>1.2361299640466505E-3</v>
      </c>
      <c r="E34" s="39">
        <f t="shared" si="7"/>
        <v>1.2911946627753856E-3</v>
      </c>
      <c r="F34" s="39">
        <f t="shared" si="7"/>
        <v>1.5195845952871156E-3</v>
      </c>
      <c r="G34" s="39">
        <f t="shared" si="7"/>
        <v>1.2541956848466373E-3</v>
      </c>
      <c r="H34" s="39">
        <f t="shared" si="7"/>
        <v>1.2672542203253645E-3</v>
      </c>
      <c r="I34" s="39">
        <f t="shared" si="7"/>
        <v>1.2958870606980533E-3</v>
      </c>
      <c r="J34" s="39">
        <f t="shared" si="7"/>
        <v>1.0724748190873434E-3</v>
      </c>
      <c r="K34" s="39">
        <f t="shared" si="7"/>
        <v>9.8142381392052336E-4</v>
      </c>
      <c r="L34" s="39">
        <f t="shared" si="7"/>
        <v>8.4250547421360622E-4</v>
      </c>
      <c r="M34" s="39">
        <f t="shared" si="7"/>
        <v>6.8786607047055526E-4</v>
      </c>
      <c r="N34" s="39">
        <f t="shared" si="7"/>
        <v>4.3259488281011116E-4</v>
      </c>
    </row>
    <row r="35" spans="1:14" ht="15.75" thickBot="1" x14ac:dyDescent="0.3">
      <c r="A35" s="40" t="s">
        <v>15</v>
      </c>
      <c r="B35" s="41"/>
      <c r="C35" s="42">
        <f>(C32/$C$8)-1</f>
        <v>1.5006042439027478E-3</v>
      </c>
      <c r="D35" s="42">
        <f t="shared" ref="D35:N35" si="8">(D32/$C$8)-1</f>
        <v>2.7385891498195036E-3</v>
      </c>
      <c r="E35" s="42">
        <f t="shared" si="8"/>
        <v>4.0333198642885648E-3</v>
      </c>
      <c r="F35" s="42">
        <f t="shared" si="8"/>
        <v>5.5590334303092792E-3</v>
      </c>
      <c r="G35" s="42">
        <f t="shared" si="8"/>
        <v>6.8202012308962168E-3</v>
      </c>
      <c r="H35" s="42">
        <f t="shared" si="8"/>
        <v>8.0960983800151265E-3</v>
      </c>
      <c r="I35" s="42">
        <f t="shared" si="8"/>
        <v>9.4024770698457605E-3</v>
      </c>
      <c r="J35" s="42">
        <f t="shared" si="8"/>
        <v>1.0485035808827758E-2</v>
      </c>
      <c r="K35" s="42">
        <f t="shared" si="8"/>
        <v>1.1476749886580873E-2</v>
      </c>
      <c r="L35" s="42">
        <f t="shared" si="8"/>
        <v>1.2328924585399914E-2</v>
      </c>
      <c r="M35" s="42">
        <f t="shared" si="8"/>
        <v>1.3025271304778041E-2</v>
      </c>
      <c r="N35" s="42">
        <f t="shared" si="8"/>
        <v>1.3463500853301724E-2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1.5657341773185627</v>
      </c>
      <c r="D41" s="47">
        <v>1.5868595730356683</v>
      </c>
      <c r="E41" s="47">
        <v>1.5867542448275935</v>
      </c>
      <c r="F41" s="47">
        <v>1.5843212063793297</v>
      </c>
      <c r="G41" s="47">
        <v>1.5869316331559138</v>
      </c>
      <c r="H41" s="47">
        <v>1.5982635685660662</v>
      </c>
      <c r="I41" s="47">
        <v>1.6108371360974587</v>
      </c>
      <c r="J41" s="47">
        <v>1.6199818330272648</v>
      </c>
      <c r="K41" s="47">
        <v>1.630542062504631</v>
      </c>
      <c r="L41" s="47">
        <v>1.6402487661192031</v>
      </c>
      <c r="M41" s="47">
        <v>1.6515283544370918</v>
      </c>
      <c r="N41" s="47">
        <v>1.6597090987989078</v>
      </c>
    </row>
    <row r="43" spans="1:14" x14ac:dyDescent="0.25">
      <c r="A43" s="48" t="s">
        <v>31</v>
      </c>
      <c r="B43" s="48"/>
      <c r="C43" s="49">
        <v>95.42357389983961</v>
      </c>
      <c r="D43" s="49">
        <v>97.11860310788424</v>
      </c>
      <c r="E43" s="49">
        <v>95.51054188861842</v>
      </c>
      <c r="F43" s="49">
        <v>94.459019896805003</v>
      </c>
      <c r="G43" s="49">
        <v>94.878017726555257</v>
      </c>
      <c r="H43" s="49">
        <v>93.838598105242184</v>
      </c>
      <c r="I43" s="49">
        <v>92.961531217518655</v>
      </c>
      <c r="J43" s="49">
        <v>92.871309089292964</v>
      </c>
      <c r="K43" s="49">
        <v>92.366263477426969</v>
      </c>
      <c r="L43" s="49">
        <v>91.076479122218146</v>
      </c>
      <c r="M43" s="49">
        <v>90.504749910459495</v>
      </c>
      <c r="N43" s="49">
        <v>89.881657859753432</v>
      </c>
    </row>
    <row r="44" spans="1:14" x14ac:dyDescent="0.25">
      <c r="A44" s="19" t="s">
        <v>47</v>
      </c>
      <c r="B44" s="19"/>
      <c r="C44" s="50">
        <v>96.584547926333769</v>
      </c>
      <c r="D44" s="50">
        <v>97.118603107884226</v>
      </c>
      <c r="E44" s="50">
        <v>95.291293338860001</v>
      </c>
      <c r="F44" s="50">
        <v>94.047315851984052</v>
      </c>
      <c r="G44" s="50">
        <v>94.283846521101012</v>
      </c>
      <c r="H44" s="50">
        <v>93.064509498753623</v>
      </c>
      <c r="I44" s="50">
        <v>92.036733906361903</v>
      </c>
      <c r="J44" s="50">
        <v>91.818758174292967</v>
      </c>
      <c r="K44" s="50">
        <v>91.201772505378486</v>
      </c>
      <c r="L44" s="50">
        <v>89.821168948782997</v>
      </c>
      <c r="M44" s="50">
        <v>89.150930521918781</v>
      </c>
      <c r="N44" s="50">
        <v>88.449848891176416</v>
      </c>
    </row>
    <row r="45" spans="1:14" x14ac:dyDescent="0.25">
      <c r="A45" s="51" t="s">
        <v>48</v>
      </c>
      <c r="B45" s="51"/>
      <c r="C45" s="52">
        <v>94.350638045394163</v>
      </c>
      <c r="D45" s="52">
        <v>97.118603107884255</v>
      </c>
      <c r="E45" s="52">
        <v>95.717898589913943</v>
      </c>
      <c r="F45" s="52">
        <v>94.853718876581908</v>
      </c>
      <c r="G45" s="52">
        <v>95.453981764708061</v>
      </c>
      <c r="H45" s="52">
        <v>94.595176437659831</v>
      </c>
      <c r="I45" s="52">
        <v>93.87487129739533</v>
      </c>
      <c r="J45" s="52">
        <v>93.917785421299143</v>
      </c>
      <c r="K45" s="52">
        <v>93.532643424358312</v>
      </c>
      <c r="L45" s="52">
        <v>92.339509105546782</v>
      </c>
      <c r="M45" s="52">
        <v>91.874221871475285</v>
      </c>
      <c r="N45" s="52">
        <v>91.337155053426315</v>
      </c>
    </row>
    <row r="47" spans="1:14" x14ac:dyDescent="0.25">
      <c r="A47" s="48" t="s">
        <v>32</v>
      </c>
      <c r="B47" s="48"/>
      <c r="C47" s="49">
        <v>80.038260582893969</v>
      </c>
      <c r="D47" s="49">
        <v>79.825792660165249</v>
      </c>
      <c r="E47" s="49">
        <v>80.035087041359816</v>
      </c>
      <c r="F47" s="49">
        <v>80.172694310091529</v>
      </c>
      <c r="G47" s="49">
        <v>80.120265447619389</v>
      </c>
      <c r="H47" s="49">
        <v>80.257964047438762</v>
      </c>
      <c r="I47" s="49">
        <v>80.371555400233305</v>
      </c>
      <c r="J47" s="49">
        <v>80.386850075308146</v>
      </c>
      <c r="K47" s="49">
        <v>80.452683087346301</v>
      </c>
      <c r="L47" s="49">
        <v>80.625218911634633</v>
      </c>
      <c r="M47" s="49">
        <v>80.705373171171317</v>
      </c>
      <c r="N47" s="49">
        <v>80.792204231602426</v>
      </c>
    </row>
    <row r="48" spans="1:14" x14ac:dyDescent="0.25">
      <c r="A48" s="19" t="s">
        <v>45</v>
      </c>
      <c r="B48" s="19"/>
      <c r="C48" s="50">
        <v>77.854678340360309</v>
      </c>
      <c r="D48" s="50">
        <v>77.786195806326901</v>
      </c>
      <c r="E48" s="50">
        <v>78.033213300227388</v>
      </c>
      <c r="F48" s="50">
        <v>78.20344288075448</v>
      </c>
      <c r="G48" s="50">
        <v>78.172978497906058</v>
      </c>
      <c r="H48" s="50">
        <v>78.341398018922533</v>
      </c>
      <c r="I48" s="50">
        <v>78.484402425491012</v>
      </c>
      <c r="J48" s="50">
        <v>78.51997505230149</v>
      </c>
      <c r="K48" s="50">
        <v>78.606312691768039</v>
      </c>
      <c r="L48" s="50">
        <v>78.801532700100523</v>
      </c>
      <c r="M48" s="50">
        <v>78.903282397110686</v>
      </c>
      <c r="N48" s="50">
        <v>79.008251782197576</v>
      </c>
    </row>
    <row r="49" spans="1:14" x14ac:dyDescent="0.25">
      <c r="A49" s="51" t="s">
        <v>46</v>
      </c>
      <c r="B49" s="51"/>
      <c r="C49" s="52">
        <v>82.035612286842806</v>
      </c>
      <c r="D49" s="52">
        <v>81.720476597267734</v>
      </c>
      <c r="E49" s="52">
        <v>81.894392134277751</v>
      </c>
      <c r="F49" s="52">
        <v>82.004972823570483</v>
      </c>
      <c r="G49" s="52">
        <v>81.944179244730705</v>
      </c>
      <c r="H49" s="52">
        <v>82.056264519518692</v>
      </c>
      <c r="I49" s="52">
        <v>82.150883746389312</v>
      </c>
      <c r="J49" s="52">
        <v>82.154764550294274</v>
      </c>
      <c r="K49" s="52">
        <v>82.205298658103729</v>
      </c>
      <c r="L49" s="52">
        <v>82.35447986990205</v>
      </c>
      <c r="M49" s="52">
        <v>82.41914835123093</v>
      </c>
      <c r="N49" s="52">
        <v>82.490503594290999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641C0-CD3C-4710-9AA2-7BE0134870F2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115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18892</v>
      </c>
      <c r="D8" s="21">
        <v>18906.340670235182</v>
      </c>
      <c r="E8" s="21">
        <v>18915.100247821927</v>
      </c>
      <c r="F8" s="21">
        <v>18926.34036862024</v>
      </c>
      <c r="G8" s="21">
        <v>18939.534174251188</v>
      </c>
      <c r="H8" s="21">
        <v>18947.600251558102</v>
      </c>
      <c r="I8" s="21">
        <v>18955.682502218639</v>
      </c>
      <c r="J8" s="21">
        <v>18964.995855598303</v>
      </c>
      <c r="K8" s="21">
        <v>18970.308815327313</v>
      </c>
      <c r="L8" s="21">
        <v>18972.492540251544</v>
      </c>
      <c r="M8" s="21">
        <v>18971.849037247764</v>
      </c>
      <c r="N8" s="21">
        <v>18968.536637383208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209.60633134066128</v>
      </c>
      <c r="D10" s="26">
        <f t="shared" ref="D10:N10" si="0">SUM(D11:D12)</f>
        <v>211.19111324163299</v>
      </c>
      <c r="E10" s="26">
        <f t="shared" si="0"/>
        <v>209.69081198026154</v>
      </c>
      <c r="F10" s="26">
        <f t="shared" si="0"/>
        <v>207.64369864876235</v>
      </c>
      <c r="G10" s="26">
        <f t="shared" si="0"/>
        <v>205.86208384895033</v>
      </c>
      <c r="H10" s="26">
        <f t="shared" si="0"/>
        <v>205.05641251144627</v>
      </c>
      <c r="I10" s="26">
        <f t="shared" si="0"/>
        <v>203.63458906763461</v>
      </c>
      <c r="J10" s="26">
        <f t="shared" si="0"/>
        <v>201.46622141715415</v>
      </c>
      <c r="K10" s="26">
        <f t="shared" si="0"/>
        <v>199.18682034344661</v>
      </c>
      <c r="L10" s="26">
        <f t="shared" si="0"/>
        <v>196.70532672491319</v>
      </c>
      <c r="M10" s="26">
        <f t="shared" si="0"/>
        <v>194.62454189925333</v>
      </c>
      <c r="N10" s="26">
        <f t="shared" si="0"/>
        <v>192.32552023687322</v>
      </c>
    </row>
    <row r="11" spans="1:14" x14ac:dyDescent="0.25">
      <c r="A11" s="64" t="s">
        <v>34</v>
      </c>
      <c r="B11" s="18"/>
      <c r="C11" s="22">
        <v>107.33995854015782</v>
      </c>
      <c r="D11" s="22">
        <v>108.07547546288264</v>
      </c>
      <c r="E11" s="22">
        <v>107.41905125698378</v>
      </c>
      <c r="F11" s="22">
        <v>106.51852073540407</v>
      </c>
      <c r="G11" s="22">
        <v>105.47292722043811</v>
      </c>
      <c r="H11" s="22">
        <v>105.09906277079202</v>
      </c>
      <c r="I11" s="22">
        <v>104.47339786948211</v>
      </c>
      <c r="J11" s="22">
        <v>103.25828382510136</v>
      </c>
      <c r="K11" s="22">
        <v>102.04764388754612</v>
      </c>
      <c r="L11" s="22">
        <v>100.79564580108247</v>
      </c>
      <c r="M11" s="22">
        <v>99.624225551021681</v>
      </c>
      <c r="N11" s="22">
        <v>98.614671290610673</v>
      </c>
    </row>
    <row r="12" spans="1:14" x14ac:dyDescent="0.25">
      <c r="A12" s="27" t="s">
        <v>35</v>
      </c>
      <c r="B12" s="28"/>
      <c r="C12" s="29">
        <v>102.26637280050346</v>
      </c>
      <c r="D12" s="29">
        <v>103.11563777875035</v>
      </c>
      <c r="E12" s="29">
        <v>102.27176072327777</v>
      </c>
      <c r="F12" s="29">
        <v>101.12517791335829</v>
      </c>
      <c r="G12" s="29">
        <v>100.38915662851223</v>
      </c>
      <c r="H12" s="29">
        <v>99.957349740654251</v>
      </c>
      <c r="I12" s="29">
        <v>99.161191198152494</v>
      </c>
      <c r="J12" s="29">
        <v>98.207937592052787</v>
      </c>
      <c r="K12" s="29">
        <v>97.139176455900497</v>
      </c>
      <c r="L12" s="29">
        <v>95.90968092383072</v>
      </c>
      <c r="M12" s="29">
        <v>95.000316348231649</v>
      </c>
      <c r="N12" s="29">
        <v>93.710848946262544</v>
      </c>
    </row>
    <row r="13" spans="1:14" x14ac:dyDescent="0.25">
      <c r="A13" s="67" t="s">
        <v>36</v>
      </c>
      <c r="B13" s="18"/>
      <c r="C13" s="26">
        <f>SUM(C14:C15)</f>
        <v>235.43316729296942</v>
      </c>
      <c r="D13" s="26">
        <f t="shared" ref="D13:N13" si="1">SUM(D14:D15)</f>
        <v>243.6222484664226</v>
      </c>
      <c r="E13" s="26">
        <f t="shared" si="1"/>
        <v>242.71858821836298</v>
      </c>
      <c r="F13" s="26">
        <f t="shared" si="1"/>
        <v>244.27084164840659</v>
      </c>
      <c r="G13" s="26">
        <f t="shared" si="1"/>
        <v>250.56974931134499</v>
      </c>
      <c r="H13" s="26">
        <f t="shared" si="1"/>
        <v>251.00470422638278</v>
      </c>
      <c r="I13" s="26">
        <f t="shared" si="1"/>
        <v>252.15647879446465</v>
      </c>
      <c r="J13" s="26">
        <f t="shared" si="1"/>
        <v>256.01490072971819</v>
      </c>
      <c r="K13" s="26">
        <f t="shared" si="1"/>
        <v>258.46503790085399</v>
      </c>
      <c r="L13" s="26">
        <f t="shared" si="1"/>
        <v>259.05927911421918</v>
      </c>
      <c r="M13" s="26">
        <f t="shared" si="1"/>
        <v>261.42691505632786</v>
      </c>
      <c r="N13" s="26">
        <f t="shared" si="1"/>
        <v>263.84333051075151</v>
      </c>
    </row>
    <row r="14" spans="1:14" x14ac:dyDescent="0.25">
      <c r="A14" s="64" t="s">
        <v>37</v>
      </c>
      <c r="B14" s="18"/>
      <c r="C14" s="22">
        <v>117.56690890453521</v>
      </c>
      <c r="D14" s="22">
        <v>120.38800584039869</v>
      </c>
      <c r="E14" s="22">
        <v>120.60252382484266</v>
      </c>
      <c r="F14" s="22">
        <v>121.5717572151249</v>
      </c>
      <c r="G14" s="22">
        <v>124.44231535001887</v>
      </c>
      <c r="H14" s="22">
        <v>125.09092965612204</v>
      </c>
      <c r="I14" s="22">
        <v>126.12254471639385</v>
      </c>
      <c r="J14" s="22">
        <v>128.30531655348616</v>
      </c>
      <c r="K14" s="22">
        <v>130.05691846864013</v>
      </c>
      <c r="L14" s="22">
        <v>130.69521670041522</v>
      </c>
      <c r="M14" s="22">
        <v>132.41577673231689</v>
      </c>
      <c r="N14" s="22">
        <v>134.02183185652694</v>
      </c>
    </row>
    <row r="15" spans="1:14" x14ac:dyDescent="0.25">
      <c r="A15" s="65" t="s">
        <v>38</v>
      </c>
      <c r="B15" s="12"/>
      <c r="C15" s="23">
        <v>117.86625838843422</v>
      </c>
      <c r="D15" s="23">
        <v>123.23424262602391</v>
      </c>
      <c r="E15" s="23">
        <v>122.1160643935203</v>
      </c>
      <c r="F15" s="23">
        <v>122.69908443328168</v>
      </c>
      <c r="G15" s="23">
        <v>126.12743396132613</v>
      </c>
      <c r="H15" s="23">
        <v>125.91377457026074</v>
      </c>
      <c r="I15" s="23">
        <v>126.03393407807081</v>
      </c>
      <c r="J15" s="23">
        <v>127.70958417623203</v>
      </c>
      <c r="K15" s="23">
        <v>128.40811943221388</v>
      </c>
      <c r="L15" s="23">
        <v>128.36406241380399</v>
      </c>
      <c r="M15" s="23">
        <v>129.01113832401094</v>
      </c>
      <c r="N15" s="23">
        <v>129.82149865422457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-25.82683595230813</v>
      </c>
      <c r="D17" s="32">
        <f t="shared" ref="D17:N17" si="2">D10-D13</f>
        <v>-32.431135224789614</v>
      </c>
      <c r="E17" s="32">
        <f t="shared" si="2"/>
        <v>-33.027776238101438</v>
      </c>
      <c r="F17" s="32">
        <f t="shared" si="2"/>
        <v>-36.627142999644235</v>
      </c>
      <c r="G17" s="32">
        <f t="shared" si="2"/>
        <v>-44.707665462394658</v>
      </c>
      <c r="H17" s="32">
        <f t="shared" si="2"/>
        <v>-45.948291714936516</v>
      </c>
      <c r="I17" s="32">
        <f t="shared" si="2"/>
        <v>-48.52188972683004</v>
      </c>
      <c r="J17" s="32">
        <f t="shared" si="2"/>
        <v>-54.548679312564047</v>
      </c>
      <c r="K17" s="32">
        <f t="shared" si="2"/>
        <v>-59.278217557407373</v>
      </c>
      <c r="L17" s="32">
        <f t="shared" si="2"/>
        <v>-62.353952389305988</v>
      </c>
      <c r="M17" s="32">
        <f t="shared" si="2"/>
        <v>-66.802373157074527</v>
      </c>
      <c r="N17" s="32">
        <f t="shared" si="2"/>
        <v>-71.517810273878297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803.09306651749125</v>
      </c>
      <c r="D19" s="26">
        <f t="shared" ref="D19:N19" si="3">SUM(D20:D21)</f>
        <v>804.2446715026515</v>
      </c>
      <c r="E19" s="26">
        <f t="shared" si="3"/>
        <v>806.83867996318304</v>
      </c>
      <c r="F19" s="26">
        <f t="shared" si="3"/>
        <v>810.65565219467271</v>
      </c>
      <c r="G19" s="26">
        <f t="shared" si="3"/>
        <v>810.61531539143334</v>
      </c>
      <c r="H19" s="26">
        <f t="shared" si="3"/>
        <v>811.31567332767122</v>
      </c>
      <c r="I19" s="26">
        <f t="shared" si="3"/>
        <v>812.03131191418242</v>
      </c>
      <c r="J19" s="26">
        <f t="shared" si="3"/>
        <v>813.16067130702572</v>
      </c>
      <c r="K19" s="26">
        <f t="shared" si="3"/>
        <v>813.64184313673127</v>
      </c>
      <c r="L19" s="26">
        <f t="shared" si="3"/>
        <v>813.49410749886647</v>
      </c>
      <c r="M19" s="26">
        <f t="shared" si="3"/>
        <v>814.28571271668034</v>
      </c>
      <c r="N19" s="26">
        <f t="shared" si="3"/>
        <v>813.8136825781728</v>
      </c>
    </row>
    <row r="20" spans="1:14" x14ac:dyDescent="0.25">
      <c r="A20" s="72" t="s">
        <v>40</v>
      </c>
      <c r="B20" s="72"/>
      <c r="C20" s="22">
        <v>406.07354289294398</v>
      </c>
      <c r="D20" s="22">
        <v>406.25884012626022</v>
      </c>
      <c r="E20" s="22">
        <v>406.23455033090175</v>
      </c>
      <c r="F20" s="22">
        <v>406.92577166219388</v>
      </c>
      <c r="G20" s="22">
        <v>406.7675813919804</v>
      </c>
      <c r="H20" s="22">
        <v>406.52368131549969</v>
      </c>
      <c r="I20" s="22">
        <v>406.24462117096226</v>
      </c>
      <c r="J20" s="22">
        <v>407.34962404922868</v>
      </c>
      <c r="K20" s="22">
        <v>407.58975803627641</v>
      </c>
      <c r="L20" s="22">
        <v>406.99143459017574</v>
      </c>
      <c r="M20" s="22">
        <v>406.94169309121366</v>
      </c>
      <c r="N20" s="22">
        <v>407.04967124483147</v>
      </c>
    </row>
    <row r="21" spans="1:14" x14ac:dyDescent="0.25">
      <c r="A21" s="27" t="s">
        <v>41</v>
      </c>
      <c r="B21" s="27"/>
      <c r="C21" s="29">
        <v>397.01952362454728</v>
      </c>
      <c r="D21" s="29">
        <v>397.98583137639122</v>
      </c>
      <c r="E21" s="29">
        <v>400.60412963228123</v>
      </c>
      <c r="F21" s="29">
        <v>403.72988053247877</v>
      </c>
      <c r="G21" s="29">
        <v>403.84773399945288</v>
      </c>
      <c r="H21" s="29">
        <v>404.79199201217159</v>
      </c>
      <c r="I21" s="29">
        <v>405.78669074322016</v>
      </c>
      <c r="J21" s="29">
        <v>405.8110472577971</v>
      </c>
      <c r="K21" s="29">
        <v>406.05208510045492</v>
      </c>
      <c r="L21" s="29">
        <v>406.50267290869067</v>
      </c>
      <c r="M21" s="29">
        <v>407.34401962546667</v>
      </c>
      <c r="N21" s="29">
        <v>406.76401133334133</v>
      </c>
    </row>
    <row r="22" spans="1:14" x14ac:dyDescent="0.25">
      <c r="A22" s="75" t="s">
        <v>44</v>
      </c>
      <c r="B22" s="75"/>
      <c r="C22" s="26">
        <f>SUM(C23:C24)</f>
        <v>762.92556033000187</v>
      </c>
      <c r="D22" s="26">
        <f t="shared" ref="D22:N22" si="4">SUM(D23:D24)</f>
        <v>763.05395869111476</v>
      </c>
      <c r="E22" s="26">
        <f t="shared" si="4"/>
        <v>762.57078292677102</v>
      </c>
      <c r="F22" s="26">
        <f t="shared" si="4"/>
        <v>760.83470356407815</v>
      </c>
      <c r="G22" s="26">
        <f t="shared" si="4"/>
        <v>757.84157262212432</v>
      </c>
      <c r="H22" s="26">
        <f t="shared" si="4"/>
        <v>757.28513095220092</v>
      </c>
      <c r="I22" s="26">
        <f t="shared" si="4"/>
        <v>754.19606880768492</v>
      </c>
      <c r="J22" s="26">
        <f t="shared" si="4"/>
        <v>753.29903226545457</v>
      </c>
      <c r="K22" s="26">
        <f t="shared" si="4"/>
        <v>752.17990065509457</v>
      </c>
      <c r="L22" s="26">
        <f t="shared" si="4"/>
        <v>751.78365811333401</v>
      </c>
      <c r="M22" s="26">
        <f t="shared" si="4"/>
        <v>750.79573942416505</v>
      </c>
      <c r="N22" s="26">
        <f t="shared" si="4"/>
        <v>751.08124159995089</v>
      </c>
    </row>
    <row r="23" spans="1:14" x14ac:dyDescent="0.25">
      <c r="A23" s="72" t="s">
        <v>42</v>
      </c>
      <c r="B23" s="72"/>
      <c r="C23" s="23">
        <v>375.23826573764649</v>
      </c>
      <c r="D23" s="22">
        <v>376.21973138535446</v>
      </c>
      <c r="E23" s="22">
        <v>377.40844336053641</v>
      </c>
      <c r="F23" s="22">
        <v>377.12083082793094</v>
      </c>
      <c r="G23" s="22">
        <v>375.86314364834499</v>
      </c>
      <c r="H23" s="22">
        <v>376.03245811351172</v>
      </c>
      <c r="I23" s="22">
        <v>374.99691455280384</v>
      </c>
      <c r="J23" s="22">
        <v>374.39584956616511</v>
      </c>
      <c r="K23" s="22">
        <v>374.20380049208825</v>
      </c>
      <c r="L23" s="22">
        <v>374.19869847388321</v>
      </c>
      <c r="M23" s="22">
        <v>373.86431195812582</v>
      </c>
      <c r="N23" s="22">
        <v>373.92927704777435</v>
      </c>
    </row>
    <row r="24" spans="1:14" x14ac:dyDescent="0.25">
      <c r="A24" s="65" t="s">
        <v>43</v>
      </c>
      <c r="B24" s="65"/>
      <c r="C24" s="23">
        <v>387.68729459235533</v>
      </c>
      <c r="D24" s="23">
        <v>386.83422730576024</v>
      </c>
      <c r="E24" s="23">
        <v>385.16233956623461</v>
      </c>
      <c r="F24" s="23">
        <v>383.71387273614715</v>
      </c>
      <c r="G24" s="23">
        <v>381.97842897377933</v>
      </c>
      <c r="H24" s="23">
        <v>381.25267283868919</v>
      </c>
      <c r="I24" s="23">
        <v>379.19915425488102</v>
      </c>
      <c r="J24" s="23">
        <v>378.90318269928952</v>
      </c>
      <c r="K24" s="23">
        <v>377.97610016300627</v>
      </c>
      <c r="L24" s="23">
        <v>377.58495963945074</v>
      </c>
      <c r="M24" s="23">
        <v>376.93142746603928</v>
      </c>
      <c r="N24" s="23">
        <v>377.15196455217654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40.16750618748938</v>
      </c>
      <c r="D26" s="32">
        <f t="shared" ref="D26:N26" si="5">D19-D22</f>
        <v>41.190712811536741</v>
      </c>
      <c r="E26" s="32">
        <f t="shared" si="5"/>
        <v>44.267897036412023</v>
      </c>
      <c r="F26" s="32">
        <f t="shared" si="5"/>
        <v>49.820948630594557</v>
      </c>
      <c r="G26" s="32">
        <f t="shared" si="5"/>
        <v>52.773742769309024</v>
      </c>
      <c r="H26" s="32">
        <f t="shared" si="5"/>
        <v>54.030542375470304</v>
      </c>
      <c r="I26" s="32">
        <f t="shared" si="5"/>
        <v>57.835243106497501</v>
      </c>
      <c r="J26" s="32">
        <f t="shared" si="5"/>
        <v>59.861639041571152</v>
      </c>
      <c r="K26" s="32">
        <f t="shared" si="5"/>
        <v>61.461942481636697</v>
      </c>
      <c r="L26" s="32">
        <f t="shared" si="5"/>
        <v>61.710449385532456</v>
      </c>
      <c r="M26" s="32">
        <f t="shared" si="5"/>
        <v>63.489973292515288</v>
      </c>
      <c r="N26" s="32">
        <f t="shared" si="5"/>
        <v>62.732440978221916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14.34067023518125</v>
      </c>
      <c r="D30" s="32">
        <f t="shared" ref="D30:N30" si="6">D17+D26+D28</f>
        <v>8.7595775867471275</v>
      </c>
      <c r="E30" s="32">
        <f t="shared" si="6"/>
        <v>11.240120798310585</v>
      </c>
      <c r="F30" s="32">
        <f t="shared" si="6"/>
        <v>13.193805630950322</v>
      </c>
      <c r="G30" s="32">
        <f t="shared" si="6"/>
        <v>8.0660773069143659</v>
      </c>
      <c r="H30" s="32">
        <f t="shared" si="6"/>
        <v>8.0822506605337878</v>
      </c>
      <c r="I30" s="32">
        <f t="shared" si="6"/>
        <v>9.3133533796674612</v>
      </c>
      <c r="J30" s="32">
        <f t="shared" si="6"/>
        <v>5.3129597290071047</v>
      </c>
      <c r="K30" s="32">
        <f t="shared" si="6"/>
        <v>2.183724924229324</v>
      </c>
      <c r="L30" s="32">
        <f t="shared" si="6"/>
        <v>-0.64350300377353165</v>
      </c>
      <c r="M30" s="32">
        <f t="shared" si="6"/>
        <v>-3.3123998645592394</v>
      </c>
      <c r="N30" s="32">
        <f t="shared" si="6"/>
        <v>-8.7853692956563805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18906.340670235182</v>
      </c>
      <c r="D32" s="21">
        <v>18915.100247821927</v>
      </c>
      <c r="E32" s="21">
        <v>18926.34036862024</v>
      </c>
      <c r="F32" s="21">
        <v>18939.534174251188</v>
      </c>
      <c r="G32" s="21">
        <v>18947.600251558102</v>
      </c>
      <c r="H32" s="21">
        <v>18955.682502218639</v>
      </c>
      <c r="I32" s="21">
        <v>18964.995855598303</v>
      </c>
      <c r="J32" s="21">
        <v>18970.308815327313</v>
      </c>
      <c r="K32" s="21">
        <v>18972.492540251544</v>
      </c>
      <c r="L32" s="21">
        <v>18971.849037247764</v>
      </c>
      <c r="M32" s="21">
        <v>18968.536637383208</v>
      </c>
      <c r="N32" s="21">
        <v>18959.751268087552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7.590869275451162E-4</v>
      </c>
      <c r="D34" s="39">
        <f t="shared" ref="D34:N34" si="7">(D32/D8)-1</f>
        <v>4.6331427850199169E-4</v>
      </c>
      <c r="E34" s="39">
        <f t="shared" si="7"/>
        <v>5.9424061469659506E-4</v>
      </c>
      <c r="F34" s="39">
        <f t="shared" si="7"/>
        <v>6.97113407768013E-4</v>
      </c>
      <c r="G34" s="39">
        <f t="shared" si="7"/>
        <v>4.2588572837654048E-4</v>
      </c>
      <c r="H34" s="39">
        <f t="shared" si="7"/>
        <v>4.2655801015611949E-4</v>
      </c>
      <c r="I34" s="39">
        <f t="shared" si="7"/>
        <v>4.9132250334826821E-4</v>
      </c>
      <c r="J34" s="39">
        <f t="shared" si="7"/>
        <v>2.8014557817268582E-4</v>
      </c>
      <c r="K34" s="39">
        <f t="shared" si="7"/>
        <v>1.1511277678666332E-4</v>
      </c>
      <c r="L34" s="39">
        <f t="shared" si="7"/>
        <v>-3.3917683847528579E-5</v>
      </c>
      <c r="M34" s="39">
        <f t="shared" si="7"/>
        <v>-1.7459552087162322E-4</v>
      </c>
      <c r="N34" s="39">
        <f t="shared" si="7"/>
        <v>-4.6315482652159456E-4</v>
      </c>
    </row>
    <row r="35" spans="1:14" ht="15.75" thickBot="1" x14ac:dyDescent="0.3">
      <c r="A35" s="40" t="s">
        <v>15</v>
      </c>
      <c r="B35" s="41"/>
      <c r="C35" s="42">
        <f>(C32/$C$8)-1</f>
        <v>7.590869275451162E-4</v>
      </c>
      <c r="D35" s="42">
        <f t="shared" ref="D35:N35" si="8">(D32/$C$8)-1</f>
        <v>1.2227529018593586E-3</v>
      </c>
      <c r="E35" s="42">
        <f t="shared" si="8"/>
        <v>1.8177201259919062E-3</v>
      </c>
      <c r="F35" s="42">
        <f t="shared" si="8"/>
        <v>2.5161006908314132E-3</v>
      </c>
      <c r="G35" s="42">
        <f t="shared" si="8"/>
        <v>2.9430579905833643E-3</v>
      </c>
      <c r="H35" s="42">
        <f t="shared" si="8"/>
        <v>3.3708713856996919E-3</v>
      </c>
      <c r="I35" s="42">
        <f t="shared" si="8"/>
        <v>3.8638500740155735E-3</v>
      </c>
      <c r="J35" s="42">
        <f t="shared" si="8"/>
        <v>4.1450780927012598E-3</v>
      </c>
      <c r="K35" s="42">
        <f t="shared" si="8"/>
        <v>4.2606680209371639E-3</v>
      </c>
      <c r="L35" s="42">
        <f t="shared" si="8"/>
        <v>4.2266058250985949E-3</v>
      </c>
      <c r="M35" s="42">
        <f t="shared" si="8"/>
        <v>4.0512723577814658E-3</v>
      </c>
      <c r="N35" s="42">
        <f t="shared" si="8"/>
        <v>3.5862411649139059E-3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1.7405829060073494</v>
      </c>
      <c r="D41" s="47">
        <v>1.7638262593163307</v>
      </c>
      <c r="E41" s="47">
        <v>1.7635588681652721</v>
      </c>
      <c r="F41" s="47">
        <v>1.7609496191723908</v>
      </c>
      <c r="G41" s="47">
        <v>1.7630738009637146</v>
      </c>
      <c r="H41" s="47">
        <v>1.7766597092343346</v>
      </c>
      <c r="I41" s="47">
        <v>1.790586289962611</v>
      </c>
      <c r="J41" s="47">
        <v>1.8010625492246266</v>
      </c>
      <c r="K41" s="47">
        <v>1.8126974240917511</v>
      </c>
      <c r="L41" s="47">
        <v>1.8229033098144405</v>
      </c>
      <c r="M41" s="47">
        <v>1.8357773371089978</v>
      </c>
      <c r="N41" s="47">
        <v>1.8452181526802196</v>
      </c>
    </row>
    <row r="43" spans="1:14" x14ac:dyDescent="0.25">
      <c r="A43" s="48" t="s">
        <v>31</v>
      </c>
      <c r="B43" s="48"/>
      <c r="C43" s="49">
        <v>117.12307265420884</v>
      </c>
      <c r="D43" s="49">
        <v>119.14550278183741</v>
      </c>
      <c r="E43" s="49">
        <v>117.14537313074166</v>
      </c>
      <c r="F43" s="49">
        <v>115.83807013156171</v>
      </c>
      <c r="G43" s="49">
        <v>116.34489410603931</v>
      </c>
      <c r="H43" s="49">
        <v>115.02665208618117</v>
      </c>
      <c r="I43" s="49">
        <v>113.91954875690135</v>
      </c>
      <c r="J43" s="49">
        <v>113.75740272932764</v>
      </c>
      <c r="K43" s="49">
        <v>113.10816018139302</v>
      </c>
      <c r="L43" s="49">
        <v>111.51152233786652</v>
      </c>
      <c r="M43" s="49">
        <v>110.74623707619295</v>
      </c>
      <c r="N43" s="49">
        <v>109.95292842490028</v>
      </c>
    </row>
    <row r="44" spans="1:14" x14ac:dyDescent="0.25">
      <c r="A44" s="19" t="s">
        <v>47</v>
      </c>
      <c r="B44" s="19"/>
      <c r="C44" s="50">
        <v>118.49312155885184</v>
      </c>
      <c r="D44" s="50">
        <v>119.14550278183746</v>
      </c>
      <c r="E44" s="50">
        <v>116.88774727107041</v>
      </c>
      <c r="F44" s="50">
        <v>115.3469955625924</v>
      </c>
      <c r="G44" s="50">
        <v>115.62145724512793</v>
      </c>
      <c r="H44" s="50">
        <v>114.09603980734397</v>
      </c>
      <c r="I44" s="50">
        <v>112.81384360069137</v>
      </c>
      <c r="J44" s="50">
        <v>112.48136405343871</v>
      </c>
      <c r="K44" s="50">
        <v>111.70162397577408</v>
      </c>
      <c r="L44" s="50">
        <v>110.02565041762793</v>
      </c>
      <c r="M44" s="50">
        <v>109.180607276866</v>
      </c>
      <c r="N44" s="50">
        <v>108.31457444250559</v>
      </c>
    </row>
    <row r="45" spans="1:14" x14ac:dyDescent="0.25">
      <c r="A45" s="51" t="s">
        <v>48</v>
      </c>
      <c r="B45" s="51"/>
      <c r="C45" s="52">
        <v>115.78770461903989</v>
      </c>
      <c r="D45" s="52">
        <v>119.14550278183739</v>
      </c>
      <c r="E45" s="52">
        <v>117.4009229472408</v>
      </c>
      <c r="F45" s="52">
        <v>116.32877422522652</v>
      </c>
      <c r="G45" s="52">
        <v>117.06759302732361</v>
      </c>
      <c r="H45" s="52">
        <v>115.96633802466913</v>
      </c>
      <c r="I45" s="52">
        <v>115.0479434385577</v>
      </c>
      <c r="J45" s="52">
        <v>115.06888471282996</v>
      </c>
      <c r="K45" s="52">
        <v>114.569330283103</v>
      </c>
      <c r="L45" s="52">
        <v>113.06618587664966</v>
      </c>
      <c r="M45" s="52">
        <v>112.40057656883918</v>
      </c>
      <c r="N45" s="52">
        <v>111.69711006885896</v>
      </c>
    </row>
    <row r="47" spans="1:14" x14ac:dyDescent="0.25">
      <c r="A47" s="48" t="s">
        <v>32</v>
      </c>
      <c r="B47" s="48"/>
      <c r="C47" s="49">
        <v>77.508428580465818</v>
      </c>
      <c r="D47" s="49">
        <v>77.314521722233351</v>
      </c>
      <c r="E47" s="49">
        <v>77.526920526794598</v>
      </c>
      <c r="F47" s="49">
        <v>77.672289659536503</v>
      </c>
      <c r="G47" s="49">
        <v>77.63297021787487</v>
      </c>
      <c r="H47" s="49">
        <v>77.780029402902244</v>
      </c>
      <c r="I47" s="49">
        <v>77.905674795605862</v>
      </c>
      <c r="J47" s="49">
        <v>77.932393029167756</v>
      </c>
      <c r="K47" s="49">
        <v>78.007843751068506</v>
      </c>
      <c r="L47" s="49">
        <v>78.191236093398103</v>
      </c>
      <c r="M47" s="49">
        <v>78.280595491827867</v>
      </c>
      <c r="N47" s="49">
        <v>78.375348690354357</v>
      </c>
    </row>
    <row r="48" spans="1:14" x14ac:dyDescent="0.25">
      <c r="A48" s="19" t="s">
        <v>45</v>
      </c>
      <c r="B48" s="19"/>
      <c r="C48" s="50">
        <v>75.204219735714858</v>
      </c>
      <c r="D48" s="50">
        <v>75.140439917654248</v>
      </c>
      <c r="E48" s="50">
        <v>75.395384848966188</v>
      </c>
      <c r="F48" s="50">
        <v>75.572387805912101</v>
      </c>
      <c r="G48" s="50">
        <v>75.546755091800179</v>
      </c>
      <c r="H48" s="50">
        <v>75.722648582378255</v>
      </c>
      <c r="I48" s="50">
        <v>75.872613532062047</v>
      </c>
      <c r="J48" s="50">
        <v>75.913615383012313</v>
      </c>
      <c r="K48" s="50">
        <v>76.005771666062159</v>
      </c>
      <c r="L48" s="50">
        <v>76.208065301746601</v>
      </c>
      <c r="M48" s="50">
        <v>76.315580640021153</v>
      </c>
      <c r="N48" s="50">
        <v>76.426501339955323</v>
      </c>
    </row>
    <row r="49" spans="1:14" x14ac:dyDescent="0.25">
      <c r="A49" s="51" t="s">
        <v>46</v>
      </c>
      <c r="B49" s="51"/>
      <c r="C49" s="52">
        <v>79.710532636498442</v>
      </c>
      <c r="D49" s="52">
        <v>79.399904472511324</v>
      </c>
      <c r="E49" s="52">
        <v>79.582273252607777</v>
      </c>
      <c r="F49" s="52">
        <v>79.699857116985399</v>
      </c>
      <c r="G49" s="52">
        <v>79.643966407035123</v>
      </c>
      <c r="H49" s="52">
        <v>79.764037220713874</v>
      </c>
      <c r="I49" s="52">
        <v>79.865746347157341</v>
      </c>
      <c r="J49" s="52">
        <v>79.875076902687809</v>
      </c>
      <c r="K49" s="52">
        <v>79.931491437762233</v>
      </c>
      <c r="L49" s="52">
        <v>80.087651428684779</v>
      </c>
      <c r="M49" s="52">
        <v>80.158892353923392</v>
      </c>
      <c r="N49" s="52">
        <v>80.236789969798807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A84ED-43D4-4F16-BBED-F30592DEEB79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116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15872</v>
      </c>
      <c r="D8" s="21">
        <v>15817.791139970397</v>
      </c>
      <c r="E8" s="21">
        <v>15759.313490822396</v>
      </c>
      <c r="F8" s="21">
        <v>15700.497971457506</v>
      </c>
      <c r="G8" s="21">
        <v>15642.046035597561</v>
      </c>
      <c r="H8" s="21">
        <v>15578.717980329615</v>
      </c>
      <c r="I8" s="21">
        <v>15512.81408295913</v>
      </c>
      <c r="J8" s="21">
        <v>15444.976066025638</v>
      </c>
      <c r="K8" s="21">
        <v>15373.528085381535</v>
      </c>
      <c r="L8" s="21">
        <v>15298.36060713655</v>
      </c>
      <c r="M8" s="21">
        <v>15219.469309121007</v>
      </c>
      <c r="N8" s="21">
        <v>15136.594724399443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150.75668307347217</v>
      </c>
      <c r="D10" s="26">
        <f t="shared" ref="D10:N10" si="0">SUM(D11:D12)</f>
        <v>150.28196764424604</v>
      </c>
      <c r="E10" s="26">
        <f t="shared" si="0"/>
        <v>147.77589962754388</v>
      </c>
      <c r="F10" s="26">
        <f t="shared" si="0"/>
        <v>144.98154855873284</v>
      </c>
      <c r="G10" s="26">
        <f t="shared" si="0"/>
        <v>142.48031839282638</v>
      </c>
      <c r="H10" s="26">
        <f t="shared" si="0"/>
        <v>140.64698497519126</v>
      </c>
      <c r="I10" s="26">
        <f t="shared" si="0"/>
        <v>138.74363147880752</v>
      </c>
      <c r="J10" s="26">
        <f t="shared" si="0"/>
        <v>136.5771160635943</v>
      </c>
      <c r="K10" s="26">
        <f t="shared" si="0"/>
        <v>134.49171439400516</v>
      </c>
      <c r="L10" s="26">
        <f t="shared" si="0"/>
        <v>132.38784572520115</v>
      </c>
      <c r="M10" s="26">
        <f t="shared" si="0"/>
        <v>130.72251072847305</v>
      </c>
      <c r="N10" s="26">
        <f t="shared" si="0"/>
        <v>129.10063434884066</v>
      </c>
    </row>
    <row r="11" spans="1:14" x14ac:dyDescent="0.25">
      <c r="A11" s="64" t="s">
        <v>34</v>
      </c>
      <c r="B11" s="18"/>
      <c r="C11" s="22">
        <v>77.20289748527766</v>
      </c>
      <c r="D11" s="22">
        <v>76.905674946968475</v>
      </c>
      <c r="E11" s="22">
        <v>75.7016809021287</v>
      </c>
      <c r="F11" s="22">
        <v>74.373651533375934</v>
      </c>
      <c r="G11" s="22">
        <v>72.999437153361214</v>
      </c>
      <c r="H11" s="22">
        <v>72.086827821612957</v>
      </c>
      <c r="I11" s="22">
        <v>71.181515280431682</v>
      </c>
      <c r="J11" s="22">
        <v>70.000412552074764</v>
      </c>
      <c r="K11" s="22">
        <v>68.90296532993753</v>
      </c>
      <c r="L11" s="22">
        <v>67.838114138856511</v>
      </c>
      <c r="M11" s="22">
        <v>66.914114562954893</v>
      </c>
      <c r="N11" s="22">
        <v>66.196189689439748</v>
      </c>
    </row>
    <row r="12" spans="1:14" x14ac:dyDescent="0.25">
      <c r="A12" s="27" t="s">
        <v>35</v>
      </c>
      <c r="B12" s="28"/>
      <c r="C12" s="29">
        <v>73.553785588194515</v>
      </c>
      <c r="D12" s="29">
        <v>73.376292697277563</v>
      </c>
      <c r="E12" s="29">
        <v>72.074218725415179</v>
      </c>
      <c r="F12" s="29">
        <v>70.607897025356905</v>
      </c>
      <c r="G12" s="29">
        <v>69.480881239465162</v>
      </c>
      <c r="H12" s="29">
        <v>68.560157153578302</v>
      </c>
      <c r="I12" s="29">
        <v>67.562116198375833</v>
      </c>
      <c r="J12" s="29">
        <v>66.57670351151954</v>
      </c>
      <c r="K12" s="29">
        <v>65.588749064067628</v>
      </c>
      <c r="L12" s="29">
        <v>64.549731586344635</v>
      </c>
      <c r="M12" s="29">
        <v>63.808396165518161</v>
      </c>
      <c r="N12" s="29">
        <v>62.904444659400909</v>
      </c>
    </row>
    <row r="13" spans="1:14" x14ac:dyDescent="0.25">
      <c r="A13" s="67" t="s">
        <v>36</v>
      </c>
      <c r="B13" s="18"/>
      <c r="C13" s="26">
        <f>SUM(C14:C15)</f>
        <v>135.63669280828816</v>
      </c>
      <c r="D13" s="26">
        <f t="shared" ref="D13:N13" si="1">SUM(D14:D15)</f>
        <v>141.17899510217609</v>
      </c>
      <c r="E13" s="26">
        <f t="shared" si="1"/>
        <v>142.0637885912669</v>
      </c>
      <c r="F13" s="26">
        <f t="shared" si="1"/>
        <v>144.12149419044312</v>
      </c>
      <c r="G13" s="26">
        <f t="shared" si="1"/>
        <v>148.39527639803663</v>
      </c>
      <c r="H13" s="26">
        <f t="shared" si="1"/>
        <v>150.48646397267595</v>
      </c>
      <c r="I13" s="26">
        <f t="shared" si="1"/>
        <v>152.93486129594072</v>
      </c>
      <c r="J13" s="26">
        <f t="shared" si="1"/>
        <v>156.78825404778632</v>
      </c>
      <c r="K13" s="26">
        <f t="shared" si="1"/>
        <v>160.05683237964138</v>
      </c>
      <c r="L13" s="26">
        <f t="shared" si="1"/>
        <v>162.01765540836837</v>
      </c>
      <c r="M13" s="26">
        <f t="shared" si="1"/>
        <v>165.06956552141534</v>
      </c>
      <c r="N13" s="26">
        <f t="shared" si="1"/>
        <v>167.94923421424321</v>
      </c>
    </row>
    <row r="14" spans="1:14" x14ac:dyDescent="0.25">
      <c r="A14" s="64" t="s">
        <v>37</v>
      </c>
      <c r="B14" s="18"/>
      <c r="C14" s="22">
        <v>71.579175148225943</v>
      </c>
      <c r="D14" s="22">
        <v>73.813076274206423</v>
      </c>
      <c r="E14" s="22">
        <v>74.183864956793101</v>
      </c>
      <c r="F14" s="22">
        <v>75.152444972753244</v>
      </c>
      <c r="G14" s="22">
        <v>77.225739887824545</v>
      </c>
      <c r="H14" s="22">
        <v>78.154341371993993</v>
      </c>
      <c r="I14" s="22">
        <v>79.259829670182796</v>
      </c>
      <c r="J14" s="22">
        <v>81.047723301982529</v>
      </c>
      <c r="K14" s="22">
        <v>82.6263146236887</v>
      </c>
      <c r="L14" s="22">
        <v>83.492156019703614</v>
      </c>
      <c r="M14" s="22">
        <v>84.860276586637227</v>
      </c>
      <c r="N14" s="22">
        <v>86.125801607954145</v>
      </c>
    </row>
    <row r="15" spans="1:14" x14ac:dyDescent="0.25">
      <c r="A15" s="65" t="s">
        <v>38</v>
      </c>
      <c r="B15" s="12"/>
      <c r="C15" s="23">
        <v>64.057517660062217</v>
      </c>
      <c r="D15" s="23">
        <v>67.365918827969679</v>
      </c>
      <c r="E15" s="23">
        <v>67.879923634473798</v>
      </c>
      <c r="F15" s="23">
        <v>68.969049217689857</v>
      </c>
      <c r="G15" s="23">
        <v>71.169536510212097</v>
      </c>
      <c r="H15" s="23">
        <v>72.332122600681942</v>
      </c>
      <c r="I15" s="23">
        <v>73.675031625757924</v>
      </c>
      <c r="J15" s="23">
        <v>75.74053074580381</v>
      </c>
      <c r="K15" s="23">
        <v>77.430517755952664</v>
      </c>
      <c r="L15" s="23">
        <v>78.525499388664755</v>
      </c>
      <c r="M15" s="23">
        <v>80.209288934778115</v>
      </c>
      <c r="N15" s="23">
        <v>81.82343260628906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15.119990265184015</v>
      </c>
      <c r="D17" s="32">
        <f t="shared" ref="D17:N17" si="2">D10-D13</f>
        <v>9.1029725420699492</v>
      </c>
      <c r="E17" s="32">
        <f t="shared" si="2"/>
        <v>5.7121110362769798</v>
      </c>
      <c r="F17" s="32">
        <f t="shared" si="2"/>
        <v>0.86005436828972393</v>
      </c>
      <c r="G17" s="32">
        <f t="shared" si="2"/>
        <v>-5.9149580052102522</v>
      </c>
      <c r="H17" s="32">
        <f t="shared" si="2"/>
        <v>-9.8394789974846901</v>
      </c>
      <c r="I17" s="32">
        <f t="shared" si="2"/>
        <v>-14.191229817133205</v>
      </c>
      <c r="J17" s="32">
        <f t="shared" si="2"/>
        <v>-20.211137984192021</v>
      </c>
      <c r="K17" s="32">
        <f t="shared" si="2"/>
        <v>-25.565117985636221</v>
      </c>
      <c r="L17" s="32">
        <f t="shared" si="2"/>
        <v>-29.629809683167224</v>
      </c>
      <c r="M17" s="32">
        <f t="shared" si="2"/>
        <v>-34.347054792942288</v>
      </c>
      <c r="N17" s="32">
        <f t="shared" si="2"/>
        <v>-38.848599865402548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664.41271961793609</v>
      </c>
      <c r="D19" s="26">
        <f t="shared" ref="D19:N19" si="3">SUM(D20:D21)</f>
        <v>664.76678984807359</v>
      </c>
      <c r="E19" s="26">
        <f t="shared" si="3"/>
        <v>665.83067525718559</v>
      </c>
      <c r="F19" s="26">
        <f t="shared" si="3"/>
        <v>668.36480395246417</v>
      </c>
      <c r="G19" s="26">
        <f t="shared" si="3"/>
        <v>669.89610213231867</v>
      </c>
      <c r="H19" s="26">
        <f t="shared" si="3"/>
        <v>670.53843189056033</v>
      </c>
      <c r="I19" s="26">
        <f t="shared" si="3"/>
        <v>671.96275401995331</v>
      </c>
      <c r="J19" s="26">
        <f t="shared" si="3"/>
        <v>672.33281667867084</v>
      </c>
      <c r="K19" s="26">
        <f t="shared" si="3"/>
        <v>673.72835748367356</v>
      </c>
      <c r="L19" s="26">
        <f t="shared" si="3"/>
        <v>673.23409343237654</v>
      </c>
      <c r="M19" s="26">
        <f t="shared" si="3"/>
        <v>674.38522210445035</v>
      </c>
      <c r="N19" s="26">
        <f t="shared" si="3"/>
        <v>674.07654220500842</v>
      </c>
    </row>
    <row r="20" spans="1:14" x14ac:dyDescent="0.25">
      <c r="A20" s="72" t="s">
        <v>40</v>
      </c>
      <c r="B20" s="72"/>
      <c r="C20" s="22">
        <v>336.86056200349157</v>
      </c>
      <c r="D20" s="22">
        <v>336.54322797525833</v>
      </c>
      <c r="E20" s="22">
        <v>335.86236065127895</v>
      </c>
      <c r="F20" s="22">
        <v>336.52329696102208</v>
      </c>
      <c r="G20" s="22">
        <v>336.69681507814931</v>
      </c>
      <c r="H20" s="22">
        <v>336.80192813036734</v>
      </c>
      <c r="I20" s="22">
        <v>337.00539140786981</v>
      </c>
      <c r="J20" s="22">
        <v>337.43040734400932</v>
      </c>
      <c r="K20" s="22">
        <v>337.84982491900303</v>
      </c>
      <c r="L20" s="22">
        <v>337.54026181604513</v>
      </c>
      <c r="M20" s="22">
        <v>337.78595828776167</v>
      </c>
      <c r="N20" s="22">
        <v>337.71064333685132</v>
      </c>
    </row>
    <row r="21" spans="1:14" x14ac:dyDescent="0.25">
      <c r="A21" s="27" t="s">
        <v>41</v>
      </c>
      <c r="B21" s="27"/>
      <c r="C21" s="29">
        <v>327.55215761444447</v>
      </c>
      <c r="D21" s="29">
        <v>328.22356187281531</v>
      </c>
      <c r="E21" s="29">
        <v>329.96831460590664</v>
      </c>
      <c r="F21" s="29">
        <v>331.84150699144215</v>
      </c>
      <c r="G21" s="29">
        <v>333.19928705416942</v>
      </c>
      <c r="H21" s="29">
        <v>333.73650376019305</v>
      </c>
      <c r="I21" s="29">
        <v>334.95736261208356</v>
      </c>
      <c r="J21" s="29">
        <v>334.90240933466151</v>
      </c>
      <c r="K21" s="29">
        <v>335.87853256467048</v>
      </c>
      <c r="L21" s="29">
        <v>335.69383161633141</v>
      </c>
      <c r="M21" s="29">
        <v>336.59926381668862</v>
      </c>
      <c r="N21" s="29">
        <v>336.3658988681571</v>
      </c>
    </row>
    <row r="22" spans="1:14" x14ac:dyDescent="0.25">
      <c r="A22" s="75" t="s">
        <v>44</v>
      </c>
      <c r="B22" s="75"/>
      <c r="C22" s="26">
        <f>SUM(C23:C24)</f>
        <v>733.74156991272275</v>
      </c>
      <c r="D22" s="26">
        <f t="shared" ref="D22:N22" si="4">SUM(D23:D24)</f>
        <v>732.34741153814298</v>
      </c>
      <c r="E22" s="26">
        <f t="shared" si="4"/>
        <v>730.3583056583509</v>
      </c>
      <c r="F22" s="26">
        <f t="shared" si="4"/>
        <v>727.67679418070225</v>
      </c>
      <c r="G22" s="26">
        <f t="shared" si="4"/>
        <v>727.30919939505623</v>
      </c>
      <c r="H22" s="26">
        <f t="shared" si="4"/>
        <v>726.60285026356075</v>
      </c>
      <c r="I22" s="26">
        <f t="shared" si="4"/>
        <v>725.60954113630919</v>
      </c>
      <c r="J22" s="26">
        <f t="shared" si="4"/>
        <v>723.56965933858089</v>
      </c>
      <c r="K22" s="26">
        <f t="shared" si="4"/>
        <v>723.33071774302516</v>
      </c>
      <c r="L22" s="26">
        <f t="shared" si="4"/>
        <v>722.4955817647508</v>
      </c>
      <c r="M22" s="26">
        <f t="shared" si="4"/>
        <v>722.91275203307339</v>
      </c>
      <c r="N22" s="26">
        <f t="shared" si="4"/>
        <v>722.45988971013605</v>
      </c>
    </row>
    <row r="23" spans="1:14" x14ac:dyDescent="0.25">
      <c r="A23" s="72" t="s">
        <v>42</v>
      </c>
      <c r="B23" s="72"/>
      <c r="C23" s="23">
        <v>362.95556595419322</v>
      </c>
      <c r="D23" s="22">
        <v>363.34248434111504</v>
      </c>
      <c r="E23" s="22">
        <v>362.92540815119946</v>
      </c>
      <c r="F23" s="22">
        <v>362.92025118915552</v>
      </c>
      <c r="G23" s="22">
        <v>362.46945248498412</v>
      </c>
      <c r="H23" s="22">
        <v>362.90332947137586</v>
      </c>
      <c r="I23" s="22">
        <v>362.6567637650063</v>
      </c>
      <c r="J23" s="22">
        <v>361.36204888774444</v>
      </c>
      <c r="K23" s="22">
        <v>361.55812494470035</v>
      </c>
      <c r="L23" s="22">
        <v>361.40110760533406</v>
      </c>
      <c r="M23" s="22">
        <v>362.3002581251373</v>
      </c>
      <c r="N23" s="22">
        <v>361.61376981427247</v>
      </c>
    </row>
    <row r="24" spans="1:14" x14ac:dyDescent="0.25">
      <c r="A24" s="65" t="s">
        <v>43</v>
      </c>
      <c r="B24" s="65"/>
      <c r="C24" s="23">
        <v>370.78600395852953</v>
      </c>
      <c r="D24" s="23">
        <v>369.00492719702788</v>
      </c>
      <c r="E24" s="23">
        <v>367.43289750715144</v>
      </c>
      <c r="F24" s="23">
        <v>364.75654299154678</v>
      </c>
      <c r="G24" s="23">
        <v>364.83974691007211</v>
      </c>
      <c r="H24" s="23">
        <v>363.6995207921849</v>
      </c>
      <c r="I24" s="23">
        <v>362.95277737130283</v>
      </c>
      <c r="J24" s="23">
        <v>362.20761045083646</v>
      </c>
      <c r="K24" s="23">
        <v>361.77259279832481</v>
      </c>
      <c r="L24" s="23">
        <v>361.09447415941673</v>
      </c>
      <c r="M24" s="23">
        <v>360.61249390793608</v>
      </c>
      <c r="N24" s="23">
        <v>360.84611989586358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-69.328850294786662</v>
      </c>
      <c r="D26" s="32">
        <f t="shared" ref="D26:N26" si="5">D19-D22</f>
        <v>-67.580621690069393</v>
      </c>
      <c r="E26" s="32">
        <f t="shared" si="5"/>
        <v>-64.527630401165311</v>
      </c>
      <c r="F26" s="32">
        <f t="shared" si="5"/>
        <v>-59.311990228238074</v>
      </c>
      <c r="G26" s="32">
        <f t="shared" si="5"/>
        <v>-57.413097262737551</v>
      </c>
      <c r="H26" s="32">
        <f t="shared" si="5"/>
        <v>-56.064418373000422</v>
      </c>
      <c r="I26" s="32">
        <f t="shared" si="5"/>
        <v>-53.646787116355881</v>
      </c>
      <c r="J26" s="32">
        <f t="shared" si="5"/>
        <v>-51.236842659910053</v>
      </c>
      <c r="K26" s="32">
        <f t="shared" si="5"/>
        <v>-49.602360259351599</v>
      </c>
      <c r="L26" s="32">
        <f t="shared" si="5"/>
        <v>-49.261488332374256</v>
      </c>
      <c r="M26" s="32">
        <f t="shared" si="5"/>
        <v>-48.527529928623039</v>
      </c>
      <c r="N26" s="32">
        <f t="shared" si="5"/>
        <v>-48.383347505127631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-54.208860029602647</v>
      </c>
      <c r="D30" s="32">
        <f t="shared" ref="D30:N30" si="6">D17+D26+D28</f>
        <v>-58.477649147999443</v>
      </c>
      <c r="E30" s="32">
        <f t="shared" si="6"/>
        <v>-58.815519364888331</v>
      </c>
      <c r="F30" s="32">
        <f t="shared" si="6"/>
        <v>-58.45193585994835</v>
      </c>
      <c r="G30" s="32">
        <f t="shared" si="6"/>
        <v>-63.328055267947803</v>
      </c>
      <c r="H30" s="32">
        <f t="shared" si="6"/>
        <v>-65.903897370485112</v>
      </c>
      <c r="I30" s="32">
        <f t="shared" si="6"/>
        <v>-67.838016933489087</v>
      </c>
      <c r="J30" s="32">
        <f t="shared" si="6"/>
        <v>-71.447980644102074</v>
      </c>
      <c r="K30" s="32">
        <f t="shared" si="6"/>
        <v>-75.167478244987819</v>
      </c>
      <c r="L30" s="32">
        <f t="shared" si="6"/>
        <v>-78.89129801554148</v>
      </c>
      <c r="M30" s="32">
        <f t="shared" si="6"/>
        <v>-82.874584721565327</v>
      </c>
      <c r="N30" s="32">
        <f t="shared" si="6"/>
        <v>-87.231947370530179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15817.791139970397</v>
      </c>
      <c r="D32" s="21">
        <v>15759.313490822396</v>
      </c>
      <c r="E32" s="21">
        <v>15700.497971457506</v>
      </c>
      <c r="F32" s="21">
        <v>15642.046035597561</v>
      </c>
      <c r="G32" s="21">
        <v>15578.717980329615</v>
      </c>
      <c r="H32" s="21">
        <v>15512.81408295913</v>
      </c>
      <c r="I32" s="21">
        <v>15444.976066025638</v>
      </c>
      <c r="J32" s="21">
        <v>15373.528085381535</v>
      </c>
      <c r="K32" s="21">
        <v>15298.36060713655</v>
      </c>
      <c r="L32" s="21">
        <v>15219.469309121007</v>
      </c>
      <c r="M32" s="21">
        <v>15136.594724399443</v>
      </c>
      <c r="N32" s="21">
        <v>15049.362777028913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-3.4153767659780288E-3</v>
      </c>
      <c r="D34" s="39">
        <f t="shared" ref="D34:N34" si="7">(D32/D8)-1</f>
        <v>-3.6969541847238219E-3</v>
      </c>
      <c r="E34" s="39">
        <f t="shared" si="7"/>
        <v>-3.7321117699158357E-3</v>
      </c>
      <c r="F34" s="39">
        <f t="shared" si="7"/>
        <v>-3.7229351557005463E-3</v>
      </c>
      <c r="G34" s="39">
        <f t="shared" si="7"/>
        <v>-4.0485787552233532E-3</v>
      </c>
      <c r="H34" s="39">
        <f t="shared" si="7"/>
        <v>-4.230380025731173E-3</v>
      </c>
      <c r="I34" s="39">
        <f t="shared" si="7"/>
        <v>-4.3730310033182063E-3</v>
      </c>
      <c r="J34" s="39">
        <f t="shared" si="7"/>
        <v>-4.6259690101603246E-3</v>
      </c>
      <c r="K34" s="39">
        <f t="shared" si="7"/>
        <v>-4.8894097586136276E-3</v>
      </c>
      <c r="L34" s="39">
        <f t="shared" si="7"/>
        <v>-5.1568465433310395E-3</v>
      </c>
      <c r="M34" s="39">
        <f t="shared" si="7"/>
        <v>-5.4453005580094027E-3</v>
      </c>
      <c r="N34" s="39">
        <f t="shared" si="7"/>
        <v>-5.7629836141359636E-3</v>
      </c>
    </row>
    <row r="35" spans="1:14" ht="15.75" thickBot="1" x14ac:dyDescent="0.3">
      <c r="A35" s="40" t="s">
        <v>15</v>
      </c>
      <c r="B35" s="41"/>
      <c r="C35" s="42">
        <f>(C32/$C$8)-1</f>
        <v>-3.4153767659780288E-3</v>
      </c>
      <c r="D35" s="42">
        <f t="shared" ref="D35:N35" si="8">(D32/$C$8)-1</f>
        <v>-7.0997044592744363E-3</v>
      </c>
      <c r="E35" s="42">
        <f t="shared" si="8"/>
        <v>-1.0805319338614838E-2</v>
      </c>
      <c r="F35" s="42">
        <f t="shared" si="8"/>
        <v>-1.4488026991081093E-2</v>
      </c>
      <c r="G35" s="42">
        <f t="shared" si="8"/>
        <v>-1.847794982802331E-2</v>
      </c>
      <c r="H35" s="42">
        <f t="shared" si="8"/>
        <v>-2.2630161103885493E-2</v>
      </c>
      <c r="I35" s="42">
        <f t="shared" si="8"/>
        <v>-2.6904229711086303E-2</v>
      </c>
      <c r="J35" s="42">
        <f t="shared" si="8"/>
        <v>-3.1405740588360986E-2</v>
      </c>
      <c r="K35" s="42">
        <f t="shared" si="8"/>
        <v>-3.6141594812465372E-2</v>
      </c>
      <c r="L35" s="42">
        <f t="shared" si="8"/>
        <v>-4.111206469751727E-2</v>
      </c>
      <c r="M35" s="42">
        <f t="shared" si="8"/>
        <v>-4.6333497706688265E-2</v>
      </c>
      <c r="N35" s="42">
        <f t="shared" si="8"/>
        <v>-5.1829462132754966E-2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1.5318461508476067</v>
      </c>
      <c r="D41" s="47">
        <v>1.551896778268836</v>
      </c>
      <c r="E41" s="47">
        <v>1.5520601073915274</v>
      </c>
      <c r="F41" s="47">
        <v>1.5501737690529147</v>
      </c>
      <c r="G41" s="47">
        <v>1.5527150321019574</v>
      </c>
      <c r="H41" s="47">
        <v>1.5641715118414745</v>
      </c>
      <c r="I41" s="47">
        <v>1.5763453214015866</v>
      </c>
      <c r="J41" s="47">
        <v>1.5856299798686944</v>
      </c>
      <c r="K41" s="47">
        <v>1.5962513122387612</v>
      </c>
      <c r="L41" s="47">
        <v>1.6058029615701075</v>
      </c>
      <c r="M41" s="47">
        <v>1.6170934224186768</v>
      </c>
      <c r="N41" s="47">
        <v>1.6256178402599923</v>
      </c>
    </row>
    <row r="43" spans="1:14" x14ac:dyDescent="0.25">
      <c r="A43" s="48" t="s">
        <v>31</v>
      </c>
      <c r="B43" s="48"/>
      <c r="C43" s="49">
        <v>93.606395073456554</v>
      </c>
      <c r="D43" s="49">
        <v>95.116157682979434</v>
      </c>
      <c r="E43" s="49">
        <v>93.473797577280294</v>
      </c>
      <c r="F43" s="49">
        <v>92.394770284013603</v>
      </c>
      <c r="G43" s="49">
        <v>92.764210070831112</v>
      </c>
      <c r="H43" s="49">
        <v>91.690608608866128</v>
      </c>
      <c r="I43" s="49">
        <v>90.793758083109495</v>
      </c>
      <c r="J43" s="49">
        <v>90.668211606155211</v>
      </c>
      <c r="K43" s="49">
        <v>90.17007445595668</v>
      </c>
      <c r="L43" s="49">
        <v>88.928065066340196</v>
      </c>
      <c r="M43" s="49">
        <v>88.351413108914343</v>
      </c>
      <c r="N43" s="49">
        <v>87.725984261955162</v>
      </c>
    </row>
    <row r="44" spans="1:14" x14ac:dyDescent="0.25">
      <c r="A44" s="19" t="s">
        <v>47</v>
      </c>
      <c r="B44" s="19"/>
      <c r="C44" s="50">
        <v>94.619359227327479</v>
      </c>
      <c r="D44" s="50">
        <v>95.116157682979434</v>
      </c>
      <c r="E44" s="50">
        <v>93.29553114244321</v>
      </c>
      <c r="F44" s="50">
        <v>92.05994576224127</v>
      </c>
      <c r="G44" s="50">
        <v>92.27879168747414</v>
      </c>
      <c r="H44" s="50">
        <v>91.044140634626061</v>
      </c>
      <c r="I44" s="50">
        <v>90.010634729433704</v>
      </c>
      <c r="J44" s="50">
        <v>89.757764583058957</v>
      </c>
      <c r="K44" s="50">
        <v>89.166747952350363</v>
      </c>
      <c r="L44" s="50">
        <v>87.844342784236659</v>
      </c>
      <c r="M44" s="50">
        <v>87.139311578332538</v>
      </c>
      <c r="N44" s="50">
        <v>86.423761524456339</v>
      </c>
    </row>
    <row r="45" spans="1:14" x14ac:dyDescent="0.25">
      <c r="A45" s="51" t="s">
        <v>48</v>
      </c>
      <c r="B45" s="51"/>
      <c r="C45" s="52">
        <v>92.499843508030693</v>
      </c>
      <c r="D45" s="52">
        <v>95.11615768297942</v>
      </c>
      <c r="E45" s="52">
        <v>93.669400161314812</v>
      </c>
      <c r="F45" s="52">
        <v>92.762397268103612</v>
      </c>
      <c r="G45" s="52">
        <v>93.296745806835929</v>
      </c>
      <c r="H45" s="52">
        <v>92.399511235876815</v>
      </c>
      <c r="I45" s="52">
        <v>91.651603873088803</v>
      </c>
      <c r="J45" s="52">
        <v>91.663135444284109</v>
      </c>
      <c r="K45" s="52">
        <v>91.265932427975571</v>
      </c>
      <c r="L45" s="52">
        <v>90.110051278978602</v>
      </c>
      <c r="M45" s="52">
        <v>89.671057583167908</v>
      </c>
      <c r="N45" s="52">
        <v>89.139755460769621</v>
      </c>
    </row>
    <row r="47" spans="1:14" x14ac:dyDescent="0.25">
      <c r="A47" s="48" t="s">
        <v>32</v>
      </c>
      <c r="B47" s="48"/>
      <c r="C47" s="49">
        <v>80.220405926127469</v>
      </c>
      <c r="D47" s="49">
        <v>80.009554218558549</v>
      </c>
      <c r="E47" s="49">
        <v>80.218538812440499</v>
      </c>
      <c r="F47" s="49">
        <v>80.35524330107458</v>
      </c>
      <c r="G47" s="49">
        <v>80.305945237259721</v>
      </c>
      <c r="H47" s="49">
        <v>80.443276540344698</v>
      </c>
      <c r="I47" s="49">
        <v>80.559784794042798</v>
      </c>
      <c r="J47" s="49">
        <v>80.577567207015207</v>
      </c>
      <c r="K47" s="49">
        <v>80.643051101500703</v>
      </c>
      <c r="L47" s="49">
        <v>80.814713199461949</v>
      </c>
      <c r="M47" s="49">
        <v>80.896030709822938</v>
      </c>
      <c r="N47" s="49">
        <v>80.983621017110906</v>
      </c>
    </row>
    <row r="48" spans="1:14" x14ac:dyDescent="0.25">
      <c r="A48" s="19" t="s">
        <v>45</v>
      </c>
      <c r="B48" s="19"/>
      <c r="C48" s="50">
        <v>78.123328017097734</v>
      </c>
      <c r="D48" s="50">
        <v>78.05433800170438</v>
      </c>
      <c r="E48" s="50">
        <v>78.300566524460081</v>
      </c>
      <c r="F48" s="50">
        <v>78.470116961721544</v>
      </c>
      <c r="G48" s="50">
        <v>78.439132430803866</v>
      </c>
      <c r="H48" s="50">
        <v>78.606793127906371</v>
      </c>
      <c r="I48" s="50">
        <v>78.749087994235481</v>
      </c>
      <c r="J48" s="50">
        <v>78.7840874938382</v>
      </c>
      <c r="K48" s="50">
        <v>78.869823669542711</v>
      </c>
      <c r="L48" s="50">
        <v>79.064337177687406</v>
      </c>
      <c r="M48" s="50">
        <v>79.16549540743263</v>
      </c>
      <c r="N48" s="50">
        <v>79.269854039706942</v>
      </c>
    </row>
    <row r="49" spans="1:14" x14ac:dyDescent="0.25">
      <c r="A49" s="51" t="s">
        <v>46</v>
      </c>
      <c r="B49" s="51"/>
      <c r="C49" s="52">
        <v>82.271397588575866</v>
      </c>
      <c r="D49" s="52">
        <v>81.955605642286898</v>
      </c>
      <c r="E49" s="52">
        <v>82.128724055040735</v>
      </c>
      <c r="F49" s="52">
        <v>82.238629479948315</v>
      </c>
      <c r="G49" s="52">
        <v>82.177284465009279</v>
      </c>
      <c r="H49" s="52">
        <v>82.288588791669028</v>
      </c>
      <c r="I49" s="52">
        <v>82.382512936285025</v>
      </c>
      <c r="J49" s="52">
        <v>82.385817876259594</v>
      </c>
      <c r="K49" s="52">
        <v>82.435756892669303</v>
      </c>
      <c r="L49" s="52">
        <v>82.584284602098251</v>
      </c>
      <c r="M49" s="52">
        <v>82.648289325088996</v>
      </c>
      <c r="N49" s="52">
        <v>82.718988145591624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1F79-0F3F-4A30-861F-EBFF4D379E9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117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19389</v>
      </c>
      <c r="D8" s="21">
        <v>19496.351582439118</v>
      </c>
      <c r="E8" s="21">
        <v>19606.45920464033</v>
      </c>
      <c r="F8" s="21">
        <v>19729.41485262206</v>
      </c>
      <c r="G8" s="21">
        <v>19870.762427693458</v>
      </c>
      <c r="H8" s="21">
        <v>20019.849457662669</v>
      </c>
      <c r="I8" s="21">
        <v>20179.931263143531</v>
      </c>
      <c r="J8" s="21">
        <v>20349.588012292719</v>
      </c>
      <c r="K8" s="21">
        <v>20527.138412534405</v>
      </c>
      <c r="L8" s="21">
        <v>20708.707754812451</v>
      </c>
      <c r="M8" s="21">
        <v>20894.783884223558</v>
      </c>
      <c r="N8" s="21">
        <v>21086.926718162667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65.029196299070975</v>
      </c>
      <c r="D10" s="26">
        <f t="shared" ref="D10:N10" si="0">SUM(D11:D12)</f>
        <v>67.37733492998106</v>
      </c>
      <c r="E10" s="26">
        <f t="shared" si="0"/>
        <v>68.507972912908798</v>
      </c>
      <c r="F10" s="26">
        <f t="shared" si="0"/>
        <v>69.550146190325592</v>
      </c>
      <c r="G10" s="26">
        <f t="shared" si="0"/>
        <v>70.901703053484269</v>
      </c>
      <c r="H10" s="26">
        <f t="shared" si="0"/>
        <v>72.77802774368331</v>
      </c>
      <c r="I10" s="26">
        <f t="shared" si="0"/>
        <v>74.693490382672024</v>
      </c>
      <c r="J10" s="26">
        <f t="shared" si="0"/>
        <v>76.432524555109595</v>
      </c>
      <c r="K10" s="26">
        <f t="shared" si="0"/>
        <v>78.154795883895105</v>
      </c>
      <c r="L10" s="26">
        <f t="shared" si="0"/>
        <v>79.664339075396896</v>
      </c>
      <c r="M10" s="26">
        <f t="shared" si="0"/>
        <v>81.054785663544834</v>
      </c>
      <c r="N10" s="26">
        <f t="shared" si="0"/>
        <v>81.97365012879709</v>
      </c>
    </row>
    <row r="11" spans="1:14" x14ac:dyDescent="0.25">
      <c r="A11" s="64" t="s">
        <v>34</v>
      </c>
      <c r="B11" s="18"/>
      <c r="C11" s="22">
        <v>33.301624001507328</v>
      </c>
      <c r="D11" s="22">
        <v>34.479848115806483</v>
      </c>
      <c r="E11" s="22">
        <v>35.094820723649654</v>
      </c>
      <c r="F11" s="22">
        <v>35.678321746985205</v>
      </c>
      <c r="G11" s="22">
        <v>36.326311412704527</v>
      </c>
      <c r="H11" s="22">
        <v>37.301454816687837</v>
      </c>
      <c r="I11" s="22">
        <v>38.321008109370865</v>
      </c>
      <c r="J11" s="22">
        <v>39.17426583208124</v>
      </c>
      <c r="K11" s="22">
        <v>40.040363939300079</v>
      </c>
      <c r="L11" s="22">
        <v>40.821561053354252</v>
      </c>
      <c r="M11" s="22">
        <v>41.490246657149299</v>
      </c>
      <c r="N11" s="22">
        <v>42.031887146264431</v>
      </c>
    </row>
    <row r="12" spans="1:14" x14ac:dyDescent="0.25">
      <c r="A12" s="27" t="s">
        <v>35</v>
      </c>
      <c r="B12" s="28"/>
      <c r="C12" s="29">
        <v>31.727572297563647</v>
      </c>
      <c r="D12" s="29">
        <v>32.897486814174577</v>
      </c>
      <c r="E12" s="29">
        <v>33.413152189259144</v>
      </c>
      <c r="F12" s="29">
        <v>33.871824443340387</v>
      </c>
      <c r="G12" s="29">
        <v>34.575391640779742</v>
      </c>
      <c r="H12" s="29">
        <v>35.476572926995473</v>
      </c>
      <c r="I12" s="29">
        <v>36.372482273301159</v>
      </c>
      <c r="J12" s="29">
        <v>37.258258723028355</v>
      </c>
      <c r="K12" s="29">
        <v>38.114431944595026</v>
      </c>
      <c r="L12" s="29">
        <v>38.842778022042644</v>
      </c>
      <c r="M12" s="29">
        <v>39.564539006395535</v>
      </c>
      <c r="N12" s="29">
        <v>39.941762982532659</v>
      </c>
    </row>
    <row r="13" spans="1:14" x14ac:dyDescent="0.25">
      <c r="A13" s="67" t="s">
        <v>36</v>
      </c>
      <c r="B13" s="18"/>
      <c r="C13" s="26">
        <f>SUM(C14:C15)</f>
        <v>155.92551800014442</v>
      </c>
      <c r="D13" s="26">
        <f t="shared" ref="D13:N13" si="1">SUM(D14:D15)</f>
        <v>161.59166310943147</v>
      </c>
      <c r="E13" s="26">
        <f t="shared" si="1"/>
        <v>161.52325463361711</v>
      </c>
      <c r="F13" s="26">
        <f t="shared" si="1"/>
        <v>162.5952582139704</v>
      </c>
      <c r="G13" s="26">
        <f t="shared" si="1"/>
        <v>165.96670426406013</v>
      </c>
      <c r="H13" s="26">
        <f t="shared" si="1"/>
        <v>166.52620816652529</v>
      </c>
      <c r="I13" s="26">
        <f t="shared" si="1"/>
        <v>166.58190722832256</v>
      </c>
      <c r="J13" s="26">
        <f t="shared" si="1"/>
        <v>168.78597161338917</v>
      </c>
      <c r="K13" s="26">
        <f t="shared" si="1"/>
        <v>169.55838923087211</v>
      </c>
      <c r="L13" s="26">
        <f t="shared" si="1"/>
        <v>168.88197226573766</v>
      </c>
      <c r="M13" s="26">
        <f t="shared" si="1"/>
        <v>169.89961836868758</v>
      </c>
      <c r="N13" s="26">
        <f t="shared" si="1"/>
        <v>170.97216631552408</v>
      </c>
    </row>
    <row r="14" spans="1:14" x14ac:dyDescent="0.25">
      <c r="A14" s="64" t="s">
        <v>37</v>
      </c>
      <c r="B14" s="18"/>
      <c r="C14" s="22">
        <v>76.629663797697731</v>
      </c>
      <c r="D14" s="22">
        <v>78.583603276018721</v>
      </c>
      <c r="E14" s="22">
        <v>78.689358591250411</v>
      </c>
      <c r="F14" s="22">
        <v>79.291587485765291</v>
      </c>
      <c r="G14" s="22">
        <v>80.972448107362652</v>
      </c>
      <c r="H14" s="22">
        <v>81.111853242565957</v>
      </c>
      <c r="I14" s="22">
        <v>81.262515178893025</v>
      </c>
      <c r="J14" s="22">
        <v>82.438153465940843</v>
      </c>
      <c r="K14" s="22">
        <v>83.057634709173982</v>
      </c>
      <c r="L14" s="22">
        <v>83.028845635115132</v>
      </c>
      <c r="M14" s="22">
        <v>83.42442128039589</v>
      </c>
      <c r="N14" s="22">
        <v>83.744469511762944</v>
      </c>
    </row>
    <row r="15" spans="1:14" x14ac:dyDescent="0.25">
      <c r="A15" s="65" t="s">
        <v>38</v>
      </c>
      <c r="B15" s="12"/>
      <c r="C15" s="23">
        <v>79.295854202446691</v>
      </c>
      <c r="D15" s="23">
        <v>83.00805983341273</v>
      </c>
      <c r="E15" s="23">
        <v>82.833896042366689</v>
      </c>
      <c r="F15" s="23">
        <v>83.303670728205091</v>
      </c>
      <c r="G15" s="23">
        <v>84.994256156697475</v>
      </c>
      <c r="H15" s="23">
        <v>85.414354923959351</v>
      </c>
      <c r="I15" s="23">
        <v>85.319392049429553</v>
      </c>
      <c r="J15" s="23">
        <v>86.347818147448322</v>
      </c>
      <c r="K15" s="23">
        <v>86.500754521698127</v>
      </c>
      <c r="L15" s="23">
        <v>85.85312663062254</v>
      </c>
      <c r="M15" s="23">
        <v>86.475197088291679</v>
      </c>
      <c r="N15" s="23">
        <v>87.22769680376112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-90.896321701073447</v>
      </c>
      <c r="D17" s="32">
        <f t="shared" ref="D17:N17" si="2">D10-D13</f>
        <v>-94.214328179450405</v>
      </c>
      <c r="E17" s="32">
        <f t="shared" si="2"/>
        <v>-93.015281720708316</v>
      </c>
      <c r="F17" s="32">
        <f t="shared" si="2"/>
        <v>-93.045112023644805</v>
      </c>
      <c r="G17" s="32">
        <f t="shared" si="2"/>
        <v>-95.065001210575858</v>
      </c>
      <c r="H17" s="32">
        <f t="shared" si="2"/>
        <v>-93.748180422841983</v>
      </c>
      <c r="I17" s="32">
        <f t="shared" si="2"/>
        <v>-91.888416845650539</v>
      </c>
      <c r="J17" s="32">
        <f t="shared" si="2"/>
        <v>-92.353447058279571</v>
      </c>
      <c r="K17" s="32">
        <f t="shared" si="2"/>
        <v>-91.403593346977004</v>
      </c>
      <c r="L17" s="32">
        <f t="shared" si="2"/>
        <v>-89.217633190340763</v>
      </c>
      <c r="M17" s="32">
        <f t="shared" si="2"/>
        <v>-88.84483270514275</v>
      </c>
      <c r="N17" s="32">
        <f t="shared" si="2"/>
        <v>-88.998516186726988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2116.7182429675072</v>
      </c>
      <c r="D19" s="26">
        <f t="shared" ref="D19:N19" si="3">SUM(D20:D21)</f>
        <v>2112.3148182427017</v>
      </c>
      <c r="E19" s="26">
        <f t="shared" si="3"/>
        <v>2103.9520722168122</v>
      </c>
      <c r="F19" s="26">
        <f t="shared" si="3"/>
        <v>2103.5296221514436</v>
      </c>
      <c r="G19" s="26">
        <f t="shared" si="3"/>
        <v>2110.6227777297991</v>
      </c>
      <c r="H19" s="26">
        <f t="shared" si="3"/>
        <v>2121.6371638167366</v>
      </c>
      <c r="I19" s="26">
        <f t="shared" si="3"/>
        <v>2135.4206921467876</v>
      </c>
      <c r="J19" s="26">
        <f t="shared" si="3"/>
        <v>2143.2893450312913</v>
      </c>
      <c r="K19" s="26">
        <f t="shared" si="3"/>
        <v>2147.2133534150244</v>
      </c>
      <c r="L19" s="26">
        <f t="shared" si="3"/>
        <v>2151.0834785723473</v>
      </c>
      <c r="M19" s="26">
        <f t="shared" si="3"/>
        <v>2156.1328661550601</v>
      </c>
      <c r="N19" s="26">
        <f t="shared" si="3"/>
        <v>2155.744706045919</v>
      </c>
    </row>
    <row r="20" spans="1:14" x14ac:dyDescent="0.25">
      <c r="A20" s="72" t="s">
        <v>40</v>
      </c>
      <c r="B20" s="72"/>
      <c r="C20" s="22">
        <v>1091.3893024182528</v>
      </c>
      <c r="D20" s="22">
        <v>1085.1032634645626</v>
      </c>
      <c r="E20" s="22">
        <v>1077.8301438596784</v>
      </c>
      <c r="F20" s="22">
        <v>1078.2875874205956</v>
      </c>
      <c r="G20" s="22">
        <v>1079.4827714627309</v>
      </c>
      <c r="H20" s="22">
        <v>1084.6874432828238</v>
      </c>
      <c r="I20" s="22">
        <v>1090.3134365359806</v>
      </c>
      <c r="J20" s="22">
        <v>1092.8324037177181</v>
      </c>
      <c r="K20" s="22">
        <v>1093.1647175335088</v>
      </c>
      <c r="L20" s="22">
        <v>1094.4271413103522</v>
      </c>
      <c r="M20" s="22">
        <v>1095.3354220901051</v>
      </c>
      <c r="N20" s="22">
        <v>1098.4802397975909</v>
      </c>
    </row>
    <row r="21" spans="1:14" x14ac:dyDescent="0.25">
      <c r="A21" s="27" t="s">
        <v>41</v>
      </c>
      <c r="B21" s="27"/>
      <c r="C21" s="29">
        <v>1025.3289405492544</v>
      </c>
      <c r="D21" s="29">
        <v>1027.2115547781391</v>
      </c>
      <c r="E21" s="29">
        <v>1026.1219283571338</v>
      </c>
      <c r="F21" s="29">
        <v>1025.2420347308482</v>
      </c>
      <c r="G21" s="29">
        <v>1031.1400062670682</v>
      </c>
      <c r="H21" s="29">
        <v>1036.949720533913</v>
      </c>
      <c r="I21" s="29">
        <v>1045.1072556108068</v>
      </c>
      <c r="J21" s="29">
        <v>1050.4569413135732</v>
      </c>
      <c r="K21" s="29">
        <v>1054.0486358815158</v>
      </c>
      <c r="L21" s="29">
        <v>1056.6563372619953</v>
      </c>
      <c r="M21" s="29">
        <v>1060.797444064955</v>
      </c>
      <c r="N21" s="29">
        <v>1057.2644662483283</v>
      </c>
    </row>
    <row r="22" spans="1:14" x14ac:dyDescent="0.25">
      <c r="A22" s="75" t="s">
        <v>44</v>
      </c>
      <c r="B22" s="75"/>
      <c r="C22" s="26">
        <f>SUM(C23:C24)</f>
        <v>1918.4703388273147</v>
      </c>
      <c r="D22" s="26">
        <f t="shared" ref="D22:N22" si="4">SUM(D23:D24)</f>
        <v>1907.992867862039</v>
      </c>
      <c r="E22" s="26">
        <f t="shared" si="4"/>
        <v>1887.9811425143803</v>
      </c>
      <c r="F22" s="26">
        <f t="shared" si="4"/>
        <v>1869.1369350563982</v>
      </c>
      <c r="G22" s="26">
        <f t="shared" si="4"/>
        <v>1866.4707465500055</v>
      </c>
      <c r="H22" s="26">
        <f t="shared" si="4"/>
        <v>1867.8071779130337</v>
      </c>
      <c r="I22" s="26">
        <f t="shared" si="4"/>
        <v>1873.8755261519527</v>
      </c>
      <c r="J22" s="26">
        <f t="shared" si="4"/>
        <v>1873.3854977313258</v>
      </c>
      <c r="K22" s="26">
        <f t="shared" si="4"/>
        <v>1874.2404177900025</v>
      </c>
      <c r="L22" s="26">
        <f t="shared" si="4"/>
        <v>1875.7897159708991</v>
      </c>
      <c r="M22" s="26">
        <f t="shared" si="4"/>
        <v>1875.1451995108155</v>
      </c>
      <c r="N22" s="26">
        <f t="shared" si="4"/>
        <v>1871.7292594090593</v>
      </c>
    </row>
    <row r="23" spans="1:14" x14ac:dyDescent="0.25">
      <c r="A23" s="72" t="s">
        <v>42</v>
      </c>
      <c r="B23" s="72"/>
      <c r="C23" s="23">
        <v>939.01601463140037</v>
      </c>
      <c r="D23" s="22">
        <v>938.29024204512723</v>
      </c>
      <c r="E23" s="22">
        <v>932.75080867120846</v>
      </c>
      <c r="F23" s="22">
        <v>927.48901779063863</v>
      </c>
      <c r="G23" s="22">
        <v>928.49548963437871</v>
      </c>
      <c r="H23" s="22">
        <v>931.10409892473842</v>
      </c>
      <c r="I23" s="22">
        <v>936.37015126813606</v>
      </c>
      <c r="J23" s="22">
        <v>934.4231777624899</v>
      </c>
      <c r="K23" s="22">
        <v>935.20511482387894</v>
      </c>
      <c r="L23" s="22">
        <v>936.36780360036994</v>
      </c>
      <c r="M23" s="22">
        <v>936.61694139307201</v>
      </c>
      <c r="N23" s="22">
        <v>936.19809559631608</v>
      </c>
    </row>
    <row r="24" spans="1:14" x14ac:dyDescent="0.25">
      <c r="A24" s="65" t="s">
        <v>43</v>
      </c>
      <c r="B24" s="65"/>
      <c r="C24" s="23">
        <v>979.4543241959143</v>
      </c>
      <c r="D24" s="23">
        <v>969.70262581691168</v>
      </c>
      <c r="E24" s="23">
        <v>955.23033384317193</v>
      </c>
      <c r="F24" s="23">
        <v>941.64791726575947</v>
      </c>
      <c r="G24" s="23">
        <v>937.9752569156268</v>
      </c>
      <c r="H24" s="23">
        <v>936.70307898829526</v>
      </c>
      <c r="I24" s="23">
        <v>937.50537488381678</v>
      </c>
      <c r="J24" s="23">
        <v>938.9623199688358</v>
      </c>
      <c r="K24" s="23">
        <v>939.03530296612371</v>
      </c>
      <c r="L24" s="23">
        <v>939.42191237052907</v>
      </c>
      <c r="M24" s="23">
        <v>938.52825811774346</v>
      </c>
      <c r="N24" s="23">
        <v>935.53116381274322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198.24790414019253</v>
      </c>
      <c r="D26" s="32">
        <f t="shared" ref="D26:N26" si="5">D19-D22</f>
        <v>204.32195038066266</v>
      </c>
      <c r="E26" s="32">
        <f t="shared" si="5"/>
        <v>215.97092970243193</v>
      </c>
      <c r="F26" s="32">
        <f t="shared" si="5"/>
        <v>234.3926870950454</v>
      </c>
      <c r="G26" s="32">
        <f t="shared" si="5"/>
        <v>244.15203117979354</v>
      </c>
      <c r="H26" s="32">
        <f t="shared" si="5"/>
        <v>253.82998590370289</v>
      </c>
      <c r="I26" s="32">
        <f t="shared" si="5"/>
        <v>261.54516599483486</v>
      </c>
      <c r="J26" s="32">
        <f t="shared" si="5"/>
        <v>269.90384729996549</v>
      </c>
      <c r="K26" s="32">
        <f t="shared" si="5"/>
        <v>272.97293562502182</v>
      </c>
      <c r="L26" s="32">
        <f t="shared" si="5"/>
        <v>275.29376260144818</v>
      </c>
      <c r="M26" s="32">
        <f t="shared" si="5"/>
        <v>280.98766664424465</v>
      </c>
      <c r="N26" s="32">
        <f t="shared" si="5"/>
        <v>284.01544663685968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107.35158243911908</v>
      </c>
      <c r="D30" s="32">
        <f t="shared" ref="D30:N30" si="6">D17+D26+D28</f>
        <v>110.10762220121225</v>
      </c>
      <c r="E30" s="32">
        <f t="shared" si="6"/>
        <v>122.95564798172362</v>
      </c>
      <c r="F30" s="32">
        <f t="shared" si="6"/>
        <v>141.3475750714006</v>
      </c>
      <c r="G30" s="32">
        <f t="shared" si="6"/>
        <v>149.08702996921767</v>
      </c>
      <c r="H30" s="32">
        <f t="shared" si="6"/>
        <v>160.08180548086091</v>
      </c>
      <c r="I30" s="32">
        <f t="shared" si="6"/>
        <v>169.65674914918432</v>
      </c>
      <c r="J30" s="32">
        <f t="shared" si="6"/>
        <v>177.55040024168591</v>
      </c>
      <c r="K30" s="32">
        <f t="shared" si="6"/>
        <v>181.56934227804481</v>
      </c>
      <c r="L30" s="32">
        <f t="shared" si="6"/>
        <v>186.07612941110742</v>
      </c>
      <c r="M30" s="32">
        <f t="shared" si="6"/>
        <v>192.14283393910191</v>
      </c>
      <c r="N30" s="32">
        <f t="shared" si="6"/>
        <v>195.01693045013269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19496.351582439118</v>
      </c>
      <c r="D32" s="21">
        <v>19606.45920464033</v>
      </c>
      <c r="E32" s="21">
        <v>19729.41485262206</v>
      </c>
      <c r="F32" s="21">
        <v>19870.762427693458</v>
      </c>
      <c r="G32" s="21">
        <v>20019.849457662669</v>
      </c>
      <c r="H32" s="21">
        <v>20179.931263143531</v>
      </c>
      <c r="I32" s="21">
        <v>20349.588012292719</v>
      </c>
      <c r="J32" s="21">
        <v>20527.138412534405</v>
      </c>
      <c r="K32" s="21">
        <v>20708.707754812451</v>
      </c>
      <c r="L32" s="21">
        <v>20894.783884223558</v>
      </c>
      <c r="M32" s="21">
        <v>21086.926718162667</v>
      </c>
      <c r="N32" s="21">
        <v>21281.943648612796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5.5367261044467764E-3</v>
      </c>
      <c r="D34" s="39">
        <f t="shared" ref="D34:N34" si="7">(D32/D8)-1</f>
        <v>5.6476013850914608E-3</v>
      </c>
      <c r="E34" s="39">
        <f t="shared" si="7"/>
        <v>6.2711806705326723E-3</v>
      </c>
      <c r="F34" s="39">
        <f t="shared" si="7"/>
        <v>7.1643065000792649E-3</v>
      </c>
      <c r="G34" s="39">
        <f t="shared" si="7"/>
        <v>7.5028339003957445E-3</v>
      </c>
      <c r="H34" s="39">
        <f t="shared" si="7"/>
        <v>7.9961543077233799E-3</v>
      </c>
      <c r="I34" s="39">
        <f t="shared" si="7"/>
        <v>8.4072015378491294E-3</v>
      </c>
      <c r="J34" s="39">
        <f t="shared" si="7"/>
        <v>8.7250120314195101E-3</v>
      </c>
      <c r="K34" s="39">
        <f t="shared" si="7"/>
        <v>8.8453314158574159E-3</v>
      </c>
      <c r="L34" s="39">
        <f t="shared" si="7"/>
        <v>8.9854051548854397E-3</v>
      </c>
      <c r="M34" s="39">
        <f t="shared" si="7"/>
        <v>9.1957320546485199E-3</v>
      </c>
      <c r="N34" s="39">
        <f t="shared" si="7"/>
        <v>9.248238638879247E-3</v>
      </c>
    </row>
    <row r="35" spans="1:14" ht="15.75" thickBot="1" x14ac:dyDescent="0.3">
      <c r="A35" s="40" t="s">
        <v>15</v>
      </c>
      <c r="B35" s="41"/>
      <c r="C35" s="42">
        <f>(C32/$C$8)-1</f>
        <v>5.5367261044467764E-3</v>
      </c>
      <c r="D35" s="42">
        <f t="shared" ref="D35:N35" si="8">(D32/$C$8)-1</f>
        <v>1.1215596711554587E-2</v>
      </c>
      <c r="E35" s="42">
        <f t="shared" si="8"/>
        <v>1.7557112415393261E-2</v>
      </c>
      <c r="F35" s="42">
        <f t="shared" si="8"/>
        <v>2.484720345007263E-2</v>
      </c>
      <c r="G35" s="42">
        <f t="shared" si="8"/>
        <v>3.2536461790843685E-2</v>
      </c>
      <c r="H35" s="42">
        <f t="shared" si="8"/>
        <v>4.0792782667673944E-2</v>
      </c>
      <c r="I35" s="42">
        <f t="shared" si="8"/>
        <v>4.9542937350699923E-2</v>
      </c>
      <c r="J35" s="42">
        <f t="shared" si="8"/>
        <v>5.8700212106576055E-2</v>
      </c>
      <c r="K35" s="42">
        <f t="shared" si="8"/>
        <v>6.8064766352697426E-2</v>
      </c>
      <c r="L35" s="42">
        <f t="shared" si="8"/>
        <v>7.7661761010034525E-2</v>
      </c>
      <c r="M35" s="42">
        <f t="shared" si="8"/>
        <v>8.7571649809823571E-2</v>
      </c>
      <c r="N35" s="42">
        <f t="shared" si="8"/>
        <v>9.7629771964144352E-2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0.33651172559504627</v>
      </c>
      <c r="D41" s="47">
        <v>0.34131682959687032</v>
      </c>
      <c r="E41" s="47">
        <v>0.34151478411376623</v>
      </c>
      <c r="F41" s="47">
        <v>0.34121658741277072</v>
      </c>
      <c r="G41" s="47">
        <v>0.341898015763904</v>
      </c>
      <c r="H41" s="47">
        <v>0.34460456113438248</v>
      </c>
      <c r="I41" s="47">
        <v>0.34746144734550805</v>
      </c>
      <c r="J41" s="47">
        <v>0.34957602223463613</v>
      </c>
      <c r="K41" s="47">
        <v>0.35193286590946682</v>
      </c>
      <c r="L41" s="47">
        <v>0.35405544598503536</v>
      </c>
      <c r="M41" s="47">
        <v>0.3565787582897727</v>
      </c>
      <c r="N41" s="47">
        <v>0.35833160235157463</v>
      </c>
    </row>
    <row r="43" spans="1:14" x14ac:dyDescent="0.25">
      <c r="A43" s="48" t="s">
        <v>31</v>
      </c>
      <c r="B43" s="48"/>
      <c r="C43" s="49">
        <v>81.631468592329185</v>
      </c>
      <c r="D43" s="49">
        <v>83.101485133550469</v>
      </c>
      <c r="E43" s="49">
        <v>81.754520037287506</v>
      </c>
      <c r="F43" s="49">
        <v>80.895057006024047</v>
      </c>
      <c r="G43" s="49">
        <v>81.29450359622966</v>
      </c>
      <c r="H43" s="49">
        <v>80.457223830013447</v>
      </c>
      <c r="I43" s="49">
        <v>79.762511034438333</v>
      </c>
      <c r="J43" s="49">
        <v>79.721834966480827</v>
      </c>
      <c r="K43" s="49">
        <v>79.357065215335254</v>
      </c>
      <c r="L43" s="49">
        <v>78.287754528668827</v>
      </c>
      <c r="M43" s="49">
        <v>77.854152937916567</v>
      </c>
      <c r="N43" s="49">
        <v>77.386977456731771</v>
      </c>
    </row>
    <row r="44" spans="1:14" x14ac:dyDescent="0.25">
      <c r="A44" s="19" t="s">
        <v>47</v>
      </c>
      <c r="B44" s="19"/>
      <c r="C44" s="50">
        <v>82.635593573106746</v>
      </c>
      <c r="D44" s="50">
        <v>83.101485133550455</v>
      </c>
      <c r="E44" s="50">
        <v>81.551321900328702</v>
      </c>
      <c r="F44" s="50">
        <v>80.515746450929896</v>
      </c>
      <c r="G44" s="50">
        <v>80.754776537875088</v>
      </c>
      <c r="H44" s="50">
        <v>79.750021406347955</v>
      </c>
      <c r="I44" s="50">
        <v>78.917484270981348</v>
      </c>
      <c r="J44" s="50">
        <v>78.746358706979578</v>
      </c>
      <c r="K44" s="50">
        <v>78.285058566259622</v>
      </c>
      <c r="L44" s="50">
        <v>77.144312312597293</v>
      </c>
      <c r="M44" s="50">
        <v>76.599904503370638</v>
      </c>
      <c r="N44" s="50">
        <v>76.042649146140832</v>
      </c>
    </row>
    <row r="45" spans="1:14" x14ac:dyDescent="0.25">
      <c r="A45" s="51" t="s">
        <v>48</v>
      </c>
      <c r="B45" s="51"/>
      <c r="C45" s="52">
        <v>80.684022301856814</v>
      </c>
      <c r="D45" s="52">
        <v>83.101485133550455</v>
      </c>
      <c r="E45" s="52">
        <v>81.94849139082163</v>
      </c>
      <c r="F45" s="52">
        <v>81.259433934980336</v>
      </c>
      <c r="G45" s="52">
        <v>81.815445102483991</v>
      </c>
      <c r="H45" s="52">
        <v>81.14051236993339</v>
      </c>
      <c r="I45" s="52">
        <v>80.584357109010242</v>
      </c>
      <c r="J45" s="52">
        <v>80.675964362107152</v>
      </c>
      <c r="K45" s="52">
        <v>80.414398933231354</v>
      </c>
      <c r="L45" s="52">
        <v>79.426292408834172</v>
      </c>
      <c r="M45" s="52">
        <v>79.103703395500233</v>
      </c>
      <c r="N45" s="52">
        <v>78.723117942431443</v>
      </c>
    </row>
    <row r="47" spans="1:14" x14ac:dyDescent="0.25">
      <c r="A47" s="48" t="s">
        <v>32</v>
      </c>
      <c r="B47" s="48"/>
      <c r="C47" s="49">
        <v>81.906732072494805</v>
      </c>
      <c r="D47" s="49">
        <v>81.694686692860188</v>
      </c>
      <c r="E47" s="49">
        <v>81.896734808066995</v>
      </c>
      <c r="F47" s="49">
        <v>82.030694861080477</v>
      </c>
      <c r="G47" s="49">
        <v>81.97969491088476</v>
      </c>
      <c r="H47" s="49">
        <v>82.118440545428342</v>
      </c>
      <c r="I47" s="49">
        <v>82.235003464944427</v>
      </c>
      <c r="J47" s="49">
        <v>82.24830365781466</v>
      </c>
      <c r="K47" s="49">
        <v>82.308511784478583</v>
      </c>
      <c r="L47" s="49">
        <v>82.471787491595052</v>
      </c>
      <c r="M47" s="49">
        <v>82.547571066587082</v>
      </c>
      <c r="N47" s="49">
        <v>82.629988321101791</v>
      </c>
    </row>
    <row r="48" spans="1:14" x14ac:dyDescent="0.25">
      <c r="A48" s="19" t="s">
        <v>45</v>
      </c>
      <c r="B48" s="19"/>
      <c r="C48" s="50">
        <v>79.85944173768597</v>
      </c>
      <c r="D48" s="50">
        <v>79.786972716417111</v>
      </c>
      <c r="E48" s="50">
        <v>80.028338288280352</v>
      </c>
      <c r="F48" s="50">
        <v>80.193650432014053</v>
      </c>
      <c r="G48" s="50">
        <v>80.15913597744445</v>
      </c>
      <c r="H48" s="50">
        <v>80.322004623769047</v>
      </c>
      <c r="I48" s="50">
        <v>80.459796513488442</v>
      </c>
      <c r="J48" s="50">
        <v>80.491009329865619</v>
      </c>
      <c r="K48" s="50">
        <v>80.572865414211336</v>
      </c>
      <c r="L48" s="50">
        <v>80.76300525283844</v>
      </c>
      <c r="M48" s="50">
        <v>80.860383258033181</v>
      </c>
      <c r="N48" s="50">
        <v>80.960838134933795</v>
      </c>
    </row>
    <row r="49" spans="1:14" x14ac:dyDescent="0.25">
      <c r="A49" s="51" t="s">
        <v>46</v>
      </c>
      <c r="B49" s="51"/>
      <c r="C49" s="52">
        <v>83.798122876104017</v>
      </c>
      <c r="D49" s="52">
        <v>83.476897216118331</v>
      </c>
      <c r="E49" s="52">
        <v>83.645271657877217</v>
      </c>
      <c r="F49" s="52">
        <v>83.751053496612201</v>
      </c>
      <c r="G49" s="52">
        <v>83.685834011916413</v>
      </c>
      <c r="H49" s="52">
        <v>83.792304953408262</v>
      </c>
      <c r="I49" s="52">
        <v>83.881914832829509</v>
      </c>
      <c r="J49" s="52">
        <v>83.881385877133766</v>
      </c>
      <c r="K49" s="52">
        <v>83.927518507405239</v>
      </c>
      <c r="L49" s="52">
        <v>84.072188766947704</v>
      </c>
      <c r="M49" s="52">
        <v>84.131963125980775</v>
      </c>
      <c r="N49" s="52">
        <v>84.198504597965751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21CFF-AB11-4029-A214-34DA76A684A0}">
  <dimension ref="A1:N53"/>
  <sheetViews>
    <sheetView workbookViewId="0">
      <selection activeCell="A23" sqref="A23:B2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118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15776</v>
      </c>
      <c r="D8" s="21">
        <v>15746.275452664928</v>
      </c>
      <c r="E8" s="21">
        <v>15710.903582821387</v>
      </c>
      <c r="F8" s="21">
        <v>15675.95937738123</v>
      </c>
      <c r="G8" s="21">
        <v>15642.287901894191</v>
      </c>
      <c r="H8" s="21">
        <v>15604.162196793503</v>
      </c>
      <c r="I8" s="21">
        <v>15564.151833964121</v>
      </c>
      <c r="J8" s="21">
        <v>15522.794317758386</v>
      </c>
      <c r="K8" s="21">
        <v>15478.080206968301</v>
      </c>
      <c r="L8" s="21">
        <v>15429.565602067865</v>
      </c>
      <c r="M8" s="21">
        <v>15378.381284012392</v>
      </c>
      <c r="N8" s="21">
        <v>15324.184592506332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131.21090106191073</v>
      </c>
      <c r="D10" s="26">
        <f t="shared" ref="D10:N10" si="0">SUM(D11:D12)</f>
        <v>130.64571417577054</v>
      </c>
      <c r="E10" s="26">
        <f t="shared" si="0"/>
        <v>128.31449264572183</v>
      </c>
      <c r="F10" s="26">
        <f t="shared" si="0"/>
        <v>125.87297857817988</v>
      </c>
      <c r="G10" s="26">
        <f t="shared" si="0"/>
        <v>123.76926765569594</v>
      </c>
      <c r="H10" s="26">
        <f t="shared" si="0"/>
        <v>122.39062436897431</v>
      </c>
      <c r="I10" s="26">
        <f t="shared" si="0"/>
        <v>120.75708332071952</v>
      </c>
      <c r="J10" s="26">
        <f t="shared" si="0"/>
        <v>118.82253418525144</v>
      </c>
      <c r="K10" s="26">
        <f t="shared" si="0"/>
        <v>116.97578615313869</v>
      </c>
      <c r="L10" s="26">
        <f t="shared" si="0"/>
        <v>115.19497300963411</v>
      </c>
      <c r="M10" s="26">
        <f t="shared" si="0"/>
        <v>113.86497293198565</v>
      </c>
      <c r="N10" s="26">
        <f t="shared" si="0"/>
        <v>112.6264946404339</v>
      </c>
    </row>
    <row r="11" spans="1:14" x14ac:dyDescent="0.25">
      <c r="A11" s="64" t="s">
        <v>34</v>
      </c>
      <c r="B11" s="18"/>
      <c r="C11" s="22">
        <v>67.193450645877874</v>
      </c>
      <c r="D11" s="22">
        <v>66.856968837412296</v>
      </c>
      <c r="E11" s="22">
        <v>65.732117360593335</v>
      </c>
      <c r="F11" s="22">
        <v>64.571203296598767</v>
      </c>
      <c r="G11" s="22">
        <v>63.41287679354609</v>
      </c>
      <c r="H11" s="22">
        <v>62.729761803441463</v>
      </c>
      <c r="I11" s="22">
        <v>61.953634051499584</v>
      </c>
      <c r="J11" s="22">
        <v>60.90058608045053</v>
      </c>
      <c r="K11" s="22">
        <v>59.929182805562988</v>
      </c>
      <c r="L11" s="22">
        <v>59.028150843023177</v>
      </c>
      <c r="M11" s="22">
        <v>58.285094135811228</v>
      </c>
      <c r="N11" s="22">
        <v>57.749095044177707</v>
      </c>
    </row>
    <row r="12" spans="1:14" x14ac:dyDescent="0.25">
      <c r="A12" s="27" t="s">
        <v>35</v>
      </c>
      <c r="B12" s="28"/>
      <c r="C12" s="29">
        <v>64.017450416032858</v>
      </c>
      <c r="D12" s="29">
        <v>63.78874533835824</v>
      </c>
      <c r="E12" s="29">
        <v>62.582375285128492</v>
      </c>
      <c r="F12" s="29">
        <v>61.301775281581115</v>
      </c>
      <c r="G12" s="29">
        <v>60.356390862149851</v>
      </c>
      <c r="H12" s="29">
        <v>59.660862565532852</v>
      </c>
      <c r="I12" s="29">
        <v>58.803449269219932</v>
      </c>
      <c r="J12" s="29">
        <v>57.921948104800911</v>
      </c>
      <c r="K12" s="29">
        <v>57.046603347575697</v>
      </c>
      <c r="L12" s="29">
        <v>56.166822166610935</v>
      </c>
      <c r="M12" s="29">
        <v>55.57987879617442</v>
      </c>
      <c r="N12" s="29">
        <v>54.877399596256197</v>
      </c>
    </row>
    <row r="13" spans="1:14" x14ac:dyDescent="0.25">
      <c r="A13" s="67" t="s">
        <v>36</v>
      </c>
      <c r="B13" s="18"/>
      <c r="C13" s="26">
        <f>SUM(C14:C15)</f>
        <v>149.08862078280913</v>
      </c>
      <c r="D13" s="26">
        <f t="shared" ref="D13:N13" si="1">SUM(D14:D15)</f>
        <v>155.04729379209439</v>
      </c>
      <c r="E13" s="26">
        <f t="shared" si="1"/>
        <v>155.21769457211388</v>
      </c>
      <c r="F13" s="26">
        <f t="shared" si="1"/>
        <v>156.93839148985575</v>
      </c>
      <c r="G13" s="26">
        <f t="shared" si="1"/>
        <v>161.30631013285176</v>
      </c>
      <c r="H13" s="26">
        <f t="shared" si="1"/>
        <v>162.96232097189954</v>
      </c>
      <c r="I13" s="26">
        <f t="shared" si="1"/>
        <v>165.34302484132482</v>
      </c>
      <c r="J13" s="26">
        <f t="shared" si="1"/>
        <v>168.93036610303557</v>
      </c>
      <c r="K13" s="26">
        <f t="shared" si="1"/>
        <v>171.77630083689826</v>
      </c>
      <c r="L13" s="26">
        <f t="shared" si="1"/>
        <v>172.97511850109993</v>
      </c>
      <c r="M13" s="26">
        <f t="shared" si="1"/>
        <v>175.8517803650785</v>
      </c>
      <c r="N13" s="26">
        <f t="shared" si="1"/>
        <v>178.31666660363481</v>
      </c>
    </row>
    <row r="14" spans="1:14" x14ac:dyDescent="0.25">
      <c r="A14" s="64" t="s">
        <v>37</v>
      </c>
      <c r="B14" s="18"/>
      <c r="C14" s="22">
        <v>75.682889224816122</v>
      </c>
      <c r="D14" s="22">
        <v>78.06147385498808</v>
      </c>
      <c r="E14" s="22">
        <v>78.237303792430808</v>
      </c>
      <c r="F14" s="22">
        <v>79.018809255624149</v>
      </c>
      <c r="G14" s="22">
        <v>81.296562293222891</v>
      </c>
      <c r="H14" s="22">
        <v>82.092135605450409</v>
      </c>
      <c r="I14" s="22">
        <v>83.15944785727909</v>
      </c>
      <c r="J14" s="22">
        <v>85.052045203650579</v>
      </c>
      <c r="K14" s="22">
        <v>86.407688537622775</v>
      </c>
      <c r="L14" s="22">
        <v>86.982297576056339</v>
      </c>
      <c r="M14" s="22">
        <v>88.225190966968924</v>
      </c>
      <c r="N14" s="22">
        <v>89.443752821054758</v>
      </c>
    </row>
    <row r="15" spans="1:14" x14ac:dyDescent="0.25">
      <c r="A15" s="65" t="s">
        <v>38</v>
      </c>
      <c r="B15" s="12"/>
      <c r="C15" s="23">
        <v>73.405731557993008</v>
      </c>
      <c r="D15" s="23">
        <v>76.985819937106314</v>
      </c>
      <c r="E15" s="23">
        <v>76.980390779683077</v>
      </c>
      <c r="F15" s="23">
        <v>77.919582234231612</v>
      </c>
      <c r="G15" s="23">
        <v>80.009747839628886</v>
      </c>
      <c r="H15" s="23">
        <v>80.870185366449135</v>
      </c>
      <c r="I15" s="23">
        <v>82.183576984045729</v>
      </c>
      <c r="J15" s="23">
        <v>83.878320899385002</v>
      </c>
      <c r="K15" s="23">
        <v>85.368612299275469</v>
      </c>
      <c r="L15" s="23">
        <v>85.992820925043603</v>
      </c>
      <c r="M15" s="23">
        <v>87.626589398109573</v>
      </c>
      <c r="N15" s="23">
        <v>88.872913782580071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-17.877719720898398</v>
      </c>
      <c r="D17" s="32">
        <f t="shared" ref="D17:N17" si="2">D10-D13</f>
        <v>-24.401579616323858</v>
      </c>
      <c r="E17" s="32">
        <f t="shared" si="2"/>
        <v>-26.903201926392057</v>
      </c>
      <c r="F17" s="32">
        <f t="shared" si="2"/>
        <v>-31.065412911675864</v>
      </c>
      <c r="G17" s="32">
        <f t="shared" si="2"/>
        <v>-37.537042477155822</v>
      </c>
      <c r="H17" s="32">
        <f t="shared" si="2"/>
        <v>-40.571696602925229</v>
      </c>
      <c r="I17" s="32">
        <f t="shared" si="2"/>
        <v>-44.585941520605303</v>
      </c>
      <c r="J17" s="32">
        <f t="shared" si="2"/>
        <v>-50.107831917784125</v>
      </c>
      <c r="K17" s="32">
        <f t="shared" si="2"/>
        <v>-54.800514683759573</v>
      </c>
      <c r="L17" s="32">
        <f t="shared" si="2"/>
        <v>-57.780145491465817</v>
      </c>
      <c r="M17" s="32">
        <f t="shared" si="2"/>
        <v>-61.986807433092849</v>
      </c>
      <c r="N17" s="32">
        <f t="shared" si="2"/>
        <v>-65.69017196320091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653.56690611798115</v>
      </c>
      <c r="D19" s="26">
        <f t="shared" ref="D19:N19" si="3">SUM(D20:D21)</f>
        <v>655.00883151906305</v>
      </c>
      <c r="E19" s="26">
        <f t="shared" si="3"/>
        <v>655.95408012076018</v>
      </c>
      <c r="F19" s="26">
        <f t="shared" si="3"/>
        <v>659.12391982820759</v>
      </c>
      <c r="G19" s="26">
        <f t="shared" si="3"/>
        <v>660.13797033128321</v>
      </c>
      <c r="H19" s="26">
        <f t="shared" si="3"/>
        <v>660.74432148376445</v>
      </c>
      <c r="I19" s="26">
        <f t="shared" si="3"/>
        <v>661.76907286718961</v>
      </c>
      <c r="J19" s="26">
        <f t="shared" si="3"/>
        <v>662.31731607334609</v>
      </c>
      <c r="K19" s="26">
        <f t="shared" si="3"/>
        <v>663.67100235782493</v>
      </c>
      <c r="L19" s="26">
        <f t="shared" si="3"/>
        <v>663.39324722989352</v>
      </c>
      <c r="M19" s="26">
        <f t="shared" si="3"/>
        <v>664.57131780621557</v>
      </c>
      <c r="N19" s="26">
        <f t="shared" si="3"/>
        <v>664.41328500965346</v>
      </c>
    </row>
    <row r="20" spans="1:14" x14ac:dyDescent="0.25">
      <c r="A20" s="72" t="s">
        <v>40</v>
      </c>
      <c r="B20" s="72"/>
      <c r="C20" s="22">
        <v>330.53235889174744</v>
      </c>
      <c r="D20" s="22">
        <v>330.71334431503971</v>
      </c>
      <c r="E20" s="22">
        <v>330.22650310673072</v>
      </c>
      <c r="F20" s="22">
        <v>330.97219265875123</v>
      </c>
      <c r="G20" s="22">
        <v>331.48955872971464</v>
      </c>
      <c r="H20" s="22">
        <v>331.30934721820586</v>
      </c>
      <c r="I20" s="22">
        <v>331.31253537601026</v>
      </c>
      <c r="J20" s="22">
        <v>331.9484752998016</v>
      </c>
      <c r="K20" s="22">
        <v>332.34064872727538</v>
      </c>
      <c r="L20" s="22">
        <v>332.12621107050677</v>
      </c>
      <c r="M20" s="22">
        <v>332.3864038317966</v>
      </c>
      <c r="N20" s="22">
        <v>332.44777646015808</v>
      </c>
    </row>
    <row r="21" spans="1:14" x14ac:dyDescent="0.25">
      <c r="A21" s="27" t="s">
        <v>41</v>
      </c>
      <c r="B21" s="27"/>
      <c r="C21" s="29">
        <v>323.03454722623371</v>
      </c>
      <c r="D21" s="29">
        <v>324.2954872040234</v>
      </c>
      <c r="E21" s="29">
        <v>325.72757701402952</v>
      </c>
      <c r="F21" s="29">
        <v>328.15172716945642</v>
      </c>
      <c r="G21" s="29">
        <v>328.64841160156863</v>
      </c>
      <c r="H21" s="29">
        <v>329.43497426555859</v>
      </c>
      <c r="I21" s="29">
        <v>330.4565374911794</v>
      </c>
      <c r="J21" s="29">
        <v>330.36884077354443</v>
      </c>
      <c r="K21" s="29">
        <v>331.33035363054955</v>
      </c>
      <c r="L21" s="29">
        <v>331.26703615938675</v>
      </c>
      <c r="M21" s="29">
        <v>332.18491397441892</v>
      </c>
      <c r="N21" s="29">
        <v>331.96550854949544</v>
      </c>
    </row>
    <row r="22" spans="1:14" x14ac:dyDescent="0.25">
      <c r="A22" s="75" t="s">
        <v>44</v>
      </c>
      <c r="B22" s="75"/>
      <c r="C22" s="26">
        <f>SUM(C23:C24)</f>
        <v>665.41373373215072</v>
      </c>
      <c r="D22" s="26">
        <f t="shared" ref="D22:N22" si="4">SUM(D23:D24)</f>
        <v>665.97912174628163</v>
      </c>
      <c r="E22" s="26">
        <f t="shared" si="4"/>
        <v>663.99508363452446</v>
      </c>
      <c r="F22" s="26">
        <f t="shared" si="4"/>
        <v>661.72998240357356</v>
      </c>
      <c r="G22" s="26">
        <f t="shared" si="4"/>
        <v>660.72663295481618</v>
      </c>
      <c r="H22" s="26">
        <f t="shared" si="4"/>
        <v>660.18298771022137</v>
      </c>
      <c r="I22" s="26">
        <f t="shared" si="4"/>
        <v>658.54064755232037</v>
      </c>
      <c r="J22" s="26">
        <f t="shared" si="4"/>
        <v>656.92359494564425</v>
      </c>
      <c r="K22" s="26">
        <f t="shared" si="4"/>
        <v>657.38509257450573</v>
      </c>
      <c r="L22" s="26">
        <f t="shared" si="4"/>
        <v>656.79741979389723</v>
      </c>
      <c r="M22" s="26">
        <f t="shared" si="4"/>
        <v>656.78120187918239</v>
      </c>
      <c r="N22" s="26">
        <f t="shared" si="4"/>
        <v>656.67595058690802</v>
      </c>
    </row>
    <row r="23" spans="1:14" x14ac:dyDescent="0.25">
      <c r="A23" s="72" t="s">
        <v>42</v>
      </c>
      <c r="B23" s="72"/>
      <c r="C23" s="23">
        <v>329.26679062745228</v>
      </c>
      <c r="D23" s="22">
        <v>329.96427535916013</v>
      </c>
      <c r="E23" s="22">
        <v>329.64172432575617</v>
      </c>
      <c r="F23" s="22">
        <v>328.8712133890179</v>
      </c>
      <c r="G23" s="22">
        <v>328.94955931484139</v>
      </c>
      <c r="H23" s="22">
        <v>329.36285201407094</v>
      </c>
      <c r="I23" s="22">
        <v>328.69808622808381</v>
      </c>
      <c r="J23" s="22">
        <v>327.79766333691475</v>
      </c>
      <c r="K23" s="22">
        <v>328.0122639237083</v>
      </c>
      <c r="L23" s="22">
        <v>327.98429233798231</v>
      </c>
      <c r="M23" s="22">
        <v>328.60569607209948</v>
      </c>
      <c r="N23" s="22">
        <v>328.08863467267355</v>
      </c>
    </row>
    <row r="24" spans="1:14" x14ac:dyDescent="0.25">
      <c r="A24" s="65" t="s">
        <v>43</v>
      </c>
      <c r="B24" s="65"/>
      <c r="C24" s="23">
        <v>336.14694310469844</v>
      </c>
      <c r="D24" s="23">
        <v>336.01484638712157</v>
      </c>
      <c r="E24" s="23">
        <v>334.35335930876835</v>
      </c>
      <c r="F24" s="23">
        <v>332.85876901455566</v>
      </c>
      <c r="G24" s="23">
        <v>331.77707363997479</v>
      </c>
      <c r="H24" s="23">
        <v>330.82013569615037</v>
      </c>
      <c r="I24" s="23">
        <v>329.84256132423656</v>
      </c>
      <c r="J24" s="23">
        <v>329.12593160872956</v>
      </c>
      <c r="K24" s="23">
        <v>329.37282865079743</v>
      </c>
      <c r="L24" s="23">
        <v>328.81312745591498</v>
      </c>
      <c r="M24" s="23">
        <v>328.17550580708291</v>
      </c>
      <c r="N24" s="23">
        <v>328.58731591423447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-11.84682761416957</v>
      </c>
      <c r="D26" s="32">
        <f t="shared" ref="D26:N26" si="5">D19-D22</f>
        <v>-10.970290227218584</v>
      </c>
      <c r="E26" s="32">
        <f t="shared" si="5"/>
        <v>-8.0410035137642808</v>
      </c>
      <c r="F26" s="32">
        <f t="shared" si="5"/>
        <v>-2.6060625753659679</v>
      </c>
      <c r="G26" s="32">
        <f t="shared" si="5"/>
        <v>-0.58866262353296861</v>
      </c>
      <c r="H26" s="32">
        <f t="shared" si="5"/>
        <v>0.56133377354308323</v>
      </c>
      <c r="I26" s="32">
        <f t="shared" si="5"/>
        <v>3.2284253148692414</v>
      </c>
      <c r="J26" s="32">
        <f t="shared" si="5"/>
        <v>5.3937211277018378</v>
      </c>
      <c r="K26" s="32">
        <f t="shared" si="5"/>
        <v>6.2859097833191981</v>
      </c>
      <c r="L26" s="32">
        <f t="shared" si="5"/>
        <v>6.5958274359962843</v>
      </c>
      <c r="M26" s="32">
        <f t="shared" si="5"/>
        <v>7.7901159270331846</v>
      </c>
      <c r="N26" s="32">
        <f t="shared" si="5"/>
        <v>7.7373344227454481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-29.724547335067967</v>
      </c>
      <c r="D30" s="32">
        <f t="shared" ref="D30:N30" si="6">D17+D26+D28</f>
        <v>-35.371869843542441</v>
      </c>
      <c r="E30" s="32">
        <f t="shared" si="6"/>
        <v>-34.944205440156338</v>
      </c>
      <c r="F30" s="32">
        <f t="shared" si="6"/>
        <v>-33.671475487041832</v>
      </c>
      <c r="G30" s="32">
        <f t="shared" si="6"/>
        <v>-38.125705100688791</v>
      </c>
      <c r="H30" s="32">
        <f t="shared" si="6"/>
        <v>-40.010362829382146</v>
      </c>
      <c r="I30" s="32">
        <f t="shared" si="6"/>
        <v>-41.357516205736061</v>
      </c>
      <c r="J30" s="32">
        <f t="shared" si="6"/>
        <v>-44.714110790082287</v>
      </c>
      <c r="K30" s="32">
        <f t="shared" si="6"/>
        <v>-48.514604900440375</v>
      </c>
      <c r="L30" s="32">
        <f t="shared" si="6"/>
        <v>-51.184318055469532</v>
      </c>
      <c r="M30" s="32">
        <f t="shared" si="6"/>
        <v>-54.196691506059665</v>
      </c>
      <c r="N30" s="32">
        <f t="shared" si="6"/>
        <v>-57.952837540455462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15746.275452664928</v>
      </c>
      <c r="D32" s="21">
        <v>15710.903582821387</v>
      </c>
      <c r="E32" s="21">
        <v>15675.95937738123</v>
      </c>
      <c r="F32" s="21">
        <v>15642.287901894191</v>
      </c>
      <c r="G32" s="21">
        <v>15604.162196793503</v>
      </c>
      <c r="H32" s="21">
        <v>15564.151833964121</v>
      </c>
      <c r="I32" s="21">
        <v>15522.794317758386</v>
      </c>
      <c r="J32" s="21">
        <v>15478.080206968301</v>
      </c>
      <c r="K32" s="21">
        <v>15429.565602067865</v>
      </c>
      <c r="L32" s="21">
        <v>15378.381284012392</v>
      </c>
      <c r="M32" s="21">
        <v>15324.184592506332</v>
      </c>
      <c r="N32" s="21">
        <v>15266.231754965876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-1.884162483206886E-3</v>
      </c>
      <c r="D34" s="39">
        <f t="shared" ref="D34:N34" si="7">(D32/D8)-1</f>
        <v>-2.2463642243445436E-3</v>
      </c>
      <c r="E34" s="39">
        <f t="shared" si="7"/>
        <v>-2.2242008714487005E-3</v>
      </c>
      <c r="F34" s="39">
        <f t="shared" si="7"/>
        <v>-2.1479690446011279E-3</v>
      </c>
      <c r="G34" s="39">
        <f t="shared" si="7"/>
        <v>-2.4373483815032237E-3</v>
      </c>
      <c r="H34" s="39">
        <f t="shared" si="7"/>
        <v>-2.5640827315678294E-3</v>
      </c>
      <c r="I34" s="39">
        <f t="shared" si="7"/>
        <v>-2.6572290380439956E-3</v>
      </c>
      <c r="J34" s="39">
        <f t="shared" si="7"/>
        <v>-2.8805452082123484E-3</v>
      </c>
      <c r="K34" s="39">
        <f t="shared" si="7"/>
        <v>-3.1344071261882878E-3</v>
      </c>
      <c r="L34" s="39">
        <f t="shared" si="7"/>
        <v>-3.3172883395118369E-3</v>
      </c>
      <c r="M34" s="39">
        <f t="shared" si="7"/>
        <v>-3.5242130172962183E-3</v>
      </c>
      <c r="N34" s="39">
        <f t="shared" si="7"/>
        <v>-3.7817893141794956E-3</v>
      </c>
    </row>
    <row r="35" spans="1:14" ht="15.75" thickBot="1" x14ac:dyDescent="0.3">
      <c r="A35" s="40" t="s">
        <v>15</v>
      </c>
      <c r="B35" s="41"/>
      <c r="C35" s="42">
        <f>(C32/$C$8)-1</f>
        <v>-1.884162483206886E-3</v>
      </c>
      <c r="D35" s="42">
        <f t="shared" ref="D35:N35" si="8">(D32/$C$8)-1</f>
        <v>-4.1262941923563279E-3</v>
      </c>
      <c r="E35" s="42">
        <f t="shared" si="8"/>
        <v>-6.3413173566664316E-3</v>
      </c>
      <c r="F35" s="42">
        <f t="shared" si="8"/>
        <v>-8.4756654478833626E-3</v>
      </c>
      <c r="G35" s="42">
        <f t="shared" si="8"/>
        <v>-1.0892355679925081E-2</v>
      </c>
      <c r="H35" s="42">
        <f t="shared" si="8"/>
        <v>-1.3428509510387876E-2</v>
      </c>
      <c r="I35" s="42">
        <f t="shared" si="8"/>
        <v>-1.6050055923023221E-2</v>
      </c>
      <c r="J35" s="42">
        <f t="shared" si="8"/>
        <v>-1.888436821955497E-2</v>
      </c>
      <c r="K35" s="42">
        <f t="shared" si="8"/>
        <v>-2.1959584047422376E-2</v>
      </c>
      <c r="L35" s="42">
        <f t="shared" si="8"/>
        <v>-2.5204026114833189E-2</v>
      </c>
      <c r="M35" s="42">
        <f t="shared" si="8"/>
        <v>-2.863941477520715E-2</v>
      </c>
      <c r="N35" s="42">
        <f t="shared" si="8"/>
        <v>-3.2312895856625445E-2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1.6159496910352311</v>
      </c>
      <c r="D41" s="47">
        <v>1.6374940737212631</v>
      </c>
      <c r="E41" s="47">
        <v>1.6369316274445243</v>
      </c>
      <c r="F41" s="47">
        <v>1.6346300208131348</v>
      </c>
      <c r="G41" s="47">
        <v>1.6371291445321383</v>
      </c>
      <c r="H41" s="47">
        <v>1.6494268903234157</v>
      </c>
      <c r="I41" s="47">
        <v>1.6623196412001648</v>
      </c>
      <c r="J41" s="47">
        <v>1.6718178094071627</v>
      </c>
      <c r="K41" s="47">
        <v>1.6829980546915029</v>
      </c>
      <c r="L41" s="47">
        <v>1.6925711637448613</v>
      </c>
      <c r="M41" s="47">
        <v>1.7045382154373101</v>
      </c>
      <c r="N41" s="47">
        <v>1.7132571853748653</v>
      </c>
    </row>
    <row r="43" spans="1:14" x14ac:dyDescent="0.25">
      <c r="A43" s="48" t="s">
        <v>31</v>
      </c>
      <c r="B43" s="48"/>
      <c r="C43" s="49">
        <v>84.67419194981224</v>
      </c>
      <c r="D43" s="49">
        <v>86.105153270907721</v>
      </c>
      <c r="E43" s="49">
        <v>84.648632239194384</v>
      </c>
      <c r="F43" s="49">
        <v>83.699303474810208</v>
      </c>
      <c r="G43" s="49">
        <v>84.055699600036249</v>
      </c>
      <c r="H43" s="49">
        <v>83.121994925852448</v>
      </c>
      <c r="I43" s="49">
        <v>82.340011651024597</v>
      </c>
      <c r="J43" s="49">
        <v>82.241926567505601</v>
      </c>
      <c r="K43" s="49">
        <v>81.808308777448246</v>
      </c>
      <c r="L43" s="49">
        <v>80.677690275471321</v>
      </c>
      <c r="M43" s="49">
        <v>80.174861974167413</v>
      </c>
      <c r="N43" s="49">
        <v>79.610171609553277</v>
      </c>
    </row>
    <row r="44" spans="1:14" x14ac:dyDescent="0.25">
      <c r="A44" s="19" t="s">
        <v>47</v>
      </c>
      <c r="B44" s="19"/>
      <c r="C44" s="50">
        <v>85.640500050192685</v>
      </c>
      <c r="D44" s="50">
        <v>86.105153270907678</v>
      </c>
      <c r="E44" s="50">
        <v>84.476429187816095</v>
      </c>
      <c r="F44" s="50">
        <v>83.373781467472654</v>
      </c>
      <c r="G44" s="50">
        <v>83.587491956307232</v>
      </c>
      <c r="H44" s="50">
        <v>82.50710420595945</v>
      </c>
      <c r="I44" s="50">
        <v>81.606635514841045</v>
      </c>
      <c r="J44" s="50">
        <v>81.405720542435162</v>
      </c>
      <c r="K44" s="50">
        <v>80.888679777376993</v>
      </c>
      <c r="L44" s="50">
        <v>79.687656874424846</v>
      </c>
      <c r="M44" s="50">
        <v>79.086331819858813</v>
      </c>
      <c r="N44" s="50">
        <v>78.447394935592641</v>
      </c>
    </row>
    <row r="45" spans="1:14" x14ac:dyDescent="0.25">
      <c r="A45" s="51" t="s">
        <v>48</v>
      </c>
      <c r="B45" s="51"/>
      <c r="C45" s="52">
        <v>83.700476440028851</v>
      </c>
      <c r="D45" s="52">
        <v>86.105153270907707</v>
      </c>
      <c r="E45" s="52">
        <v>84.824367815667486</v>
      </c>
      <c r="F45" s="52">
        <v>84.032023963150067</v>
      </c>
      <c r="G45" s="52">
        <v>84.536840746215802</v>
      </c>
      <c r="H45" s="52">
        <v>83.755621928687901</v>
      </c>
      <c r="I45" s="52">
        <v>83.095636229239204</v>
      </c>
      <c r="J45" s="52">
        <v>83.107559821569353</v>
      </c>
      <c r="K45" s="52">
        <v>82.760673040931664</v>
      </c>
      <c r="L45" s="52">
        <v>81.704460427084527</v>
      </c>
      <c r="M45" s="52">
        <v>81.301526000062168</v>
      </c>
      <c r="N45" s="52">
        <v>80.815746988300603</v>
      </c>
    </row>
    <row r="47" spans="1:14" x14ac:dyDescent="0.25">
      <c r="A47" s="48" t="s">
        <v>32</v>
      </c>
      <c r="B47" s="48"/>
      <c r="C47" s="49">
        <v>81.458792154073009</v>
      </c>
      <c r="D47" s="49">
        <v>81.239541776504566</v>
      </c>
      <c r="E47" s="49">
        <v>81.44308540248015</v>
      </c>
      <c r="F47" s="49">
        <v>81.581405690510721</v>
      </c>
      <c r="G47" s="49">
        <v>81.52594775189776</v>
      </c>
      <c r="H47" s="49">
        <v>81.659732801816077</v>
      </c>
      <c r="I47" s="49">
        <v>81.774324611384614</v>
      </c>
      <c r="J47" s="49">
        <v>81.784003416719742</v>
      </c>
      <c r="K47" s="49">
        <v>81.847606118726034</v>
      </c>
      <c r="L47" s="49">
        <v>82.014966284865849</v>
      </c>
      <c r="M47" s="49">
        <v>82.093915480381398</v>
      </c>
      <c r="N47" s="49">
        <v>82.174232011874366</v>
      </c>
    </row>
    <row r="48" spans="1:14" x14ac:dyDescent="0.25">
      <c r="A48" s="19" t="s">
        <v>45</v>
      </c>
      <c r="B48" s="19"/>
      <c r="C48" s="50">
        <v>79.403677808299847</v>
      </c>
      <c r="D48" s="50">
        <v>79.332159419454683</v>
      </c>
      <c r="E48" s="50">
        <v>79.574751519145281</v>
      </c>
      <c r="F48" s="50">
        <v>79.741143819838214</v>
      </c>
      <c r="G48" s="50">
        <v>79.70758636607566</v>
      </c>
      <c r="H48" s="50">
        <v>79.871687094587315</v>
      </c>
      <c r="I48" s="50">
        <v>80.01064118874632</v>
      </c>
      <c r="J48" s="50">
        <v>80.04286087831791</v>
      </c>
      <c r="K48" s="50">
        <v>80.125730867509688</v>
      </c>
      <c r="L48" s="50">
        <v>80.316977873955935</v>
      </c>
      <c r="M48" s="50">
        <v>80.41533678807599</v>
      </c>
      <c r="N48" s="50">
        <v>80.516804638328878</v>
      </c>
    </row>
    <row r="49" spans="1:14" x14ac:dyDescent="0.25">
      <c r="A49" s="51" t="s">
        <v>46</v>
      </c>
      <c r="B49" s="51"/>
      <c r="C49" s="52">
        <v>83.39667779364288</v>
      </c>
      <c r="D49" s="52">
        <v>83.077096370231402</v>
      </c>
      <c r="E49" s="52">
        <v>83.246639729511756</v>
      </c>
      <c r="F49" s="52">
        <v>83.353458867329394</v>
      </c>
      <c r="G49" s="52">
        <v>83.289312667820496</v>
      </c>
      <c r="H49" s="52">
        <v>83.397011740996874</v>
      </c>
      <c r="I49" s="52">
        <v>83.487720278884581</v>
      </c>
      <c r="J49" s="52">
        <v>83.48821718293901</v>
      </c>
      <c r="K49" s="52">
        <v>83.535340510950107</v>
      </c>
      <c r="L49" s="52">
        <v>83.68095489281508</v>
      </c>
      <c r="M49" s="52">
        <v>83.741827184489978</v>
      </c>
      <c r="N49" s="52">
        <v>83.809442751097691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60B4D-7EA4-4146-87B8-97F18ACCC4F3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119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15520</v>
      </c>
      <c r="D8" s="21">
        <v>15492.85793367274</v>
      </c>
      <c r="E8" s="21">
        <v>15461.656534789981</v>
      </c>
      <c r="F8" s="21">
        <v>15430.751179407243</v>
      </c>
      <c r="G8" s="21">
        <v>15401.510175083493</v>
      </c>
      <c r="H8" s="21">
        <v>15367.753508365924</v>
      </c>
      <c r="I8" s="21">
        <v>15332.778078700352</v>
      </c>
      <c r="J8" s="21">
        <v>15296.795582812732</v>
      </c>
      <c r="K8" s="21">
        <v>15257.134504850885</v>
      </c>
      <c r="L8" s="21">
        <v>15215.073442501309</v>
      </c>
      <c r="M8" s="21">
        <v>15170.184440700308</v>
      </c>
      <c r="N8" s="21">
        <v>15122.546822854612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128.88355576680101</v>
      </c>
      <c r="D10" s="26">
        <f t="shared" ref="D10:N10" si="0">SUM(D11:D12)</f>
        <v>130.0852605530319</v>
      </c>
      <c r="E10" s="26">
        <f t="shared" si="0"/>
        <v>129.4601445127513</v>
      </c>
      <c r="F10" s="26">
        <f t="shared" si="0"/>
        <v>128.29010460603598</v>
      </c>
      <c r="G10" s="26">
        <f t="shared" si="0"/>
        <v>127.13445526953062</v>
      </c>
      <c r="H10" s="26">
        <f t="shared" si="0"/>
        <v>126.47672407488029</v>
      </c>
      <c r="I10" s="26">
        <f t="shared" si="0"/>
        <v>125.63466039564138</v>
      </c>
      <c r="J10" s="26">
        <f t="shared" si="0"/>
        <v>124.40124993803737</v>
      </c>
      <c r="K10" s="26">
        <f t="shared" si="0"/>
        <v>122.99878739929487</v>
      </c>
      <c r="L10" s="26">
        <f t="shared" si="0"/>
        <v>121.22229939845802</v>
      </c>
      <c r="M10" s="26">
        <f t="shared" si="0"/>
        <v>119.44715901011199</v>
      </c>
      <c r="N10" s="26">
        <f t="shared" si="0"/>
        <v>117.44229037827866</v>
      </c>
    </row>
    <row r="11" spans="1:14" x14ac:dyDescent="0.25">
      <c r="A11" s="64" t="s">
        <v>34</v>
      </c>
      <c r="B11" s="18"/>
      <c r="C11" s="22">
        <v>66.001610943861934</v>
      </c>
      <c r="D11" s="22">
        <v>66.570160880284519</v>
      </c>
      <c r="E11" s="22">
        <v>66.319004480085638</v>
      </c>
      <c r="F11" s="22">
        <v>65.811157557641835</v>
      </c>
      <c r="G11" s="22">
        <v>65.13702230709066</v>
      </c>
      <c r="H11" s="22">
        <v>64.824040369125214</v>
      </c>
      <c r="I11" s="22">
        <v>64.456043159502968</v>
      </c>
      <c r="J11" s="22">
        <v>63.759867455406052</v>
      </c>
      <c r="K11" s="22">
        <v>63.014894426654259</v>
      </c>
      <c r="L11" s="22">
        <v>62.116670436928345</v>
      </c>
      <c r="M11" s="22">
        <v>61.142498240597284</v>
      </c>
      <c r="N11" s="22">
        <v>60.218388318961914</v>
      </c>
    </row>
    <row r="12" spans="1:14" x14ac:dyDescent="0.25">
      <c r="A12" s="27" t="s">
        <v>35</v>
      </c>
      <c r="B12" s="28"/>
      <c r="C12" s="29">
        <v>62.881944822939076</v>
      </c>
      <c r="D12" s="29">
        <v>63.515099672747382</v>
      </c>
      <c r="E12" s="29">
        <v>63.14114003266566</v>
      </c>
      <c r="F12" s="29">
        <v>62.478947048394147</v>
      </c>
      <c r="G12" s="29">
        <v>61.997432962439959</v>
      </c>
      <c r="H12" s="29">
        <v>61.652683705755081</v>
      </c>
      <c r="I12" s="29">
        <v>61.178617236138408</v>
      </c>
      <c r="J12" s="29">
        <v>60.641382482631315</v>
      </c>
      <c r="K12" s="29">
        <v>59.983892972640611</v>
      </c>
      <c r="L12" s="29">
        <v>59.105628961529675</v>
      </c>
      <c r="M12" s="29">
        <v>58.304660769514705</v>
      </c>
      <c r="N12" s="29">
        <v>57.223902059316742</v>
      </c>
    </row>
    <row r="13" spans="1:14" x14ac:dyDescent="0.25">
      <c r="A13" s="67" t="s">
        <v>36</v>
      </c>
      <c r="B13" s="18"/>
      <c r="C13" s="26">
        <f>SUM(C14:C15)</f>
        <v>165.49545025128987</v>
      </c>
      <c r="D13" s="26">
        <f t="shared" ref="D13:N13" si="1">SUM(D14:D15)</f>
        <v>172.09995542552076</v>
      </c>
      <c r="E13" s="26">
        <f t="shared" si="1"/>
        <v>173.2346151008125</v>
      </c>
      <c r="F13" s="26">
        <f t="shared" si="1"/>
        <v>175.22541769929592</v>
      </c>
      <c r="G13" s="26">
        <f t="shared" si="1"/>
        <v>180.60877022136731</v>
      </c>
      <c r="H13" s="26">
        <f t="shared" si="1"/>
        <v>182.47362340038802</v>
      </c>
      <c r="I13" s="26">
        <f t="shared" si="1"/>
        <v>184.58563783772848</v>
      </c>
      <c r="J13" s="26">
        <f t="shared" si="1"/>
        <v>188.15891296625688</v>
      </c>
      <c r="K13" s="26">
        <f t="shared" si="1"/>
        <v>190.86113194194502</v>
      </c>
      <c r="L13" s="26">
        <f t="shared" si="1"/>
        <v>191.98001694677214</v>
      </c>
      <c r="M13" s="26">
        <f t="shared" si="1"/>
        <v>194.0294201482599</v>
      </c>
      <c r="N13" s="26">
        <f t="shared" si="1"/>
        <v>196.13957740235139</v>
      </c>
    </row>
    <row r="14" spans="1:14" x14ac:dyDescent="0.25">
      <c r="A14" s="64" t="s">
        <v>37</v>
      </c>
      <c r="B14" s="18"/>
      <c r="C14" s="22">
        <v>90.694206647943034</v>
      </c>
      <c r="D14" s="22">
        <v>92.749406409732629</v>
      </c>
      <c r="E14" s="22">
        <v>92.597289939834909</v>
      </c>
      <c r="F14" s="22">
        <v>93.246997691556871</v>
      </c>
      <c r="G14" s="22">
        <v>95.431667973208121</v>
      </c>
      <c r="H14" s="22">
        <v>96.141657415815715</v>
      </c>
      <c r="I14" s="22">
        <v>96.680068304602742</v>
      </c>
      <c r="J14" s="22">
        <v>98.229756750866613</v>
      </c>
      <c r="K14" s="22">
        <v>99.415754442135665</v>
      </c>
      <c r="L14" s="22">
        <v>99.492394458763172</v>
      </c>
      <c r="M14" s="22">
        <v>100.33751660372634</v>
      </c>
      <c r="N14" s="22">
        <v>101.07451101501087</v>
      </c>
    </row>
    <row r="15" spans="1:14" x14ac:dyDescent="0.25">
      <c r="A15" s="65" t="s">
        <v>38</v>
      </c>
      <c r="B15" s="12"/>
      <c r="C15" s="23">
        <v>74.801243603346833</v>
      </c>
      <c r="D15" s="23">
        <v>79.350549015788147</v>
      </c>
      <c r="E15" s="23">
        <v>80.63732516097761</v>
      </c>
      <c r="F15" s="23">
        <v>81.978420007739032</v>
      </c>
      <c r="G15" s="23">
        <v>85.177102248159201</v>
      </c>
      <c r="H15" s="23">
        <v>86.331965984572292</v>
      </c>
      <c r="I15" s="23">
        <v>87.905569533125757</v>
      </c>
      <c r="J15" s="23">
        <v>89.929156215390265</v>
      </c>
      <c r="K15" s="23">
        <v>91.445377499809368</v>
      </c>
      <c r="L15" s="23">
        <v>92.487622488008981</v>
      </c>
      <c r="M15" s="23">
        <v>93.69190354453356</v>
      </c>
      <c r="N15" s="23">
        <v>95.065066387340536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-36.611894484488857</v>
      </c>
      <c r="D17" s="32">
        <f t="shared" ref="D17:N17" si="2">D10-D13</f>
        <v>-42.01469487248886</v>
      </c>
      <c r="E17" s="32">
        <f t="shared" si="2"/>
        <v>-43.774470588061206</v>
      </c>
      <c r="F17" s="32">
        <f t="shared" si="2"/>
        <v>-46.935313093259936</v>
      </c>
      <c r="G17" s="32">
        <f t="shared" si="2"/>
        <v>-53.474314951836689</v>
      </c>
      <c r="H17" s="32">
        <f t="shared" si="2"/>
        <v>-55.996899325507727</v>
      </c>
      <c r="I17" s="32">
        <f t="shared" si="2"/>
        <v>-58.950977442087108</v>
      </c>
      <c r="J17" s="32">
        <f t="shared" si="2"/>
        <v>-63.757663028219511</v>
      </c>
      <c r="K17" s="32">
        <f t="shared" si="2"/>
        <v>-67.862344542650149</v>
      </c>
      <c r="L17" s="32">
        <f t="shared" si="2"/>
        <v>-70.757717548314119</v>
      </c>
      <c r="M17" s="32">
        <f t="shared" si="2"/>
        <v>-74.582261138147913</v>
      </c>
      <c r="N17" s="32">
        <f t="shared" si="2"/>
        <v>-78.697287024072736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598.64170148010226</v>
      </c>
      <c r="D19" s="26">
        <f t="shared" ref="D19:N19" si="3">SUM(D20:D21)</f>
        <v>599.38466647072028</v>
      </c>
      <c r="E19" s="26">
        <f t="shared" si="3"/>
        <v>600.41553155717452</v>
      </c>
      <c r="F19" s="26">
        <f t="shared" si="3"/>
        <v>603.51195966223736</v>
      </c>
      <c r="G19" s="26">
        <f t="shared" si="3"/>
        <v>604.47331552563378</v>
      </c>
      <c r="H19" s="26">
        <f t="shared" si="3"/>
        <v>604.54112143283032</v>
      </c>
      <c r="I19" s="26">
        <f t="shared" si="3"/>
        <v>605.33450001950041</v>
      </c>
      <c r="J19" s="26">
        <f t="shared" si="3"/>
        <v>605.83514797592295</v>
      </c>
      <c r="K19" s="26">
        <f t="shared" si="3"/>
        <v>606.52816706582178</v>
      </c>
      <c r="L19" s="26">
        <f t="shared" si="3"/>
        <v>606.18981832972577</v>
      </c>
      <c r="M19" s="26">
        <f t="shared" si="3"/>
        <v>606.8876007865307</v>
      </c>
      <c r="N19" s="26">
        <f t="shared" si="3"/>
        <v>606.63526346700155</v>
      </c>
    </row>
    <row r="20" spans="1:14" x14ac:dyDescent="0.25">
      <c r="A20" s="72" t="s">
        <v>40</v>
      </c>
      <c r="B20" s="72"/>
      <c r="C20" s="22">
        <v>302.71210974020852</v>
      </c>
      <c r="D20" s="22">
        <v>302.56648882263983</v>
      </c>
      <c r="E20" s="22">
        <v>302.30510059653506</v>
      </c>
      <c r="F20" s="22">
        <v>303.08232010280182</v>
      </c>
      <c r="G20" s="22">
        <v>303.34711596189049</v>
      </c>
      <c r="H20" s="22">
        <v>303.04869078656048</v>
      </c>
      <c r="I20" s="22">
        <v>303.05695695385441</v>
      </c>
      <c r="J20" s="22">
        <v>303.55594708323252</v>
      </c>
      <c r="K20" s="22">
        <v>303.81146128382727</v>
      </c>
      <c r="L20" s="22">
        <v>303.52041379246197</v>
      </c>
      <c r="M20" s="22">
        <v>303.569562710811</v>
      </c>
      <c r="N20" s="22">
        <v>303.51387981340758</v>
      </c>
    </row>
    <row r="21" spans="1:14" x14ac:dyDescent="0.25">
      <c r="A21" s="27" t="s">
        <v>41</v>
      </c>
      <c r="B21" s="27"/>
      <c r="C21" s="29">
        <v>295.92959173989374</v>
      </c>
      <c r="D21" s="29">
        <v>296.81817764808051</v>
      </c>
      <c r="E21" s="29">
        <v>298.11043096063941</v>
      </c>
      <c r="F21" s="29">
        <v>300.42963955943549</v>
      </c>
      <c r="G21" s="29">
        <v>301.12619956374334</v>
      </c>
      <c r="H21" s="29">
        <v>301.49243064626984</v>
      </c>
      <c r="I21" s="29">
        <v>302.277543065646</v>
      </c>
      <c r="J21" s="29">
        <v>302.27920089269043</v>
      </c>
      <c r="K21" s="29">
        <v>302.71670578199451</v>
      </c>
      <c r="L21" s="29">
        <v>302.6694045372638</v>
      </c>
      <c r="M21" s="29">
        <v>303.3180380757197</v>
      </c>
      <c r="N21" s="29">
        <v>303.12138365359397</v>
      </c>
    </row>
    <row r="22" spans="1:14" x14ac:dyDescent="0.25">
      <c r="A22" s="75" t="s">
        <v>44</v>
      </c>
      <c r="B22" s="75"/>
      <c r="C22" s="26">
        <f>SUM(C23:C24)</f>
        <v>589.17187332287244</v>
      </c>
      <c r="D22" s="26">
        <f t="shared" ref="D22:N22" si="4">SUM(D23:D24)</f>
        <v>588.57137048099139</v>
      </c>
      <c r="E22" s="26">
        <f t="shared" si="4"/>
        <v>587.54641635185146</v>
      </c>
      <c r="F22" s="26">
        <f t="shared" si="4"/>
        <v>585.81765089272699</v>
      </c>
      <c r="G22" s="26">
        <f t="shared" si="4"/>
        <v>584.75566729136528</v>
      </c>
      <c r="H22" s="26">
        <f t="shared" si="4"/>
        <v>583.51965177289628</v>
      </c>
      <c r="I22" s="26">
        <f t="shared" si="4"/>
        <v>582.36601846503538</v>
      </c>
      <c r="J22" s="26">
        <f t="shared" si="4"/>
        <v>581.73856290954768</v>
      </c>
      <c r="K22" s="26">
        <f t="shared" si="4"/>
        <v>580.72688487275013</v>
      </c>
      <c r="L22" s="26">
        <f t="shared" si="4"/>
        <v>580.32110258241005</v>
      </c>
      <c r="M22" s="26">
        <f t="shared" si="4"/>
        <v>579.94295749407888</v>
      </c>
      <c r="N22" s="26">
        <f t="shared" si="4"/>
        <v>580.24965976302042</v>
      </c>
    </row>
    <row r="23" spans="1:14" x14ac:dyDescent="0.25">
      <c r="A23" s="72" t="s">
        <v>42</v>
      </c>
      <c r="B23" s="72"/>
      <c r="C23" s="23">
        <v>290.41529442769661</v>
      </c>
      <c r="D23" s="22">
        <v>290.20946766137365</v>
      </c>
      <c r="E23" s="22">
        <v>290.67420607424611</v>
      </c>
      <c r="F23" s="22">
        <v>290.76661955550139</v>
      </c>
      <c r="G23" s="22">
        <v>290.35185724737437</v>
      </c>
      <c r="H23" s="22">
        <v>289.92551379224147</v>
      </c>
      <c r="I23" s="22">
        <v>290.03030466613433</v>
      </c>
      <c r="J23" s="22">
        <v>289.08558991584704</v>
      </c>
      <c r="K23" s="22">
        <v>288.95354425879594</v>
      </c>
      <c r="L23" s="22">
        <v>289.11109870220622</v>
      </c>
      <c r="M23" s="22">
        <v>289.2519077465011</v>
      </c>
      <c r="N23" s="22">
        <v>289.25655121169575</v>
      </c>
    </row>
    <row r="24" spans="1:14" x14ac:dyDescent="0.25">
      <c r="A24" s="65" t="s">
        <v>43</v>
      </c>
      <c r="B24" s="65"/>
      <c r="C24" s="23">
        <v>298.75657889517589</v>
      </c>
      <c r="D24" s="23">
        <v>298.36190281961774</v>
      </c>
      <c r="E24" s="23">
        <v>296.87221027760535</v>
      </c>
      <c r="F24" s="23">
        <v>295.05103133722554</v>
      </c>
      <c r="G24" s="23">
        <v>294.40381004399092</v>
      </c>
      <c r="H24" s="23">
        <v>293.59413798065481</v>
      </c>
      <c r="I24" s="23">
        <v>292.33571379890105</v>
      </c>
      <c r="J24" s="23">
        <v>292.65297299370059</v>
      </c>
      <c r="K24" s="23">
        <v>291.77334061395425</v>
      </c>
      <c r="L24" s="23">
        <v>291.21000388020389</v>
      </c>
      <c r="M24" s="23">
        <v>290.69104974757772</v>
      </c>
      <c r="N24" s="23">
        <v>290.99310855132461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9.4698281572298129</v>
      </c>
      <c r="D26" s="32">
        <f t="shared" ref="D26:N26" si="5">D19-D22</f>
        <v>10.813295989728886</v>
      </c>
      <c r="E26" s="32">
        <f t="shared" si="5"/>
        <v>12.869115205323055</v>
      </c>
      <c r="F26" s="32">
        <f t="shared" si="5"/>
        <v>17.694308769510371</v>
      </c>
      <c r="G26" s="32">
        <f t="shared" si="5"/>
        <v>19.717648234268495</v>
      </c>
      <c r="H26" s="32">
        <f t="shared" si="5"/>
        <v>21.021469659934041</v>
      </c>
      <c r="I26" s="32">
        <f t="shared" si="5"/>
        <v>22.968481554465029</v>
      </c>
      <c r="J26" s="32">
        <f t="shared" si="5"/>
        <v>24.096585066375269</v>
      </c>
      <c r="K26" s="32">
        <f t="shared" si="5"/>
        <v>25.801282193071643</v>
      </c>
      <c r="L26" s="32">
        <f t="shared" si="5"/>
        <v>25.868715747315719</v>
      </c>
      <c r="M26" s="32">
        <f t="shared" si="5"/>
        <v>26.944643292451815</v>
      </c>
      <c r="N26" s="32">
        <f t="shared" si="5"/>
        <v>26.385603703981133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-27.142066327259045</v>
      </c>
      <c r="D30" s="32">
        <f t="shared" ref="D30:N30" si="6">D17+D26+D28</f>
        <v>-31.201398882759975</v>
      </c>
      <c r="E30" s="32">
        <f t="shared" si="6"/>
        <v>-30.905355382738151</v>
      </c>
      <c r="F30" s="32">
        <f t="shared" si="6"/>
        <v>-29.241004323749564</v>
      </c>
      <c r="G30" s="32">
        <f t="shared" si="6"/>
        <v>-33.756666717568194</v>
      </c>
      <c r="H30" s="32">
        <f t="shared" si="6"/>
        <v>-34.975429665573685</v>
      </c>
      <c r="I30" s="32">
        <f t="shared" si="6"/>
        <v>-35.982495887622079</v>
      </c>
      <c r="J30" s="32">
        <f t="shared" si="6"/>
        <v>-39.661077961844242</v>
      </c>
      <c r="K30" s="32">
        <f t="shared" si="6"/>
        <v>-42.061062349578506</v>
      </c>
      <c r="L30" s="32">
        <f t="shared" si="6"/>
        <v>-44.8890018009984</v>
      </c>
      <c r="M30" s="32">
        <f t="shared" si="6"/>
        <v>-47.637617845696099</v>
      </c>
      <c r="N30" s="32">
        <f t="shared" si="6"/>
        <v>-52.311683320091603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15492.85793367274</v>
      </c>
      <c r="D32" s="21">
        <v>15461.656534789981</v>
      </c>
      <c r="E32" s="21">
        <v>15430.751179407243</v>
      </c>
      <c r="F32" s="21">
        <v>15401.510175083493</v>
      </c>
      <c r="G32" s="21">
        <v>15367.753508365924</v>
      </c>
      <c r="H32" s="21">
        <v>15332.778078700352</v>
      </c>
      <c r="I32" s="21">
        <v>15296.795582812732</v>
      </c>
      <c r="J32" s="21">
        <v>15257.134504850885</v>
      </c>
      <c r="K32" s="21">
        <v>15215.073442501309</v>
      </c>
      <c r="L32" s="21">
        <v>15170.184440700308</v>
      </c>
      <c r="M32" s="21">
        <v>15122.546822854612</v>
      </c>
      <c r="N32" s="21">
        <v>15070.235139534523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-1.7488444798492431E-3</v>
      </c>
      <c r="D34" s="39">
        <f t="shared" ref="D34:N34" si="7">(D32/D8)-1</f>
        <v>-2.0139214479559797E-3</v>
      </c>
      <c r="E34" s="39">
        <f t="shared" si="7"/>
        <v>-1.9988385664367891E-3</v>
      </c>
      <c r="F34" s="39">
        <f t="shared" si="7"/>
        <v>-1.8949825568292944E-3</v>
      </c>
      <c r="G34" s="39">
        <f t="shared" si="7"/>
        <v>-2.19177641243129E-3</v>
      </c>
      <c r="H34" s="39">
        <f t="shared" si="7"/>
        <v>-2.2758973617407197E-3</v>
      </c>
      <c r="I34" s="39">
        <f t="shared" si="7"/>
        <v>-2.3467694962340246E-3</v>
      </c>
      <c r="J34" s="39">
        <f t="shared" si="7"/>
        <v>-2.5927703450786543E-3</v>
      </c>
      <c r="K34" s="39">
        <f t="shared" si="7"/>
        <v>-2.7568127118630104E-3</v>
      </c>
      <c r="L34" s="39">
        <f t="shared" si="7"/>
        <v>-2.9502980692560632E-3</v>
      </c>
      <c r="M34" s="39">
        <f t="shared" si="7"/>
        <v>-3.1402134912670299E-3</v>
      </c>
      <c r="N34" s="39">
        <f t="shared" si="7"/>
        <v>-3.4591847479705784E-3</v>
      </c>
    </row>
    <row r="35" spans="1:14" ht="15.75" thickBot="1" x14ac:dyDescent="0.3">
      <c r="A35" s="40" t="s">
        <v>15</v>
      </c>
      <c r="B35" s="41"/>
      <c r="C35" s="42">
        <f>(C32/$C$8)-1</f>
        <v>-1.7488444798492431E-3</v>
      </c>
      <c r="D35" s="42">
        <f t="shared" ref="D35:N35" si="8">(D32/$C$8)-1</f>
        <v>-3.7592438923981231E-3</v>
      </c>
      <c r="E35" s="42">
        <f t="shared" si="8"/>
        <v>-5.750568337162143E-3</v>
      </c>
      <c r="F35" s="42">
        <f t="shared" si="8"/>
        <v>-7.6346536673007614E-3</v>
      </c>
      <c r="G35" s="42">
        <f t="shared" si="8"/>
        <v>-9.8096966259069163E-3</v>
      </c>
      <c r="H35" s="42">
        <f t="shared" si="8"/>
        <v>-1.2063268124977267E-2</v>
      </c>
      <c r="I35" s="42">
        <f t="shared" si="8"/>
        <v>-1.438172791155079E-2</v>
      </c>
      <c r="J35" s="42">
        <f t="shared" si="8"/>
        <v>-1.6937209738989378E-2</v>
      </c>
      <c r="K35" s="42">
        <f t="shared" si="8"/>
        <v>-1.964732973574046E-2</v>
      </c>
      <c r="L35" s="42">
        <f t="shared" si="8"/>
        <v>-2.2539662326011123E-2</v>
      </c>
      <c r="M35" s="42">
        <f t="shared" si="8"/>
        <v>-2.5609096465553316E-2</v>
      </c>
      <c r="N35" s="42">
        <f t="shared" si="8"/>
        <v>-2.8979694617620955E-2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1.5488729806084633</v>
      </c>
      <c r="D41" s="47">
        <v>1.5687764455920075</v>
      </c>
      <c r="E41" s="47">
        <v>1.5692482544875466</v>
      </c>
      <c r="F41" s="47">
        <v>1.5672560984319512</v>
      </c>
      <c r="G41" s="47">
        <v>1.569261927816197</v>
      </c>
      <c r="H41" s="47">
        <v>1.5804608302890388</v>
      </c>
      <c r="I41" s="47">
        <v>1.5923236619119101</v>
      </c>
      <c r="J41" s="47">
        <v>1.6014209252462352</v>
      </c>
      <c r="K41" s="47">
        <v>1.6116268812752352</v>
      </c>
      <c r="L41" s="47">
        <v>1.620636634385715</v>
      </c>
      <c r="M41" s="47">
        <v>1.6315984088257278</v>
      </c>
      <c r="N41" s="47">
        <v>1.6399809019669682</v>
      </c>
    </row>
    <row r="43" spans="1:14" x14ac:dyDescent="0.25">
      <c r="A43" s="48" t="s">
        <v>31</v>
      </c>
      <c r="B43" s="48"/>
      <c r="C43" s="49">
        <v>100.57069746382486</v>
      </c>
      <c r="D43" s="49">
        <v>102.12471667014634</v>
      </c>
      <c r="E43" s="49">
        <v>100.34644400110908</v>
      </c>
      <c r="F43" s="49">
        <v>99.177039865743239</v>
      </c>
      <c r="G43" s="49">
        <v>99.575082661828702</v>
      </c>
      <c r="H43" s="49">
        <v>98.418578680524774</v>
      </c>
      <c r="I43" s="49">
        <v>97.451757913195877</v>
      </c>
      <c r="J43" s="49">
        <v>97.304757054242415</v>
      </c>
      <c r="K43" s="49">
        <v>96.76148721859424</v>
      </c>
      <c r="L43" s="49">
        <v>95.412916609829594</v>
      </c>
      <c r="M43" s="49">
        <v>94.768397586022431</v>
      </c>
      <c r="N43" s="49">
        <v>94.115040419993377</v>
      </c>
    </row>
    <row r="44" spans="1:14" x14ac:dyDescent="0.25">
      <c r="A44" s="19" t="s">
        <v>47</v>
      </c>
      <c r="B44" s="19"/>
      <c r="C44" s="50">
        <v>101.58869724938002</v>
      </c>
      <c r="D44" s="50">
        <v>102.12471667014637</v>
      </c>
      <c r="E44" s="50">
        <v>100.1689918322858</v>
      </c>
      <c r="F44" s="50">
        <v>98.840003248216263</v>
      </c>
      <c r="G44" s="50">
        <v>99.06819683700526</v>
      </c>
      <c r="H44" s="50">
        <v>97.758410983472672</v>
      </c>
      <c r="I44" s="50">
        <v>96.644638700748018</v>
      </c>
      <c r="J44" s="50">
        <v>96.375652445201467</v>
      </c>
      <c r="K44" s="50">
        <v>95.722005620512149</v>
      </c>
      <c r="L44" s="50">
        <v>94.28779730452834</v>
      </c>
      <c r="M44" s="50">
        <v>93.540194829479603</v>
      </c>
      <c r="N44" s="50">
        <v>92.794624768728113</v>
      </c>
    </row>
    <row r="45" spans="1:14" x14ac:dyDescent="0.25">
      <c r="A45" s="51" t="s">
        <v>48</v>
      </c>
      <c r="B45" s="51"/>
      <c r="C45" s="52">
        <v>99.363440706452977</v>
      </c>
      <c r="D45" s="52">
        <v>102.12471667014631</v>
      </c>
      <c r="E45" s="52">
        <v>100.55099261182343</v>
      </c>
      <c r="F45" s="52">
        <v>99.563209872709507</v>
      </c>
      <c r="G45" s="52">
        <v>100.14918984630022</v>
      </c>
      <c r="H45" s="52">
        <v>99.164332701662119</v>
      </c>
      <c r="I45" s="52">
        <v>98.355152724952831</v>
      </c>
      <c r="J45" s="52">
        <v>98.340307826261821</v>
      </c>
      <c r="K45" s="52">
        <v>97.917489635401097</v>
      </c>
      <c r="L45" s="52">
        <v>96.653618580555829</v>
      </c>
      <c r="M45" s="52">
        <v>96.119993327732743</v>
      </c>
      <c r="N45" s="52">
        <v>95.560773752862076</v>
      </c>
    </row>
    <row r="47" spans="1:14" x14ac:dyDescent="0.25">
      <c r="A47" s="48" t="s">
        <v>32</v>
      </c>
      <c r="B47" s="48"/>
      <c r="C47" s="49">
        <v>79.32445336459746</v>
      </c>
      <c r="D47" s="49">
        <v>79.139696095421669</v>
      </c>
      <c r="E47" s="49">
        <v>79.366548767245277</v>
      </c>
      <c r="F47" s="49">
        <v>79.51266261363692</v>
      </c>
      <c r="G47" s="49">
        <v>79.47307155987437</v>
      </c>
      <c r="H47" s="49">
        <v>79.609094440494189</v>
      </c>
      <c r="I47" s="49">
        <v>79.735586785267571</v>
      </c>
      <c r="J47" s="49">
        <v>79.754819325323226</v>
      </c>
      <c r="K47" s="49">
        <v>79.82003966181847</v>
      </c>
      <c r="L47" s="49">
        <v>79.99926413731805</v>
      </c>
      <c r="M47" s="49">
        <v>80.08120563001394</v>
      </c>
      <c r="N47" s="49">
        <v>80.171522773261458</v>
      </c>
    </row>
    <row r="48" spans="1:14" x14ac:dyDescent="0.25">
      <c r="A48" s="19" t="s">
        <v>45</v>
      </c>
      <c r="B48" s="19"/>
      <c r="C48" s="50">
        <v>77.205509122949493</v>
      </c>
      <c r="D48" s="50">
        <v>77.138225199377374</v>
      </c>
      <c r="E48" s="50">
        <v>77.387171873313164</v>
      </c>
      <c r="F48" s="50">
        <v>77.559056222526735</v>
      </c>
      <c r="G48" s="50">
        <v>77.529823341627363</v>
      </c>
      <c r="H48" s="50">
        <v>77.700083580290212</v>
      </c>
      <c r="I48" s="50">
        <v>77.844806364568569</v>
      </c>
      <c r="J48" s="50">
        <v>77.88174784004795</v>
      </c>
      <c r="K48" s="50">
        <v>77.969534038975965</v>
      </c>
      <c r="L48" s="50">
        <v>78.166479260197676</v>
      </c>
      <c r="M48" s="50">
        <v>78.269657915736957</v>
      </c>
      <c r="N48" s="50">
        <v>78.376102735933543</v>
      </c>
    </row>
    <row r="49" spans="1:14" x14ac:dyDescent="0.25">
      <c r="A49" s="51" t="s">
        <v>46</v>
      </c>
      <c r="B49" s="51"/>
      <c r="C49" s="52">
        <v>81.466118414865733</v>
      </c>
      <c r="D49" s="52">
        <v>81.15239504761098</v>
      </c>
      <c r="E49" s="52">
        <v>81.328292350181016</v>
      </c>
      <c r="F49" s="52">
        <v>81.44053728933271</v>
      </c>
      <c r="G49" s="52">
        <v>81.381029920316635</v>
      </c>
      <c r="H49" s="52">
        <v>81.49503021188535</v>
      </c>
      <c r="I49" s="52">
        <v>81.591352235947156</v>
      </c>
      <c r="J49" s="52">
        <v>81.596606190903572</v>
      </c>
      <c r="K49" s="52">
        <v>81.6485815766233</v>
      </c>
      <c r="L49" s="52">
        <v>81.799391990259267</v>
      </c>
      <c r="M49" s="52">
        <v>81.865669754088415</v>
      </c>
      <c r="N49" s="52">
        <v>81.938620284388648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97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371910</v>
      </c>
      <c r="D8" s="21">
        <v>371943</v>
      </c>
      <c r="E8" s="21">
        <v>371882.00000000006</v>
      </c>
      <c r="F8" s="21">
        <v>371856</v>
      </c>
      <c r="G8" s="21">
        <v>371901</v>
      </c>
      <c r="H8" s="21">
        <v>371858</v>
      </c>
      <c r="I8" s="21">
        <v>371824</v>
      </c>
      <c r="J8" s="21">
        <v>371799</v>
      </c>
      <c r="K8" s="21">
        <v>371717</v>
      </c>
      <c r="L8" s="21">
        <v>371590.99999999994</v>
      </c>
      <c r="M8" s="21">
        <v>371430</v>
      </c>
      <c r="N8" s="21">
        <v>371229.00000000006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3429</v>
      </c>
      <c r="D10" s="26">
        <f t="shared" ref="D10:N10" si="0">SUM(D11:D12)</f>
        <v>3448.9999999999991</v>
      </c>
      <c r="E10" s="26">
        <f t="shared" si="0"/>
        <v>3421.9999999999995</v>
      </c>
      <c r="F10" s="26">
        <f t="shared" si="0"/>
        <v>3388</v>
      </c>
      <c r="G10" s="26">
        <f t="shared" si="0"/>
        <v>3361</v>
      </c>
      <c r="H10" s="26">
        <f t="shared" si="0"/>
        <v>3350</v>
      </c>
      <c r="I10" s="26">
        <f t="shared" si="0"/>
        <v>3335.0000000000009</v>
      </c>
      <c r="J10" s="26">
        <f t="shared" si="0"/>
        <v>3311.0000000000009</v>
      </c>
      <c r="K10" s="26">
        <f t="shared" si="0"/>
        <v>3286.9999999999995</v>
      </c>
      <c r="L10" s="26">
        <f t="shared" si="0"/>
        <v>3260.9999999999991</v>
      </c>
      <c r="M10" s="26">
        <f t="shared" si="0"/>
        <v>3241</v>
      </c>
      <c r="N10" s="26">
        <f t="shared" si="0"/>
        <v>3216</v>
      </c>
    </row>
    <row r="11" spans="1:14" x14ac:dyDescent="0.25">
      <c r="A11" s="17" t="s">
        <v>34</v>
      </c>
      <c r="B11" s="18"/>
      <c r="C11" s="22">
        <v>1755.9999999999998</v>
      </c>
      <c r="D11" s="22">
        <v>1764.9999999999998</v>
      </c>
      <c r="E11" s="22">
        <v>1752.9999999999998</v>
      </c>
      <c r="F11" s="22">
        <v>1737.9999999999998</v>
      </c>
      <c r="G11" s="22">
        <v>1722</v>
      </c>
      <c r="H11" s="22">
        <v>1716.9999999999998</v>
      </c>
      <c r="I11" s="22">
        <v>1711.0000000000007</v>
      </c>
      <c r="J11" s="22">
        <v>1697.0000000000007</v>
      </c>
      <c r="K11" s="22">
        <v>1684</v>
      </c>
      <c r="L11" s="22">
        <v>1670.9999999999995</v>
      </c>
      <c r="M11" s="22">
        <v>1659.0000000000002</v>
      </c>
      <c r="N11" s="22">
        <v>1648.9999999999998</v>
      </c>
    </row>
    <row r="12" spans="1:14" x14ac:dyDescent="0.25">
      <c r="A12" s="27" t="s">
        <v>35</v>
      </c>
      <c r="B12" s="28"/>
      <c r="C12" s="29">
        <v>1673</v>
      </c>
      <c r="D12" s="29">
        <v>1683.9999999999993</v>
      </c>
      <c r="E12" s="29">
        <v>1668.9999999999998</v>
      </c>
      <c r="F12" s="29">
        <v>1650.0000000000002</v>
      </c>
      <c r="G12" s="29">
        <v>1638.9999999999998</v>
      </c>
      <c r="H12" s="29">
        <v>1633</v>
      </c>
      <c r="I12" s="29">
        <v>1624.0000000000002</v>
      </c>
      <c r="J12" s="29">
        <v>1614.0000000000002</v>
      </c>
      <c r="K12" s="29">
        <v>1602.9999999999995</v>
      </c>
      <c r="L12" s="29">
        <v>1589.9999999999998</v>
      </c>
      <c r="M12" s="29">
        <v>1581.9999999999998</v>
      </c>
      <c r="N12" s="29">
        <v>1567</v>
      </c>
    </row>
    <row r="13" spans="1:14" x14ac:dyDescent="0.25">
      <c r="A13" s="24" t="s">
        <v>36</v>
      </c>
      <c r="B13" s="18"/>
      <c r="C13" s="26">
        <f>SUM(C14:C15)</f>
        <v>3943.9999999999959</v>
      </c>
      <c r="D13" s="26">
        <f t="shared" ref="D13:N13" si="1">SUM(D14:D15)</f>
        <v>4092.0000000000073</v>
      </c>
      <c r="E13" s="26">
        <f t="shared" si="1"/>
        <v>4094.9999999999895</v>
      </c>
      <c r="F13" s="26">
        <f t="shared" si="1"/>
        <v>4129.0000000000018</v>
      </c>
      <c r="G13" s="26">
        <f t="shared" si="1"/>
        <v>4229</v>
      </c>
      <c r="H13" s="26">
        <f t="shared" si="1"/>
        <v>4254.99999999999</v>
      </c>
      <c r="I13" s="26">
        <f t="shared" si="1"/>
        <v>4292</v>
      </c>
      <c r="J13" s="26">
        <f t="shared" si="1"/>
        <v>4367.0000000000091</v>
      </c>
      <c r="K13" s="26">
        <f t="shared" si="1"/>
        <v>4421.0000000000055</v>
      </c>
      <c r="L13" s="26">
        <f t="shared" si="1"/>
        <v>4437.0000000000146</v>
      </c>
      <c r="M13" s="26">
        <f t="shared" si="1"/>
        <v>4489.9999999999982</v>
      </c>
      <c r="N13" s="26">
        <f t="shared" si="1"/>
        <v>4539.9999999999909</v>
      </c>
    </row>
    <row r="14" spans="1:14" x14ac:dyDescent="0.25">
      <c r="A14" s="17" t="s">
        <v>37</v>
      </c>
      <c r="B14" s="18"/>
      <c r="C14" s="22">
        <v>1970.3435327570678</v>
      </c>
      <c r="D14" s="22">
        <v>2026.3729367938724</v>
      </c>
      <c r="E14" s="22">
        <v>2032.8544186621011</v>
      </c>
      <c r="F14" s="22">
        <v>2053.1674806266415</v>
      </c>
      <c r="G14" s="22">
        <v>2104.5412494751408</v>
      </c>
      <c r="H14" s="22">
        <v>2119.8233911598604</v>
      </c>
      <c r="I14" s="22">
        <v>2140.002028212974</v>
      </c>
      <c r="J14" s="22">
        <v>2178.2721470742017</v>
      </c>
      <c r="K14" s="22">
        <v>2207.2613165316193</v>
      </c>
      <c r="L14" s="22">
        <v>2217.5637294635576</v>
      </c>
      <c r="M14" s="22">
        <v>2244.3251221224914</v>
      </c>
      <c r="N14" s="22">
        <v>2269.1704888366544</v>
      </c>
    </row>
    <row r="15" spans="1:14" x14ac:dyDescent="0.25">
      <c r="A15" s="10" t="s">
        <v>38</v>
      </c>
      <c r="B15" s="12"/>
      <c r="C15" s="23">
        <v>1973.6564672429281</v>
      </c>
      <c r="D15" s="23">
        <v>2065.6270632061351</v>
      </c>
      <c r="E15" s="23">
        <v>2062.1455813378884</v>
      </c>
      <c r="F15" s="23">
        <v>2075.8325193733608</v>
      </c>
      <c r="G15" s="23">
        <v>2124.4587505248592</v>
      </c>
      <c r="H15" s="23">
        <v>2135.1766088401296</v>
      </c>
      <c r="I15" s="23">
        <v>2151.997971787026</v>
      </c>
      <c r="J15" s="23">
        <v>2188.7278529258069</v>
      </c>
      <c r="K15" s="23">
        <v>2213.7386834683862</v>
      </c>
      <c r="L15" s="23">
        <v>2219.4362705364565</v>
      </c>
      <c r="M15" s="23">
        <v>2245.6748778775068</v>
      </c>
      <c r="N15" s="23">
        <v>2270.829511163337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-514.99999999999591</v>
      </c>
      <c r="D17" s="32">
        <f t="shared" ref="D17:N17" si="2">D10-D13</f>
        <v>-643.00000000000819</v>
      </c>
      <c r="E17" s="32">
        <f t="shared" si="2"/>
        <v>-672.99999999999</v>
      </c>
      <c r="F17" s="32">
        <f t="shared" si="2"/>
        <v>-741.00000000000182</v>
      </c>
      <c r="G17" s="32">
        <f t="shared" si="2"/>
        <v>-868</v>
      </c>
      <c r="H17" s="32">
        <f t="shared" si="2"/>
        <v>-904.99999999999</v>
      </c>
      <c r="I17" s="32">
        <f t="shared" si="2"/>
        <v>-956.99999999999909</v>
      </c>
      <c r="J17" s="32">
        <f t="shared" si="2"/>
        <v>-1056.0000000000082</v>
      </c>
      <c r="K17" s="32">
        <f t="shared" si="2"/>
        <v>-1134.0000000000059</v>
      </c>
      <c r="L17" s="32">
        <f t="shared" si="2"/>
        <v>-1176.0000000000155</v>
      </c>
      <c r="M17" s="32">
        <f t="shared" si="2"/>
        <v>-1248.9999999999982</v>
      </c>
      <c r="N17" s="32">
        <f t="shared" si="2"/>
        <v>-1323.9999999999909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16502.254263196268</v>
      </c>
      <c r="D19" s="26">
        <f t="shared" ref="D19:N19" si="3">SUM(D20:D21)</f>
        <v>16519.254263196279</v>
      </c>
      <c r="E19" s="26">
        <f t="shared" si="3"/>
        <v>16551.754263196271</v>
      </c>
      <c r="F19" s="26">
        <f t="shared" si="3"/>
        <v>16621.254263196279</v>
      </c>
      <c r="G19" s="26">
        <f t="shared" si="3"/>
        <v>16640.754263196271</v>
      </c>
      <c r="H19" s="26">
        <f t="shared" si="3"/>
        <v>16663.754263196271</v>
      </c>
      <c r="I19" s="26">
        <f t="shared" si="3"/>
        <v>16694.254263196271</v>
      </c>
      <c r="J19" s="26">
        <f t="shared" si="3"/>
        <v>16715.254263196279</v>
      </c>
      <c r="K19" s="26">
        <f t="shared" si="3"/>
        <v>16732.254263196279</v>
      </c>
      <c r="L19" s="26">
        <f t="shared" si="3"/>
        <v>16735.754263196279</v>
      </c>
      <c r="M19" s="26">
        <f t="shared" si="3"/>
        <v>16752.254263196271</v>
      </c>
      <c r="N19" s="26">
        <f t="shared" si="3"/>
        <v>16746.754263196271</v>
      </c>
    </row>
    <row r="20" spans="1:14" x14ac:dyDescent="0.25">
      <c r="A20" s="72" t="s">
        <v>40</v>
      </c>
      <c r="B20" s="72"/>
      <c r="C20" s="22">
        <v>8364.2988979766687</v>
      </c>
      <c r="D20" s="22">
        <v>8357.8135999950719</v>
      </c>
      <c r="E20" s="22">
        <v>8349.5543409291877</v>
      </c>
      <c r="F20" s="22">
        <v>8364.2108719114585</v>
      </c>
      <c r="G20" s="22">
        <v>8367.8977563357057</v>
      </c>
      <c r="H20" s="22">
        <v>8368.5388271780685</v>
      </c>
      <c r="I20" s="22">
        <v>8372.1281457046207</v>
      </c>
      <c r="J20" s="22">
        <v>8390.2632051352357</v>
      </c>
      <c r="K20" s="22">
        <v>8394.2577898639483</v>
      </c>
      <c r="L20" s="22">
        <v>8389.4089963299157</v>
      </c>
      <c r="M20" s="22">
        <v>8389.2896926593803</v>
      </c>
      <c r="N20" s="22">
        <v>8392.712376016465</v>
      </c>
    </row>
    <row r="21" spans="1:14" x14ac:dyDescent="0.25">
      <c r="A21" s="27" t="s">
        <v>41</v>
      </c>
      <c r="B21" s="27"/>
      <c r="C21" s="29">
        <v>8137.9553652195982</v>
      </c>
      <c r="D21" s="29">
        <v>8161.4406632012051</v>
      </c>
      <c r="E21" s="29">
        <v>8202.1999222670838</v>
      </c>
      <c r="F21" s="29">
        <v>8257.0433912848184</v>
      </c>
      <c r="G21" s="29">
        <v>8272.856506860564</v>
      </c>
      <c r="H21" s="29">
        <v>8295.2154360182049</v>
      </c>
      <c r="I21" s="29">
        <v>8322.126117491649</v>
      </c>
      <c r="J21" s="29">
        <v>8324.9910580610449</v>
      </c>
      <c r="K21" s="29">
        <v>8337.9964733323286</v>
      </c>
      <c r="L21" s="29">
        <v>8346.3452668663631</v>
      </c>
      <c r="M21" s="29">
        <v>8362.9645705368912</v>
      </c>
      <c r="N21" s="29">
        <v>8354.0418871798047</v>
      </c>
    </row>
    <row r="22" spans="1:14" x14ac:dyDescent="0.25">
      <c r="A22" s="75" t="s">
        <v>44</v>
      </c>
      <c r="B22" s="75"/>
      <c r="C22" s="26">
        <f>SUM(C23:C24)</f>
        <v>15954.254263196279</v>
      </c>
      <c r="D22" s="26">
        <f t="shared" ref="D22:N22" si="4">SUM(D23:D24)</f>
        <v>15937.254263196266</v>
      </c>
      <c r="E22" s="26">
        <f t="shared" si="4"/>
        <v>15904.754263196277</v>
      </c>
      <c r="F22" s="26">
        <f t="shared" si="4"/>
        <v>15835.254263196268</v>
      </c>
      <c r="G22" s="26">
        <f t="shared" si="4"/>
        <v>15815.754263196279</v>
      </c>
      <c r="H22" s="26">
        <f t="shared" si="4"/>
        <v>15792.754263196275</v>
      </c>
      <c r="I22" s="26">
        <f t="shared" si="4"/>
        <v>15762.254263196279</v>
      </c>
      <c r="J22" s="26">
        <f t="shared" si="4"/>
        <v>15741.254263196268</v>
      </c>
      <c r="K22" s="26">
        <f t="shared" si="4"/>
        <v>15724.25426319627</v>
      </c>
      <c r="L22" s="26">
        <f t="shared" si="4"/>
        <v>15720.754263196271</v>
      </c>
      <c r="M22" s="26">
        <f t="shared" si="4"/>
        <v>15704.254263196279</v>
      </c>
      <c r="N22" s="26">
        <f t="shared" si="4"/>
        <v>15709.754263196279</v>
      </c>
    </row>
    <row r="23" spans="1:14" x14ac:dyDescent="0.25">
      <c r="A23" s="72" t="s">
        <v>42</v>
      </c>
      <c r="B23" s="72"/>
      <c r="C23" s="23">
        <v>7863.9553652196037</v>
      </c>
      <c r="D23" s="22">
        <v>7870.4406632011978</v>
      </c>
      <c r="E23" s="22">
        <v>7878.6999222670875</v>
      </c>
      <c r="F23" s="22">
        <v>7864.0433912848139</v>
      </c>
      <c r="G23" s="22">
        <v>7860.3565068605658</v>
      </c>
      <c r="H23" s="22">
        <v>7859.7154360182058</v>
      </c>
      <c r="I23" s="22">
        <v>7856.1261174916526</v>
      </c>
      <c r="J23" s="22">
        <v>7837.9910580610358</v>
      </c>
      <c r="K23" s="22">
        <v>7833.996473332325</v>
      </c>
      <c r="L23" s="22">
        <v>7838.8452668663613</v>
      </c>
      <c r="M23" s="22">
        <v>7838.9645705368948</v>
      </c>
      <c r="N23" s="22">
        <v>7835.5418871798083</v>
      </c>
    </row>
    <row r="24" spans="1:14" x14ac:dyDescent="0.25">
      <c r="A24" s="10" t="s">
        <v>43</v>
      </c>
      <c r="B24" s="10"/>
      <c r="C24" s="23">
        <v>8090.298897976676</v>
      </c>
      <c r="D24" s="23">
        <v>8066.8135999950682</v>
      </c>
      <c r="E24" s="23">
        <v>8026.0543409291895</v>
      </c>
      <c r="F24" s="23">
        <v>7971.210871911454</v>
      </c>
      <c r="G24" s="23">
        <v>7955.3977563357121</v>
      </c>
      <c r="H24" s="23">
        <v>7933.0388271780694</v>
      </c>
      <c r="I24" s="23">
        <v>7906.1281457046252</v>
      </c>
      <c r="J24" s="23">
        <v>7903.2632051352321</v>
      </c>
      <c r="K24" s="23">
        <v>7890.2577898639447</v>
      </c>
      <c r="L24" s="23">
        <v>7881.9089963299093</v>
      </c>
      <c r="M24" s="23">
        <v>7865.2896926593849</v>
      </c>
      <c r="N24" s="23">
        <v>7874.2123760164695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547.99999999998909</v>
      </c>
      <c r="D26" s="32">
        <f t="shared" ref="D26:N26" si="5">D19-D22</f>
        <v>582.00000000001273</v>
      </c>
      <c r="E26" s="32">
        <f t="shared" si="5"/>
        <v>646.99999999999454</v>
      </c>
      <c r="F26" s="32">
        <f t="shared" si="5"/>
        <v>786.00000000001091</v>
      </c>
      <c r="G26" s="32">
        <f t="shared" si="5"/>
        <v>824.99999999999272</v>
      </c>
      <c r="H26" s="32">
        <f t="shared" si="5"/>
        <v>870.99999999999636</v>
      </c>
      <c r="I26" s="32">
        <f t="shared" si="5"/>
        <v>931.99999999999272</v>
      </c>
      <c r="J26" s="32">
        <f t="shared" si="5"/>
        <v>974.00000000001091</v>
      </c>
      <c r="K26" s="32">
        <f t="shared" si="5"/>
        <v>1008.0000000000091</v>
      </c>
      <c r="L26" s="32">
        <f t="shared" si="5"/>
        <v>1015.0000000000073</v>
      </c>
      <c r="M26" s="32">
        <f t="shared" si="5"/>
        <v>1047.9999999999927</v>
      </c>
      <c r="N26" s="32">
        <f t="shared" si="5"/>
        <v>1036.9999999999927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32.999999999993179</v>
      </c>
      <c r="D30" s="32">
        <f t="shared" ref="D30:N30" si="6">D17+D26+D28</f>
        <v>-60.999999999995453</v>
      </c>
      <c r="E30" s="32">
        <f t="shared" si="6"/>
        <v>-25.999999999995453</v>
      </c>
      <c r="F30" s="32">
        <f t="shared" si="6"/>
        <v>45.000000000009095</v>
      </c>
      <c r="G30" s="32">
        <f t="shared" si="6"/>
        <v>-43.000000000007276</v>
      </c>
      <c r="H30" s="32">
        <f t="shared" si="6"/>
        <v>-33.999999999993634</v>
      </c>
      <c r="I30" s="32">
        <f t="shared" si="6"/>
        <v>-25.000000000006366</v>
      </c>
      <c r="J30" s="32">
        <f t="shared" si="6"/>
        <v>-81.999999999997272</v>
      </c>
      <c r="K30" s="32">
        <f t="shared" si="6"/>
        <v>-125.99999999999682</v>
      </c>
      <c r="L30" s="32">
        <f t="shared" si="6"/>
        <v>-161.00000000000819</v>
      </c>
      <c r="M30" s="32">
        <f t="shared" si="6"/>
        <v>-201.00000000000546</v>
      </c>
      <c r="N30" s="32">
        <f t="shared" si="6"/>
        <v>-286.99999999999818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371943</v>
      </c>
      <c r="D32" s="21">
        <v>371882.00000000006</v>
      </c>
      <c r="E32" s="21">
        <v>371856</v>
      </c>
      <c r="F32" s="21">
        <v>371901</v>
      </c>
      <c r="G32" s="21">
        <v>371858</v>
      </c>
      <c r="H32" s="21">
        <v>371824</v>
      </c>
      <c r="I32" s="21">
        <v>371799</v>
      </c>
      <c r="J32" s="21">
        <v>371717</v>
      </c>
      <c r="K32" s="21">
        <v>371590.99999999994</v>
      </c>
      <c r="L32" s="21">
        <v>371430</v>
      </c>
      <c r="M32" s="21">
        <v>371229.00000000006</v>
      </c>
      <c r="N32" s="21">
        <v>370941.99999999994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8.8731144631815084E-5</v>
      </c>
      <c r="D34" s="39">
        <f t="shared" ref="D34:N34" si="7">(D32/D8)-1</f>
        <v>-1.6400362421109538E-4</v>
      </c>
      <c r="E34" s="39">
        <f t="shared" si="7"/>
        <v>-6.9914650346225571E-5</v>
      </c>
      <c r="F34" s="39">
        <f t="shared" si="7"/>
        <v>1.2101458629154571E-4</v>
      </c>
      <c r="G34" s="39">
        <f t="shared" si="7"/>
        <v>-1.1562216826521698E-4</v>
      </c>
      <c r="H34" s="39">
        <f t="shared" si="7"/>
        <v>-9.1432751211484309E-5</v>
      </c>
      <c r="I34" s="39">
        <f t="shared" si="7"/>
        <v>-6.7236111708779411E-5</v>
      </c>
      <c r="J34" s="39">
        <f t="shared" si="7"/>
        <v>-2.2054927528047941E-4</v>
      </c>
      <c r="K34" s="39">
        <f t="shared" si="7"/>
        <v>-3.3896754789275452E-4</v>
      </c>
      <c r="L34" s="39">
        <f t="shared" si="7"/>
        <v>-4.3327206525434203E-4</v>
      </c>
      <c r="M34" s="39">
        <f t="shared" si="7"/>
        <v>-5.4115176480074023E-4</v>
      </c>
      <c r="N34" s="39">
        <f t="shared" si="7"/>
        <v>-7.7310770440919274E-4</v>
      </c>
    </row>
    <row r="35" spans="1:14" ht="15.75" thickBot="1" x14ac:dyDescent="0.3">
      <c r="A35" s="40" t="s">
        <v>15</v>
      </c>
      <c r="B35" s="41"/>
      <c r="C35" s="42">
        <f>(C32/$C$8)-1</f>
        <v>8.8731144631815084E-5</v>
      </c>
      <c r="D35" s="42">
        <f t="shared" ref="D35:N35" si="8">(D32/$C$8)-1</f>
        <v>-7.5287031808590754E-5</v>
      </c>
      <c r="E35" s="42">
        <f t="shared" si="8"/>
        <v>-1.4519641848831366E-4</v>
      </c>
      <c r="F35" s="42">
        <f t="shared" si="8"/>
        <v>-2.4199403081404114E-5</v>
      </c>
      <c r="G35" s="42">
        <f t="shared" si="8"/>
        <v>-1.3981877335911275E-4</v>
      </c>
      <c r="H35" s="42">
        <f t="shared" si="8"/>
        <v>-2.3123874055552829E-4</v>
      </c>
      <c r="I35" s="42">
        <f t="shared" si="8"/>
        <v>-2.9845930467053972E-4</v>
      </c>
      <c r="J35" s="42">
        <f t="shared" si="8"/>
        <v>-5.1894275496755515E-4</v>
      </c>
      <c r="K35" s="42">
        <f t="shared" si="8"/>
        <v>-8.5773439810721275E-4</v>
      </c>
      <c r="L35" s="42">
        <f t="shared" si="8"/>
        <v>-1.2906348310075533E-3</v>
      </c>
      <c r="M35" s="42">
        <f t="shared" si="8"/>
        <v>-1.83108816649169E-3</v>
      </c>
      <c r="N35" s="42">
        <f t="shared" si="8"/>
        <v>-2.6027802425319102E-3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1.5149693696969897</v>
      </c>
      <c r="D41" s="47">
        <v>1.5337966853174394</v>
      </c>
      <c r="E41" s="47">
        <v>1.5322140134494366</v>
      </c>
      <c r="F41" s="47">
        <v>1.5285434229285033</v>
      </c>
      <c r="G41" s="47">
        <v>1.5296987885497544</v>
      </c>
      <c r="H41" s="47">
        <v>1.5400187040928703</v>
      </c>
      <c r="I41" s="47">
        <v>1.5509730212361099</v>
      </c>
      <c r="J41" s="47">
        <v>1.5588453031985909</v>
      </c>
      <c r="K41" s="47">
        <v>1.5678718220215455</v>
      </c>
      <c r="L41" s="47">
        <v>1.5756369093271423</v>
      </c>
      <c r="M41" s="47">
        <v>1.5855955293252957</v>
      </c>
      <c r="N41" s="47">
        <v>1.5927047241740646</v>
      </c>
    </row>
    <row r="43" spans="1:14" x14ac:dyDescent="0.25">
      <c r="A43" s="48" t="s">
        <v>31</v>
      </c>
      <c r="B43" s="48"/>
      <c r="C43" s="49">
        <v>95.818824691248153</v>
      </c>
      <c r="D43" s="49">
        <v>97.393111223451939</v>
      </c>
      <c r="E43" s="49">
        <v>95.677319579206042</v>
      </c>
      <c r="F43" s="49">
        <v>94.555203966331803</v>
      </c>
      <c r="G43" s="49">
        <v>94.903093780265863</v>
      </c>
      <c r="H43" s="49">
        <v>93.778549456652968</v>
      </c>
      <c r="I43" s="49">
        <v>92.833610125771173</v>
      </c>
      <c r="J43" s="49">
        <v>92.670140561775412</v>
      </c>
      <c r="K43" s="49">
        <v>92.118333987952738</v>
      </c>
      <c r="L43" s="49">
        <v>90.792789915605439</v>
      </c>
      <c r="M43" s="49">
        <v>90.164013216879738</v>
      </c>
      <c r="N43" s="49">
        <v>89.510581438798425</v>
      </c>
    </row>
    <row r="44" spans="1:14" x14ac:dyDescent="0.25">
      <c r="A44" s="19" t="s">
        <v>47</v>
      </c>
      <c r="B44" s="19"/>
      <c r="C44" s="50">
        <v>96.803640358088771</v>
      </c>
      <c r="D44" s="50">
        <v>97.26895214310845</v>
      </c>
      <c r="E44" s="50">
        <v>95.370684946021456</v>
      </c>
      <c r="F44" s="50">
        <v>94.075700068978662</v>
      </c>
      <c r="G44" s="50">
        <v>94.26338265654546</v>
      </c>
      <c r="H44" s="50">
        <v>92.989007078589751</v>
      </c>
      <c r="I44" s="50">
        <v>91.916271190010363</v>
      </c>
      <c r="J44" s="50">
        <v>91.628722231748554</v>
      </c>
      <c r="K44" s="50">
        <v>90.97835482712857</v>
      </c>
      <c r="L44" s="50">
        <v>89.582754511788792</v>
      </c>
      <c r="M44" s="50">
        <v>88.869359757563302</v>
      </c>
      <c r="N44" s="50">
        <v>88.141855112772689</v>
      </c>
    </row>
    <row r="45" spans="1:14" x14ac:dyDescent="0.25">
      <c r="A45" s="51" t="s">
        <v>48</v>
      </c>
      <c r="B45" s="51"/>
      <c r="C45" s="52">
        <v>94.855448449657359</v>
      </c>
      <c r="D45" s="52">
        <v>97.515219221987678</v>
      </c>
      <c r="E45" s="52">
        <v>95.981534807413766</v>
      </c>
      <c r="F45" s="52">
        <v>95.034305048286413</v>
      </c>
      <c r="G45" s="52">
        <v>95.545426321117574</v>
      </c>
      <c r="H45" s="52">
        <v>94.575790579840628</v>
      </c>
      <c r="I45" s="52">
        <v>93.764175082481842</v>
      </c>
      <c r="J45" s="52">
        <v>93.730356255433875</v>
      </c>
      <c r="K45" s="52">
        <v>93.283780562833741</v>
      </c>
      <c r="L45" s="52">
        <v>92.034898703495429</v>
      </c>
      <c r="M45" s="52">
        <v>91.496132490528225</v>
      </c>
      <c r="N45" s="52">
        <v>90.921439533091245</v>
      </c>
    </row>
    <row r="47" spans="1:14" x14ac:dyDescent="0.25">
      <c r="A47" s="48" t="s">
        <v>32</v>
      </c>
      <c r="B47" s="48"/>
      <c r="C47" s="49">
        <v>79.979117003819837</v>
      </c>
      <c r="D47" s="49">
        <v>79.780281643723725</v>
      </c>
      <c r="E47" s="49">
        <v>80.002677036042002</v>
      </c>
      <c r="F47" s="49">
        <v>80.141548815562459</v>
      </c>
      <c r="G47" s="49">
        <v>80.09673074326642</v>
      </c>
      <c r="H47" s="49">
        <v>80.243345037420141</v>
      </c>
      <c r="I47" s="49">
        <v>80.370444865576971</v>
      </c>
      <c r="J47" s="49">
        <v>80.394611585173152</v>
      </c>
      <c r="K47" s="49">
        <v>80.469998346385438</v>
      </c>
      <c r="L47" s="49">
        <v>80.648007747248101</v>
      </c>
      <c r="M47" s="49">
        <v>80.73955370534469</v>
      </c>
      <c r="N47" s="49">
        <v>80.83383807636703</v>
      </c>
    </row>
    <row r="48" spans="1:14" x14ac:dyDescent="0.25">
      <c r="A48" s="19" t="s">
        <v>45</v>
      </c>
      <c r="B48" s="19"/>
      <c r="C48" s="50">
        <v>77.822415641320902</v>
      </c>
      <c r="D48" s="50">
        <v>77.765025380565632</v>
      </c>
      <c r="E48" s="50">
        <v>78.024010973445485</v>
      </c>
      <c r="F48" s="50">
        <v>78.197783547742517</v>
      </c>
      <c r="G48" s="50">
        <v>78.171688474328192</v>
      </c>
      <c r="H48" s="50">
        <v>78.344060566419827</v>
      </c>
      <c r="I48" s="50">
        <v>78.493660990336821</v>
      </c>
      <c r="J48" s="50">
        <v>78.5413226630791</v>
      </c>
      <c r="K48" s="50">
        <v>78.640004116194191</v>
      </c>
      <c r="L48" s="50">
        <v>78.84570646709787</v>
      </c>
      <c r="M48" s="50">
        <v>78.954388600591486</v>
      </c>
      <c r="N48" s="50">
        <v>79.064910408982726</v>
      </c>
    </row>
    <row r="49" spans="1:14" x14ac:dyDescent="0.25">
      <c r="A49" s="51" t="s">
        <v>46</v>
      </c>
      <c r="B49" s="51"/>
      <c r="C49" s="52">
        <v>81.987975895431944</v>
      </c>
      <c r="D49" s="52">
        <v>81.681123811792688</v>
      </c>
      <c r="E49" s="52">
        <v>81.871681995326753</v>
      </c>
      <c r="F49" s="52">
        <v>81.982831424376101</v>
      </c>
      <c r="G49" s="52">
        <v>81.927273419376846</v>
      </c>
      <c r="H49" s="52">
        <v>82.051435475274076</v>
      </c>
      <c r="I49" s="52">
        <v>82.158044528224778</v>
      </c>
      <c r="J49" s="52">
        <v>82.16588013181196</v>
      </c>
      <c r="K49" s="52">
        <v>82.222883440946617</v>
      </c>
      <c r="L49" s="52">
        <v>82.375897494229562</v>
      </c>
      <c r="M49" s="52">
        <v>82.452412998661373</v>
      </c>
      <c r="N49" s="52">
        <v>82.531882280484453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98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18014</v>
      </c>
      <c r="D8" s="21">
        <v>17923.307148244261</v>
      </c>
      <c r="E8" s="21">
        <v>17830.912791446182</v>
      </c>
      <c r="F8" s="21">
        <v>17745.058293310864</v>
      </c>
      <c r="G8" s="21">
        <v>17663.950790903495</v>
      </c>
      <c r="H8" s="21">
        <v>17579.859544511124</v>
      </c>
      <c r="I8" s="21">
        <v>17498.305660445545</v>
      </c>
      <c r="J8" s="21">
        <v>17418.222899537133</v>
      </c>
      <c r="K8" s="21">
        <v>17334.401119986796</v>
      </c>
      <c r="L8" s="21">
        <v>17249.349079741463</v>
      </c>
      <c r="M8" s="21">
        <v>17162.601356065203</v>
      </c>
      <c r="N8" s="21">
        <v>17074.163622078071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197.11923322417701</v>
      </c>
      <c r="D10" s="26">
        <f t="shared" ref="D10:N10" si="0">SUM(D11:D12)</f>
        <v>197.97850130323818</v>
      </c>
      <c r="E10" s="26">
        <f t="shared" si="0"/>
        <v>195.84870613481212</v>
      </c>
      <c r="F10" s="26">
        <f t="shared" si="0"/>
        <v>193.09602320122113</v>
      </c>
      <c r="G10" s="26">
        <f t="shared" si="0"/>
        <v>190.62531605543577</v>
      </c>
      <c r="H10" s="26">
        <f t="shared" si="0"/>
        <v>188.95677851415678</v>
      </c>
      <c r="I10" s="26">
        <f t="shared" si="0"/>
        <v>186.84952759729688</v>
      </c>
      <c r="J10" s="26">
        <f t="shared" si="0"/>
        <v>184.05081008650345</v>
      </c>
      <c r="K10" s="26">
        <f t="shared" si="0"/>
        <v>181.27271826247127</v>
      </c>
      <c r="L10" s="26">
        <f t="shared" si="0"/>
        <v>178.46599640145848</v>
      </c>
      <c r="M10" s="26">
        <f t="shared" si="0"/>
        <v>175.81112558175269</v>
      </c>
      <c r="N10" s="26">
        <f t="shared" si="0"/>
        <v>172.74543641656956</v>
      </c>
    </row>
    <row r="11" spans="1:14" x14ac:dyDescent="0.25">
      <c r="A11" s="20" t="s">
        <v>34</v>
      </c>
      <c r="B11" s="18"/>
      <c r="C11" s="22">
        <v>100.94528245600898</v>
      </c>
      <c r="D11" s="22">
        <v>101.3140199478734</v>
      </c>
      <c r="E11" s="22">
        <v>100.32810691242713</v>
      </c>
      <c r="F11" s="22">
        <v>99.055752161665382</v>
      </c>
      <c r="G11" s="22">
        <v>97.666407095346742</v>
      </c>
      <c r="H11" s="22">
        <v>96.847399614569312</v>
      </c>
      <c r="I11" s="22">
        <v>95.861931549917543</v>
      </c>
      <c r="J11" s="22">
        <v>94.332293783387613</v>
      </c>
      <c r="K11" s="22">
        <v>92.869868437481472</v>
      </c>
      <c r="L11" s="22">
        <v>91.449457217674677</v>
      </c>
      <c r="M11" s="22">
        <v>89.994031885260014</v>
      </c>
      <c r="N11" s="22">
        <v>88.575007665088066</v>
      </c>
    </row>
    <row r="12" spans="1:14" x14ac:dyDescent="0.25">
      <c r="A12" s="27" t="s">
        <v>35</v>
      </c>
      <c r="B12" s="28"/>
      <c r="C12" s="29">
        <v>96.173950768168027</v>
      </c>
      <c r="D12" s="29">
        <v>96.664481355364771</v>
      </c>
      <c r="E12" s="29">
        <v>95.520599222384988</v>
      </c>
      <c r="F12" s="29">
        <v>94.040271039555748</v>
      </c>
      <c r="G12" s="29">
        <v>92.958908960089033</v>
      </c>
      <c r="H12" s="29">
        <v>92.109378899587469</v>
      </c>
      <c r="I12" s="29">
        <v>90.987596047379341</v>
      </c>
      <c r="J12" s="29">
        <v>89.718516303115834</v>
      </c>
      <c r="K12" s="29">
        <v>88.402849824989801</v>
      </c>
      <c r="L12" s="29">
        <v>87.016539183783806</v>
      </c>
      <c r="M12" s="29">
        <v>85.817093696492677</v>
      </c>
      <c r="N12" s="29">
        <v>84.170428751481495</v>
      </c>
    </row>
    <row r="13" spans="1:14" x14ac:dyDescent="0.25">
      <c r="A13" s="33" t="s">
        <v>36</v>
      </c>
      <c r="B13" s="18"/>
      <c r="C13" s="26">
        <f>SUM(C14:C15)</f>
        <v>242.48652092747332</v>
      </c>
      <c r="D13" s="26">
        <f t="shared" ref="D13:N13" si="1">SUM(D14:D15)</f>
        <v>246.22674563459179</v>
      </c>
      <c r="E13" s="26">
        <f t="shared" si="1"/>
        <v>241.22992224368747</v>
      </c>
      <c r="F13" s="26">
        <f t="shared" si="1"/>
        <v>240.1600280148912</v>
      </c>
      <c r="G13" s="26">
        <f t="shared" si="1"/>
        <v>242.43360351807303</v>
      </c>
      <c r="H13" s="26">
        <f t="shared" si="1"/>
        <v>240.18388430270613</v>
      </c>
      <c r="I13" s="26">
        <f t="shared" si="1"/>
        <v>239.59547597029348</v>
      </c>
      <c r="J13" s="26">
        <f t="shared" si="1"/>
        <v>241.61148248705041</v>
      </c>
      <c r="K13" s="26">
        <f t="shared" si="1"/>
        <v>242.4368185199605</v>
      </c>
      <c r="L13" s="26">
        <f t="shared" si="1"/>
        <v>241.26974862808513</v>
      </c>
      <c r="M13" s="26">
        <f t="shared" si="1"/>
        <v>242.23976686009763</v>
      </c>
      <c r="N13" s="26">
        <f t="shared" si="1"/>
        <v>243.31765655310659</v>
      </c>
    </row>
    <row r="14" spans="1:14" x14ac:dyDescent="0.25">
      <c r="A14" s="20" t="s">
        <v>37</v>
      </c>
      <c r="B14" s="18"/>
      <c r="C14" s="22">
        <v>123.72098427102395</v>
      </c>
      <c r="D14" s="22">
        <v>124.04479440424818</v>
      </c>
      <c r="E14" s="22">
        <v>121.608430769553</v>
      </c>
      <c r="F14" s="22">
        <v>120.69712690892293</v>
      </c>
      <c r="G14" s="22">
        <v>121.58269832472386</v>
      </c>
      <c r="H14" s="22">
        <v>120.72360070386813</v>
      </c>
      <c r="I14" s="22">
        <v>120.47450052568449</v>
      </c>
      <c r="J14" s="22">
        <v>121.33132973237481</v>
      </c>
      <c r="K14" s="22">
        <v>121.7176604184931</v>
      </c>
      <c r="L14" s="22">
        <v>121.28815529161147</v>
      </c>
      <c r="M14" s="22">
        <v>121.96636948913425</v>
      </c>
      <c r="N14" s="22">
        <v>122.65456758576993</v>
      </c>
    </row>
    <row r="15" spans="1:14" x14ac:dyDescent="0.25">
      <c r="A15" s="10" t="s">
        <v>38</v>
      </c>
      <c r="B15" s="12"/>
      <c r="C15" s="23">
        <v>118.76553665644937</v>
      </c>
      <c r="D15" s="23">
        <v>122.1819512303436</v>
      </c>
      <c r="E15" s="23">
        <v>119.62149147413447</v>
      </c>
      <c r="F15" s="23">
        <v>119.46290110596827</v>
      </c>
      <c r="G15" s="23">
        <v>120.85090519334916</v>
      </c>
      <c r="H15" s="23">
        <v>119.46028359883802</v>
      </c>
      <c r="I15" s="23">
        <v>119.12097544460897</v>
      </c>
      <c r="J15" s="23">
        <v>120.28015275467558</v>
      </c>
      <c r="K15" s="23">
        <v>120.7191581014674</v>
      </c>
      <c r="L15" s="23">
        <v>119.98159333647365</v>
      </c>
      <c r="M15" s="23">
        <v>120.27339737096338</v>
      </c>
      <c r="N15" s="23">
        <v>120.66308896733668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-45.367287703296313</v>
      </c>
      <c r="D17" s="32">
        <f t="shared" ref="D17:N17" si="2">D10-D13</f>
        <v>-48.248244331353618</v>
      </c>
      <c r="E17" s="32">
        <f t="shared" si="2"/>
        <v>-45.38121610887535</v>
      </c>
      <c r="F17" s="32">
        <f t="shared" si="2"/>
        <v>-47.064004813670067</v>
      </c>
      <c r="G17" s="32">
        <f t="shared" si="2"/>
        <v>-51.808287462637253</v>
      </c>
      <c r="H17" s="32">
        <f t="shared" si="2"/>
        <v>-51.227105788549352</v>
      </c>
      <c r="I17" s="32">
        <f t="shared" si="2"/>
        <v>-52.745948372996594</v>
      </c>
      <c r="J17" s="32">
        <f t="shared" si="2"/>
        <v>-57.560672400546963</v>
      </c>
      <c r="K17" s="32">
        <f t="shared" si="2"/>
        <v>-61.164100257489224</v>
      </c>
      <c r="L17" s="32">
        <f t="shared" si="2"/>
        <v>-62.803752226626642</v>
      </c>
      <c r="M17" s="32">
        <f t="shared" si="2"/>
        <v>-66.428641278344941</v>
      </c>
      <c r="N17" s="32">
        <f t="shared" si="2"/>
        <v>-70.572220136537027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728.30148054108827</v>
      </c>
      <c r="D19" s="26">
        <f t="shared" ref="D19:N19" si="3">SUM(D20:D21)</f>
        <v>729.30529597627515</v>
      </c>
      <c r="E19" s="26">
        <f t="shared" si="3"/>
        <v>731.53803946896267</v>
      </c>
      <c r="F19" s="26">
        <f t="shared" si="3"/>
        <v>735.28695914271748</v>
      </c>
      <c r="G19" s="26">
        <f t="shared" si="3"/>
        <v>736.12118191570107</v>
      </c>
      <c r="H19" s="26">
        <f t="shared" si="3"/>
        <v>736.44957299129885</v>
      </c>
      <c r="I19" s="26">
        <f t="shared" si="3"/>
        <v>737.47474968526694</v>
      </c>
      <c r="J19" s="26">
        <f t="shared" si="3"/>
        <v>738.53710162885113</v>
      </c>
      <c r="K19" s="26">
        <f t="shared" si="3"/>
        <v>738.96489841408754</v>
      </c>
      <c r="L19" s="26">
        <f t="shared" si="3"/>
        <v>738.99931762654012</v>
      </c>
      <c r="M19" s="26">
        <f t="shared" si="3"/>
        <v>739.71795293728496</v>
      </c>
      <c r="N19" s="26">
        <f t="shared" si="3"/>
        <v>739.02416131419068</v>
      </c>
    </row>
    <row r="20" spans="1:14" x14ac:dyDescent="0.25">
      <c r="A20" s="72" t="s">
        <v>40</v>
      </c>
      <c r="B20" s="72"/>
      <c r="C20" s="22">
        <v>368.84585491515725</v>
      </c>
      <c r="D20" s="22">
        <v>368.60159352268693</v>
      </c>
      <c r="E20" s="22">
        <v>368.75911113970898</v>
      </c>
      <c r="F20" s="22">
        <v>369.75562094044375</v>
      </c>
      <c r="G20" s="22">
        <v>369.78138561790479</v>
      </c>
      <c r="H20" s="22">
        <v>369.36942968860455</v>
      </c>
      <c r="I20" s="22">
        <v>369.284936035258</v>
      </c>
      <c r="J20" s="22">
        <v>370.25337382083427</v>
      </c>
      <c r="K20" s="22">
        <v>370.35412909538979</v>
      </c>
      <c r="L20" s="22">
        <v>370.14277360535579</v>
      </c>
      <c r="M20" s="22">
        <v>370.08234290368534</v>
      </c>
      <c r="N20" s="22">
        <v>369.78661409321347</v>
      </c>
    </row>
    <row r="21" spans="1:14" x14ac:dyDescent="0.25">
      <c r="A21" s="27" t="s">
        <v>41</v>
      </c>
      <c r="B21" s="27"/>
      <c r="C21" s="29">
        <v>359.45562562593108</v>
      </c>
      <c r="D21" s="29">
        <v>360.70370245358828</v>
      </c>
      <c r="E21" s="29">
        <v>362.77892832925369</v>
      </c>
      <c r="F21" s="29">
        <v>365.53133820227367</v>
      </c>
      <c r="G21" s="29">
        <v>366.33979629779623</v>
      </c>
      <c r="H21" s="29">
        <v>367.0801433026943</v>
      </c>
      <c r="I21" s="29">
        <v>368.18981365000889</v>
      </c>
      <c r="J21" s="29">
        <v>368.28372780801692</v>
      </c>
      <c r="K21" s="29">
        <v>368.61076931869775</v>
      </c>
      <c r="L21" s="29">
        <v>368.85654402118433</v>
      </c>
      <c r="M21" s="29">
        <v>369.63561003359956</v>
      </c>
      <c r="N21" s="29">
        <v>369.23754722097715</v>
      </c>
    </row>
    <row r="22" spans="1:14" x14ac:dyDescent="0.25">
      <c r="A22" s="75" t="s">
        <v>44</v>
      </c>
      <c r="B22" s="75"/>
      <c r="C22" s="26">
        <f>SUM(C23:C24)</f>
        <v>773.62704459352904</v>
      </c>
      <c r="D22" s="26">
        <f t="shared" ref="D22:N22" si="4">SUM(D23:D24)</f>
        <v>773.45140844300101</v>
      </c>
      <c r="E22" s="26">
        <f t="shared" si="4"/>
        <v>772.01132149540604</v>
      </c>
      <c r="F22" s="26">
        <f t="shared" si="4"/>
        <v>769.33045673641459</v>
      </c>
      <c r="G22" s="26">
        <f t="shared" si="4"/>
        <v>768.40414084543602</v>
      </c>
      <c r="H22" s="26">
        <f t="shared" si="4"/>
        <v>766.77635126833252</v>
      </c>
      <c r="I22" s="26">
        <f t="shared" si="4"/>
        <v>764.81156222067693</v>
      </c>
      <c r="J22" s="26">
        <f t="shared" si="4"/>
        <v>764.79820877864245</v>
      </c>
      <c r="K22" s="26">
        <f t="shared" si="4"/>
        <v>762.85283840193165</v>
      </c>
      <c r="L22" s="26">
        <f t="shared" si="4"/>
        <v>762.9432890761766</v>
      </c>
      <c r="M22" s="26">
        <f t="shared" si="4"/>
        <v>761.72704564606988</v>
      </c>
      <c r="N22" s="26">
        <f t="shared" si="4"/>
        <v>761.94461324512304</v>
      </c>
    </row>
    <row r="23" spans="1:14" x14ac:dyDescent="0.25">
      <c r="A23" s="72" t="s">
        <v>42</v>
      </c>
      <c r="B23" s="72"/>
      <c r="C23" s="23">
        <v>381.54525693542269</v>
      </c>
      <c r="D23" s="22">
        <v>382.01531466089915</v>
      </c>
      <c r="E23" s="22">
        <v>382.40180731363739</v>
      </c>
      <c r="F23" s="22">
        <v>382.1417857384028</v>
      </c>
      <c r="G23" s="22">
        <v>382.013830919871</v>
      </c>
      <c r="H23" s="22">
        <v>381.51314047435227</v>
      </c>
      <c r="I23" s="22">
        <v>380.89241164792861</v>
      </c>
      <c r="J23" s="22">
        <v>380.52106804106251</v>
      </c>
      <c r="K23" s="22">
        <v>379.9413209106695</v>
      </c>
      <c r="L23" s="22">
        <v>380.36262272070479</v>
      </c>
      <c r="M23" s="22">
        <v>380.17351589924971</v>
      </c>
      <c r="N23" s="22">
        <v>379.80391412388809</v>
      </c>
    </row>
    <row r="24" spans="1:14" x14ac:dyDescent="0.25">
      <c r="A24" s="10" t="s">
        <v>43</v>
      </c>
      <c r="B24" s="10"/>
      <c r="C24" s="23">
        <v>392.08178765810629</v>
      </c>
      <c r="D24" s="23">
        <v>391.43609378210186</v>
      </c>
      <c r="E24" s="23">
        <v>389.6095141817687</v>
      </c>
      <c r="F24" s="23">
        <v>387.18867099801184</v>
      </c>
      <c r="G24" s="23">
        <v>386.39030992556502</v>
      </c>
      <c r="H24" s="23">
        <v>385.26321079398019</v>
      </c>
      <c r="I24" s="23">
        <v>383.91915057274838</v>
      </c>
      <c r="J24" s="23">
        <v>384.27714073757994</v>
      </c>
      <c r="K24" s="23">
        <v>382.91151749126215</v>
      </c>
      <c r="L24" s="23">
        <v>382.58066635547186</v>
      </c>
      <c r="M24" s="23">
        <v>381.55352974682012</v>
      </c>
      <c r="N24" s="23">
        <v>382.14069912123489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-45.325564052440768</v>
      </c>
      <c r="D26" s="32">
        <f t="shared" ref="D26:N26" si="5">D19-D22</f>
        <v>-44.146112466725867</v>
      </c>
      <c r="E26" s="32">
        <f t="shared" si="5"/>
        <v>-40.473282026443371</v>
      </c>
      <c r="F26" s="32">
        <f t="shared" si="5"/>
        <v>-34.043497593697111</v>
      </c>
      <c r="G26" s="32">
        <f t="shared" si="5"/>
        <v>-32.282958929734946</v>
      </c>
      <c r="H26" s="32">
        <f t="shared" si="5"/>
        <v>-30.326778277033668</v>
      </c>
      <c r="I26" s="32">
        <f t="shared" si="5"/>
        <v>-27.33681253540999</v>
      </c>
      <c r="J26" s="32">
        <f t="shared" si="5"/>
        <v>-26.261107149791314</v>
      </c>
      <c r="K26" s="32">
        <f t="shared" si="5"/>
        <v>-23.887939987844106</v>
      </c>
      <c r="L26" s="32">
        <f t="shared" si="5"/>
        <v>-23.943971449636479</v>
      </c>
      <c r="M26" s="32">
        <f t="shared" si="5"/>
        <v>-22.00909270878492</v>
      </c>
      <c r="N26" s="32">
        <f t="shared" si="5"/>
        <v>-22.920451930932359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-90.692851755737081</v>
      </c>
      <c r="D30" s="32">
        <f t="shared" ref="D30:N30" si="6">D17+D26+D28</f>
        <v>-92.394356798079485</v>
      </c>
      <c r="E30" s="32">
        <f t="shared" si="6"/>
        <v>-85.854498135318721</v>
      </c>
      <c r="F30" s="32">
        <f t="shared" si="6"/>
        <v>-81.107502407367178</v>
      </c>
      <c r="G30" s="32">
        <f t="shared" si="6"/>
        <v>-84.091246392372199</v>
      </c>
      <c r="H30" s="32">
        <f t="shared" si="6"/>
        <v>-81.55388406558302</v>
      </c>
      <c r="I30" s="32">
        <f t="shared" si="6"/>
        <v>-80.082760908406584</v>
      </c>
      <c r="J30" s="32">
        <f t="shared" si="6"/>
        <v>-83.821779550338277</v>
      </c>
      <c r="K30" s="32">
        <f t="shared" si="6"/>
        <v>-85.05204024533333</v>
      </c>
      <c r="L30" s="32">
        <f t="shared" si="6"/>
        <v>-86.747723676263121</v>
      </c>
      <c r="M30" s="32">
        <f t="shared" si="6"/>
        <v>-88.43773398712986</v>
      </c>
      <c r="N30" s="32">
        <f t="shared" si="6"/>
        <v>-93.492672067469385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17923.307148244261</v>
      </c>
      <c r="D32" s="21">
        <v>17830.912791446182</v>
      </c>
      <c r="E32" s="21">
        <v>17745.058293310864</v>
      </c>
      <c r="F32" s="21">
        <v>17663.950790903495</v>
      </c>
      <c r="G32" s="21">
        <v>17579.859544511124</v>
      </c>
      <c r="H32" s="21">
        <v>17498.305660445545</v>
      </c>
      <c r="I32" s="21">
        <v>17418.222899537133</v>
      </c>
      <c r="J32" s="21">
        <v>17334.401119986796</v>
      </c>
      <c r="K32" s="21">
        <v>17249.349079741463</v>
      </c>
      <c r="L32" s="21">
        <v>17162.601356065203</v>
      </c>
      <c r="M32" s="21">
        <v>17074.163622078071</v>
      </c>
      <c r="N32" s="21">
        <v>16980.670950010597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-5.0345759828877013E-3</v>
      </c>
      <c r="D34" s="39">
        <f t="shared" ref="D34:N34" si="7">(D32/D8)-1</f>
        <v>-5.1549837334082804E-3</v>
      </c>
      <c r="E34" s="39">
        <f t="shared" si="7"/>
        <v>-4.8149244595321328E-3</v>
      </c>
      <c r="F34" s="39">
        <f t="shared" si="7"/>
        <v>-4.5707092682779615E-3</v>
      </c>
      <c r="G34" s="39">
        <f t="shared" si="7"/>
        <v>-4.76061371477976E-3</v>
      </c>
      <c r="H34" s="39">
        <f t="shared" si="7"/>
        <v>-4.6390520845226435E-3</v>
      </c>
      <c r="I34" s="39">
        <f t="shared" si="7"/>
        <v>-4.5766008699594796E-3</v>
      </c>
      <c r="J34" s="39">
        <f t="shared" si="7"/>
        <v>-4.8123037599068219E-3</v>
      </c>
      <c r="K34" s="39">
        <f t="shared" si="7"/>
        <v>-4.9065462173519814E-3</v>
      </c>
      <c r="L34" s="39">
        <f t="shared" si="7"/>
        <v>-5.0290433149238201E-3</v>
      </c>
      <c r="M34" s="39">
        <f t="shared" si="7"/>
        <v>-5.1529329471885488E-3</v>
      </c>
      <c r="N34" s="39">
        <f t="shared" si="7"/>
        <v>-5.4756809256871763E-3</v>
      </c>
    </row>
    <row r="35" spans="1:14" ht="15.75" thickBot="1" x14ac:dyDescent="0.3">
      <c r="A35" s="40" t="s">
        <v>15</v>
      </c>
      <c r="B35" s="41"/>
      <c r="C35" s="42">
        <f>(C32/$C$8)-1</f>
        <v>-5.0345759828877013E-3</v>
      </c>
      <c r="D35" s="42">
        <f t="shared" ref="D35:N35" si="8">(D32/$C$8)-1</f>
        <v>-1.0163606558999505E-2</v>
      </c>
      <c r="E35" s="42">
        <f t="shared" si="8"/>
        <v>-1.4929594020713699E-2</v>
      </c>
      <c r="F35" s="42">
        <f t="shared" si="8"/>
        <v>-1.9432064455229603E-2</v>
      </c>
      <c r="G35" s="42">
        <f t="shared" si="8"/>
        <v>-2.4100169617457312E-2</v>
      </c>
      <c r="H35" s="42">
        <f t="shared" si="8"/>
        <v>-2.8627419759878703E-2</v>
      </c>
      <c r="I35" s="42">
        <f t="shared" si="8"/>
        <v>-3.3073004355660407E-2</v>
      </c>
      <c r="J35" s="42">
        <f t="shared" si="8"/>
        <v>-3.7726150772355083E-2</v>
      </c>
      <c r="K35" s="42">
        <f t="shared" si="8"/>
        <v>-4.2447591887339708E-2</v>
      </c>
      <c r="L35" s="42">
        <f t="shared" si="8"/>
        <v>-4.7263164424047766E-2</v>
      </c>
      <c r="M35" s="42">
        <f t="shared" si="8"/>
        <v>-5.2172553454087334E-2</v>
      </c>
      <c r="N35" s="42">
        <f t="shared" si="8"/>
        <v>-5.7362554123981502E-2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1.8072011150190084</v>
      </c>
      <c r="D41" s="47">
        <v>1.8311217036009424</v>
      </c>
      <c r="E41" s="47">
        <v>1.8313565981351734</v>
      </c>
      <c r="F41" s="47">
        <v>1.8286479105425661</v>
      </c>
      <c r="G41" s="47">
        <v>1.831610872989738</v>
      </c>
      <c r="H41" s="47">
        <v>1.8454679150673565</v>
      </c>
      <c r="I41" s="47">
        <v>1.8600726900407683</v>
      </c>
      <c r="J41" s="47">
        <v>1.8709961791054068</v>
      </c>
      <c r="K41" s="47">
        <v>1.8827426477021083</v>
      </c>
      <c r="L41" s="47">
        <v>1.8940705433676259</v>
      </c>
      <c r="M41" s="47">
        <v>1.9082002768297464</v>
      </c>
      <c r="N41" s="47">
        <v>1.9187262851649325</v>
      </c>
    </row>
    <row r="43" spans="1:14" x14ac:dyDescent="0.25">
      <c r="A43" s="48" t="s">
        <v>31</v>
      </c>
      <c r="B43" s="48"/>
      <c r="C43" s="49">
        <v>120.11573815876118</v>
      </c>
      <c r="D43" s="49">
        <v>122.14917091919467</v>
      </c>
      <c r="E43" s="49">
        <v>120.07710340514612</v>
      </c>
      <c r="F43" s="49">
        <v>118.7143157996415</v>
      </c>
      <c r="G43" s="49">
        <v>119.18697434521773</v>
      </c>
      <c r="H43" s="49">
        <v>117.78341353701707</v>
      </c>
      <c r="I43" s="49">
        <v>116.60632506647318</v>
      </c>
      <c r="J43" s="49">
        <v>116.40980407873933</v>
      </c>
      <c r="K43" s="49">
        <v>115.70763167743696</v>
      </c>
      <c r="L43" s="49">
        <v>114.01754014831354</v>
      </c>
      <c r="M43" s="49">
        <v>113.17906398321463</v>
      </c>
      <c r="N43" s="49">
        <v>112.32884565088158</v>
      </c>
    </row>
    <row r="44" spans="1:14" x14ac:dyDescent="0.25">
      <c r="A44" s="19" t="s">
        <v>47</v>
      </c>
      <c r="B44" s="19"/>
      <c r="C44" s="50">
        <v>121.47294211896228</v>
      </c>
      <c r="D44" s="50">
        <v>122.14917091919467</v>
      </c>
      <c r="E44" s="50">
        <v>119.83402262921419</v>
      </c>
      <c r="F44" s="50">
        <v>118.2428276206238</v>
      </c>
      <c r="G44" s="50">
        <v>118.49834170749925</v>
      </c>
      <c r="H44" s="50">
        <v>116.89485689731731</v>
      </c>
      <c r="I44" s="50">
        <v>115.55071366686694</v>
      </c>
      <c r="J44" s="50">
        <v>115.18177608854374</v>
      </c>
      <c r="K44" s="50">
        <v>114.34246987036218</v>
      </c>
      <c r="L44" s="50">
        <v>112.56633715979949</v>
      </c>
      <c r="M44" s="50">
        <v>111.63203489662602</v>
      </c>
      <c r="N44" s="50">
        <v>110.71137223888125</v>
      </c>
    </row>
    <row r="45" spans="1:14" x14ac:dyDescent="0.25">
      <c r="A45" s="51" t="s">
        <v>48</v>
      </c>
      <c r="B45" s="51"/>
      <c r="C45" s="52">
        <v>118.73378660949511</v>
      </c>
      <c r="D45" s="52">
        <v>122.14917091919466</v>
      </c>
      <c r="E45" s="52">
        <v>120.32523477032179</v>
      </c>
      <c r="F45" s="52">
        <v>119.19450913312993</v>
      </c>
      <c r="G45" s="52">
        <v>119.88790096812949</v>
      </c>
      <c r="H45" s="52">
        <v>118.69519654743547</v>
      </c>
      <c r="I45" s="52">
        <v>117.69373091145712</v>
      </c>
      <c r="J45" s="52">
        <v>117.67538261298679</v>
      </c>
      <c r="K45" s="52">
        <v>117.11749079677593</v>
      </c>
      <c r="L45" s="52">
        <v>115.52307964413397</v>
      </c>
      <c r="M45" s="52">
        <v>114.79228117684653</v>
      </c>
      <c r="N45" s="52">
        <v>114.02218326666758</v>
      </c>
    </row>
    <row r="47" spans="1:14" x14ac:dyDescent="0.25">
      <c r="A47" s="48" t="s">
        <v>32</v>
      </c>
      <c r="B47" s="48"/>
      <c r="C47" s="49">
        <v>77.198581699989674</v>
      </c>
      <c r="D47" s="49">
        <v>77.009142552072973</v>
      </c>
      <c r="E47" s="49">
        <v>77.229389949079547</v>
      </c>
      <c r="F47" s="49">
        <v>77.381050379620319</v>
      </c>
      <c r="G47" s="49">
        <v>77.343482569258015</v>
      </c>
      <c r="H47" s="49">
        <v>77.490830910596515</v>
      </c>
      <c r="I47" s="49">
        <v>77.61828232442511</v>
      </c>
      <c r="J47" s="49">
        <v>77.646093598842427</v>
      </c>
      <c r="K47" s="49">
        <v>77.724829088957335</v>
      </c>
      <c r="L47" s="49">
        <v>77.909083864479598</v>
      </c>
      <c r="M47" s="49">
        <v>77.999588668229293</v>
      </c>
      <c r="N47" s="49">
        <v>78.09613229418342</v>
      </c>
    </row>
    <row r="48" spans="1:14" x14ac:dyDescent="0.25">
      <c r="A48" s="19" t="s">
        <v>45</v>
      </c>
      <c r="B48" s="19"/>
      <c r="C48" s="50">
        <v>74.879448851338324</v>
      </c>
      <c r="D48" s="50">
        <v>74.816217567417056</v>
      </c>
      <c r="E48" s="50">
        <v>75.072123752104886</v>
      </c>
      <c r="F48" s="50">
        <v>75.249946295958196</v>
      </c>
      <c r="G48" s="50">
        <v>75.224873663563812</v>
      </c>
      <c r="H48" s="50">
        <v>75.40166187453508</v>
      </c>
      <c r="I48" s="50">
        <v>75.55245798491238</v>
      </c>
      <c r="J48" s="50">
        <v>75.594093836442568</v>
      </c>
      <c r="K48" s="50">
        <v>75.686938772177044</v>
      </c>
      <c r="L48" s="50">
        <v>75.890087470060266</v>
      </c>
      <c r="M48" s="50">
        <v>75.998288058161052</v>
      </c>
      <c r="N48" s="50">
        <v>76.109915601398143</v>
      </c>
    </row>
    <row r="49" spans="1:14" x14ac:dyDescent="0.25">
      <c r="A49" s="51" t="s">
        <v>46</v>
      </c>
      <c r="B49" s="51"/>
      <c r="C49" s="52">
        <v>79.425345261480658</v>
      </c>
      <c r="D49" s="52">
        <v>79.115079369274156</v>
      </c>
      <c r="E49" s="52">
        <v>79.298531477268781</v>
      </c>
      <c r="F49" s="52">
        <v>79.417000056415233</v>
      </c>
      <c r="G49" s="52">
        <v>79.361655252524983</v>
      </c>
      <c r="H49" s="52">
        <v>79.482723498559167</v>
      </c>
      <c r="I49" s="52">
        <v>79.585316776836976</v>
      </c>
      <c r="J49" s="52">
        <v>79.595287395561428</v>
      </c>
      <c r="K49" s="52">
        <v>79.652416974810507</v>
      </c>
      <c r="L49" s="52">
        <v>79.809475080098423</v>
      </c>
      <c r="M49" s="52">
        <v>79.881515217775842</v>
      </c>
      <c r="N49" s="52">
        <v>79.960212438959644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99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14698</v>
      </c>
      <c r="D8" s="21">
        <v>14675.842703628668</v>
      </c>
      <c r="E8" s="21">
        <v>14648.521816426428</v>
      </c>
      <c r="F8" s="21">
        <v>14619.632532690677</v>
      </c>
      <c r="G8" s="21">
        <v>14592.697362424416</v>
      </c>
      <c r="H8" s="21">
        <v>14561.003000860257</v>
      </c>
      <c r="I8" s="21">
        <v>14528.758989339836</v>
      </c>
      <c r="J8" s="21">
        <v>14495.249984993899</v>
      </c>
      <c r="K8" s="21">
        <v>14458.948274777749</v>
      </c>
      <c r="L8" s="21">
        <v>14419.659229686438</v>
      </c>
      <c r="M8" s="21">
        <v>14378.587068494808</v>
      </c>
      <c r="N8" s="21">
        <v>14335.021426679266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118.00110957194852</v>
      </c>
      <c r="D10" s="26">
        <f t="shared" ref="D10:N10" si="0">SUM(D11:D12)</f>
        <v>117.97583716256156</v>
      </c>
      <c r="E10" s="26">
        <f t="shared" si="0"/>
        <v>116.61087289965401</v>
      </c>
      <c r="F10" s="26">
        <f t="shared" si="0"/>
        <v>115.22851780925134</v>
      </c>
      <c r="G10" s="26">
        <f t="shared" si="0"/>
        <v>114.32679798461589</v>
      </c>
      <c r="H10" s="26">
        <f t="shared" si="0"/>
        <v>113.89801678338632</v>
      </c>
      <c r="I10" s="26">
        <f t="shared" si="0"/>
        <v>113.43471410405427</v>
      </c>
      <c r="J10" s="26">
        <f t="shared" si="0"/>
        <v>112.66697082891139</v>
      </c>
      <c r="K10" s="26">
        <f t="shared" si="0"/>
        <v>111.90249006268154</v>
      </c>
      <c r="L10" s="26">
        <f t="shared" si="0"/>
        <v>111.06339600123442</v>
      </c>
      <c r="M10" s="26">
        <f t="shared" si="0"/>
        <v>110.29835639469435</v>
      </c>
      <c r="N10" s="26">
        <f t="shared" si="0"/>
        <v>109.39307222458713</v>
      </c>
    </row>
    <row r="11" spans="1:14" x14ac:dyDescent="0.25">
      <c r="A11" s="20" t="s">
        <v>34</v>
      </c>
      <c r="B11" s="18"/>
      <c r="C11" s="22">
        <v>60.428681367262051</v>
      </c>
      <c r="D11" s="22">
        <v>60.373253868344783</v>
      </c>
      <c r="E11" s="22">
        <v>59.736662826736847</v>
      </c>
      <c r="F11" s="22">
        <v>59.110733161888675</v>
      </c>
      <c r="G11" s="22">
        <v>58.575050916247712</v>
      </c>
      <c r="H11" s="22">
        <v>58.376983527484875</v>
      </c>
      <c r="I11" s="22">
        <v>58.19694027947132</v>
      </c>
      <c r="J11" s="22">
        <v>57.745650708747398</v>
      </c>
      <c r="K11" s="22">
        <v>57.33002533177843</v>
      </c>
      <c r="L11" s="22">
        <v>56.911050204864367</v>
      </c>
      <c r="M11" s="22">
        <v>56.459417852143766</v>
      </c>
      <c r="N11" s="22">
        <v>56.091161722121946</v>
      </c>
    </row>
    <row r="12" spans="1:14" x14ac:dyDescent="0.25">
      <c r="A12" s="27" t="s">
        <v>35</v>
      </c>
      <c r="B12" s="28"/>
      <c r="C12" s="29">
        <v>57.572428204686467</v>
      </c>
      <c r="D12" s="29">
        <v>57.602583294216778</v>
      </c>
      <c r="E12" s="29">
        <v>56.874210072917165</v>
      </c>
      <c r="F12" s="29">
        <v>56.117784647362669</v>
      </c>
      <c r="G12" s="29">
        <v>55.751747068368182</v>
      </c>
      <c r="H12" s="29">
        <v>55.52103325590145</v>
      </c>
      <c r="I12" s="29">
        <v>55.237773824582945</v>
      </c>
      <c r="J12" s="29">
        <v>54.92132012016399</v>
      </c>
      <c r="K12" s="29">
        <v>54.572464730903107</v>
      </c>
      <c r="L12" s="29">
        <v>54.152345796370057</v>
      </c>
      <c r="M12" s="29">
        <v>53.838938542550586</v>
      </c>
      <c r="N12" s="29">
        <v>53.301910502465184</v>
      </c>
    </row>
    <row r="13" spans="1:14" x14ac:dyDescent="0.25">
      <c r="A13" s="33" t="s">
        <v>36</v>
      </c>
      <c r="B13" s="18"/>
      <c r="C13" s="26">
        <f>SUM(C14:C15)</f>
        <v>152.65250273131232</v>
      </c>
      <c r="D13" s="26">
        <f t="shared" ref="D13:N13" si="1">SUM(D14:D15)</f>
        <v>158.59201998016158</v>
      </c>
      <c r="E13" s="26">
        <f t="shared" si="1"/>
        <v>159.87695058765348</v>
      </c>
      <c r="F13" s="26">
        <f t="shared" si="1"/>
        <v>161.71631180658176</v>
      </c>
      <c r="G13" s="26">
        <f t="shared" si="1"/>
        <v>166.34211019273465</v>
      </c>
      <c r="H13" s="26">
        <f t="shared" si="1"/>
        <v>168.36426495125323</v>
      </c>
      <c r="I13" s="26">
        <f t="shared" si="1"/>
        <v>170.79728515507298</v>
      </c>
      <c r="J13" s="26">
        <f t="shared" si="1"/>
        <v>174.74266396827437</v>
      </c>
      <c r="K13" s="26">
        <f t="shared" si="1"/>
        <v>178.01815990157905</v>
      </c>
      <c r="L13" s="26">
        <f t="shared" si="1"/>
        <v>179.67345419771056</v>
      </c>
      <c r="M13" s="26">
        <f t="shared" si="1"/>
        <v>182.10237668851425</v>
      </c>
      <c r="N13" s="26">
        <f t="shared" si="1"/>
        <v>184.80569572279757</v>
      </c>
    </row>
    <row r="14" spans="1:14" x14ac:dyDescent="0.25">
      <c r="A14" s="20" t="s">
        <v>37</v>
      </c>
      <c r="B14" s="18"/>
      <c r="C14" s="22">
        <v>76.921621091892717</v>
      </c>
      <c r="D14" s="22">
        <v>79.085536818472875</v>
      </c>
      <c r="E14" s="22">
        <v>79.7686276732382</v>
      </c>
      <c r="F14" s="22">
        <v>80.854124901717029</v>
      </c>
      <c r="G14" s="22">
        <v>83.335215056231775</v>
      </c>
      <c r="H14" s="22">
        <v>84.293232138240498</v>
      </c>
      <c r="I14" s="22">
        <v>85.347988970088622</v>
      </c>
      <c r="J14" s="22">
        <v>87.289259622870986</v>
      </c>
      <c r="K14" s="22">
        <v>89.085576442601393</v>
      </c>
      <c r="L14" s="22">
        <v>89.804075091511621</v>
      </c>
      <c r="M14" s="22">
        <v>91.046076695650868</v>
      </c>
      <c r="N14" s="22">
        <v>92.251499333114481</v>
      </c>
    </row>
    <row r="15" spans="1:14" x14ac:dyDescent="0.25">
      <c r="A15" s="10" t="s">
        <v>38</v>
      </c>
      <c r="B15" s="12"/>
      <c r="C15" s="23">
        <v>75.730881639419607</v>
      </c>
      <c r="D15" s="23">
        <v>79.506483161688692</v>
      </c>
      <c r="E15" s="23">
        <v>80.108322914415282</v>
      </c>
      <c r="F15" s="23">
        <v>80.862186904864743</v>
      </c>
      <c r="G15" s="23">
        <v>83.006895136502862</v>
      </c>
      <c r="H15" s="23">
        <v>84.071032813012735</v>
      </c>
      <c r="I15" s="23">
        <v>85.449296184984348</v>
      </c>
      <c r="J15" s="23">
        <v>87.453404345403385</v>
      </c>
      <c r="K15" s="23">
        <v>88.93258345897766</v>
      </c>
      <c r="L15" s="23">
        <v>89.869379106198949</v>
      </c>
      <c r="M15" s="23">
        <v>91.056299992863373</v>
      </c>
      <c r="N15" s="23">
        <v>92.554196389683085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-34.651393159363806</v>
      </c>
      <c r="D17" s="32">
        <f t="shared" ref="D17:N17" si="2">D10-D13</f>
        <v>-40.61618281760002</v>
      </c>
      <c r="E17" s="32">
        <f t="shared" si="2"/>
        <v>-43.26607768799947</v>
      </c>
      <c r="F17" s="32">
        <f t="shared" si="2"/>
        <v>-46.487793997330414</v>
      </c>
      <c r="G17" s="32">
        <f t="shared" si="2"/>
        <v>-52.015312208118758</v>
      </c>
      <c r="H17" s="32">
        <f t="shared" si="2"/>
        <v>-54.466248167866908</v>
      </c>
      <c r="I17" s="32">
        <f t="shared" si="2"/>
        <v>-57.362571051018719</v>
      </c>
      <c r="J17" s="32">
        <f t="shared" si="2"/>
        <v>-62.075693139362983</v>
      </c>
      <c r="K17" s="32">
        <f t="shared" si="2"/>
        <v>-66.115669838897517</v>
      </c>
      <c r="L17" s="32">
        <f t="shared" si="2"/>
        <v>-68.610058196476132</v>
      </c>
      <c r="M17" s="32">
        <f t="shared" si="2"/>
        <v>-71.804020293819903</v>
      </c>
      <c r="N17" s="32">
        <f t="shared" si="2"/>
        <v>-75.412623498210436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570.00124153609227</v>
      </c>
      <c r="D19" s="26">
        <f t="shared" ref="D19:N19" si="3">SUM(D20:D21)</f>
        <v>571.04445241648318</v>
      </c>
      <c r="E19" s="26">
        <f t="shared" si="3"/>
        <v>572.75371381382274</v>
      </c>
      <c r="F19" s="26">
        <f t="shared" si="3"/>
        <v>575.49965143223938</v>
      </c>
      <c r="G19" s="26">
        <f t="shared" si="3"/>
        <v>575.82637428975647</v>
      </c>
      <c r="H19" s="26">
        <f t="shared" si="3"/>
        <v>576.53716247521982</v>
      </c>
      <c r="I19" s="26">
        <f t="shared" si="3"/>
        <v>577.15303234739633</v>
      </c>
      <c r="J19" s="26">
        <f t="shared" si="3"/>
        <v>577.79184513770713</v>
      </c>
      <c r="K19" s="26">
        <f t="shared" si="3"/>
        <v>578.35546020061406</v>
      </c>
      <c r="L19" s="26">
        <f t="shared" si="3"/>
        <v>578.40810138059987</v>
      </c>
      <c r="M19" s="26">
        <f t="shared" si="3"/>
        <v>579.03628194830981</v>
      </c>
      <c r="N19" s="26">
        <f t="shared" si="3"/>
        <v>579.2972538776155</v>
      </c>
    </row>
    <row r="20" spans="1:14" x14ac:dyDescent="0.25">
      <c r="A20" s="72" t="s">
        <v>40</v>
      </c>
      <c r="B20" s="72"/>
      <c r="C20" s="22">
        <v>287.92702136819616</v>
      </c>
      <c r="D20" s="22">
        <v>287.93828093962958</v>
      </c>
      <c r="E20" s="22">
        <v>288.10754378911662</v>
      </c>
      <c r="F20" s="22">
        <v>288.62609237270021</v>
      </c>
      <c r="G20" s="22">
        <v>288.78709038633025</v>
      </c>
      <c r="H20" s="22">
        <v>288.56484951530416</v>
      </c>
      <c r="I20" s="22">
        <v>288.40814387236634</v>
      </c>
      <c r="J20" s="22">
        <v>289.20645492810729</v>
      </c>
      <c r="K20" s="22">
        <v>289.36026713409456</v>
      </c>
      <c r="L20" s="22">
        <v>289.14411227659821</v>
      </c>
      <c r="M20" s="22">
        <v>289.22104061679335</v>
      </c>
      <c r="N20" s="22">
        <v>289.4914938498103</v>
      </c>
    </row>
    <row r="21" spans="1:14" x14ac:dyDescent="0.25">
      <c r="A21" s="27" t="s">
        <v>41</v>
      </c>
      <c r="B21" s="27"/>
      <c r="C21" s="29">
        <v>282.07422016789604</v>
      </c>
      <c r="D21" s="29">
        <v>283.1061714768536</v>
      </c>
      <c r="E21" s="29">
        <v>284.64617002470607</v>
      </c>
      <c r="F21" s="29">
        <v>286.87355905953916</v>
      </c>
      <c r="G21" s="29">
        <v>287.03928390342622</v>
      </c>
      <c r="H21" s="29">
        <v>287.97231295991566</v>
      </c>
      <c r="I21" s="29">
        <v>288.74488847503</v>
      </c>
      <c r="J21" s="29">
        <v>288.58539020959984</v>
      </c>
      <c r="K21" s="29">
        <v>288.99519306651956</v>
      </c>
      <c r="L21" s="29">
        <v>289.26398910400167</v>
      </c>
      <c r="M21" s="29">
        <v>289.81524133151652</v>
      </c>
      <c r="N21" s="29">
        <v>289.80576002780515</v>
      </c>
    </row>
    <row r="22" spans="1:14" x14ac:dyDescent="0.25">
      <c r="A22" s="75" t="s">
        <v>44</v>
      </c>
      <c r="B22" s="75"/>
      <c r="C22" s="26">
        <f>SUM(C23:C24)</f>
        <v>557.50714474806273</v>
      </c>
      <c r="D22" s="26">
        <f t="shared" ref="D22:N22" si="4">SUM(D23:D24)</f>
        <v>557.74915680112281</v>
      </c>
      <c r="E22" s="26">
        <f t="shared" si="4"/>
        <v>558.37691986157267</v>
      </c>
      <c r="F22" s="26">
        <f t="shared" si="4"/>
        <v>555.9470277011693</v>
      </c>
      <c r="G22" s="26">
        <f t="shared" si="4"/>
        <v>555.50542364579769</v>
      </c>
      <c r="H22" s="26">
        <f t="shared" si="4"/>
        <v>554.31492582777253</v>
      </c>
      <c r="I22" s="26">
        <f t="shared" si="4"/>
        <v>553.29946564231363</v>
      </c>
      <c r="J22" s="26">
        <f t="shared" si="4"/>
        <v>552.0178622144972</v>
      </c>
      <c r="K22" s="26">
        <f t="shared" si="4"/>
        <v>551.52883545302882</v>
      </c>
      <c r="L22" s="26">
        <f t="shared" si="4"/>
        <v>550.8702043757545</v>
      </c>
      <c r="M22" s="26">
        <f t="shared" si="4"/>
        <v>550.79790347002938</v>
      </c>
      <c r="N22" s="26">
        <f t="shared" si="4"/>
        <v>551.44531129182906</v>
      </c>
    </row>
    <row r="23" spans="1:14" x14ac:dyDescent="0.25">
      <c r="A23" s="72" t="s">
        <v>42</v>
      </c>
      <c r="B23" s="72"/>
      <c r="C23" s="23">
        <v>274.74627907611523</v>
      </c>
      <c r="D23" s="22">
        <v>274.98083558108533</v>
      </c>
      <c r="E23" s="22">
        <v>275.87799359516561</v>
      </c>
      <c r="F23" s="22">
        <v>275.44207846131593</v>
      </c>
      <c r="G23" s="22">
        <v>275.44646479331482</v>
      </c>
      <c r="H23" s="22">
        <v>275.06034655413373</v>
      </c>
      <c r="I23" s="22">
        <v>274.90317178349932</v>
      </c>
      <c r="J23" s="22">
        <v>273.9439473349421</v>
      </c>
      <c r="K23" s="22">
        <v>273.82359415994648</v>
      </c>
      <c r="L23" s="22">
        <v>273.86007666733047</v>
      </c>
      <c r="M23" s="22">
        <v>273.97228522819654</v>
      </c>
      <c r="N23" s="22">
        <v>274.17901760704399</v>
      </c>
    </row>
    <row r="24" spans="1:14" x14ac:dyDescent="0.25">
      <c r="A24" s="10" t="s">
        <v>43</v>
      </c>
      <c r="B24" s="10"/>
      <c r="C24" s="23">
        <v>282.76086567194756</v>
      </c>
      <c r="D24" s="23">
        <v>282.76832122003742</v>
      </c>
      <c r="E24" s="23">
        <v>282.49892626640707</v>
      </c>
      <c r="F24" s="23">
        <v>280.50494923985337</v>
      </c>
      <c r="G24" s="23">
        <v>280.05895885248287</v>
      </c>
      <c r="H24" s="23">
        <v>279.2545792736388</v>
      </c>
      <c r="I24" s="23">
        <v>278.39629385881437</v>
      </c>
      <c r="J24" s="23">
        <v>278.07391487955505</v>
      </c>
      <c r="K24" s="23">
        <v>277.70524129308234</v>
      </c>
      <c r="L24" s="23">
        <v>277.01012770842402</v>
      </c>
      <c r="M24" s="23">
        <v>276.82561824183284</v>
      </c>
      <c r="N24" s="23">
        <v>277.26629368478507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12.494096788029537</v>
      </c>
      <c r="D26" s="32">
        <f t="shared" ref="D26:N26" si="5">D19-D22</f>
        <v>13.295295615360374</v>
      </c>
      <c r="E26" s="32">
        <f t="shared" si="5"/>
        <v>14.376793952250068</v>
      </c>
      <c r="F26" s="32">
        <f t="shared" si="5"/>
        <v>19.552623731070071</v>
      </c>
      <c r="G26" s="32">
        <f t="shared" si="5"/>
        <v>20.320950643958781</v>
      </c>
      <c r="H26" s="32">
        <f t="shared" si="5"/>
        <v>22.222236647447289</v>
      </c>
      <c r="I26" s="32">
        <f t="shared" si="5"/>
        <v>23.853566705082699</v>
      </c>
      <c r="J26" s="32">
        <f t="shared" si="5"/>
        <v>25.773982923209928</v>
      </c>
      <c r="K26" s="32">
        <f t="shared" si="5"/>
        <v>26.826624747585242</v>
      </c>
      <c r="L26" s="32">
        <f t="shared" si="5"/>
        <v>27.537897004845377</v>
      </c>
      <c r="M26" s="32">
        <f t="shared" si="5"/>
        <v>28.238378478280424</v>
      </c>
      <c r="N26" s="32">
        <f t="shared" si="5"/>
        <v>27.851942585786446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-22.157296371334269</v>
      </c>
      <c r="D30" s="32">
        <f t="shared" ref="D30:N30" si="6">D17+D26+D28</f>
        <v>-27.320887202239646</v>
      </c>
      <c r="E30" s="32">
        <f t="shared" si="6"/>
        <v>-28.889283735749402</v>
      </c>
      <c r="F30" s="32">
        <f t="shared" si="6"/>
        <v>-26.935170266260343</v>
      </c>
      <c r="G30" s="32">
        <f t="shared" si="6"/>
        <v>-31.694361564159976</v>
      </c>
      <c r="H30" s="32">
        <f t="shared" si="6"/>
        <v>-32.244011520419619</v>
      </c>
      <c r="I30" s="32">
        <f t="shared" si="6"/>
        <v>-33.50900434593602</v>
      </c>
      <c r="J30" s="32">
        <f t="shared" si="6"/>
        <v>-36.301710216153054</v>
      </c>
      <c r="K30" s="32">
        <f t="shared" si="6"/>
        <v>-39.289045091312275</v>
      </c>
      <c r="L30" s="32">
        <f t="shared" si="6"/>
        <v>-41.072161191630755</v>
      </c>
      <c r="M30" s="32">
        <f t="shared" si="6"/>
        <v>-43.565641815539479</v>
      </c>
      <c r="N30" s="32">
        <f t="shared" si="6"/>
        <v>-47.56068091242399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14675.842703628668</v>
      </c>
      <c r="D32" s="21">
        <v>14648.521816426428</v>
      </c>
      <c r="E32" s="21">
        <v>14619.632532690677</v>
      </c>
      <c r="F32" s="21">
        <v>14592.697362424416</v>
      </c>
      <c r="G32" s="21">
        <v>14561.003000860257</v>
      </c>
      <c r="H32" s="21">
        <v>14528.758989339836</v>
      </c>
      <c r="I32" s="21">
        <v>14495.249984993899</v>
      </c>
      <c r="J32" s="21">
        <v>14458.948274777749</v>
      </c>
      <c r="K32" s="21">
        <v>14419.659229686438</v>
      </c>
      <c r="L32" s="21">
        <v>14378.587068494808</v>
      </c>
      <c r="M32" s="21">
        <v>14335.021426679266</v>
      </c>
      <c r="N32" s="21">
        <v>14287.460745766843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-1.5075041754886165E-3</v>
      </c>
      <c r="D34" s="39">
        <f t="shared" ref="D34:N34" si="7">(D32/D8)-1</f>
        <v>-1.8616230600158046E-3</v>
      </c>
      <c r="E34" s="39">
        <f t="shared" si="7"/>
        <v>-1.9721637512499779E-3</v>
      </c>
      <c r="F34" s="39">
        <f t="shared" si="7"/>
        <v>-1.8423972152535883E-3</v>
      </c>
      <c r="G34" s="39">
        <f t="shared" si="7"/>
        <v>-2.1719330413697557E-3</v>
      </c>
      <c r="H34" s="39">
        <f t="shared" si="7"/>
        <v>-2.2144086858931766E-3</v>
      </c>
      <c r="I34" s="39">
        <f t="shared" si="7"/>
        <v>-2.3063913697325411E-3</v>
      </c>
      <c r="J34" s="39">
        <f t="shared" si="7"/>
        <v>-2.5043866269109927E-3</v>
      </c>
      <c r="K34" s="39">
        <f t="shared" si="7"/>
        <v>-2.7172823600072338E-3</v>
      </c>
      <c r="L34" s="39">
        <f t="shared" si="7"/>
        <v>-2.8483447866142209E-3</v>
      </c>
      <c r="M34" s="39">
        <f t="shared" si="7"/>
        <v>-3.0298972776677813E-3</v>
      </c>
      <c r="N34" s="39">
        <f t="shared" si="7"/>
        <v>-3.3177962904127334E-3</v>
      </c>
    </row>
    <row r="35" spans="1:14" ht="15.75" thickBot="1" x14ac:dyDescent="0.3">
      <c r="A35" s="40" t="s">
        <v>15</v>
      </c>
      <c r="B35" s="41"/>
      <c r="C35" s="42">
        <f>(C32/$C$8)-1</f>
        <v>-1.5075041754886165E-3</v>
      </c>
      <c r="D35" s="42">
        <f t="shared" ref="D35:N35" si="8">(D32/$C$8)-1</f>
        <v>-3.3663208309683279E-3</v>
      </c>
      <c r="E35" s="42">
        <f t="shared" si="8"/>
        <v>-5.3318456463004038E-3</v>
      </c>
      <c r="F35" s="42">
        <f t="shared" si="8"/>
        <v>-7.1644194839830533E-3</v>
      </c>
      <c r="G35" s="42">
        <f t="shared" si="8"/>
        <v>-9.3207918859533612E-3</v>
      </c>
      <c r="H35" s="42">
        <f t="shared" si="8"/>
        <v>-1.1514560529334861E-2</v>
      </c>
      <c r="I35" s="42">
        <f t="shared" si="8"/>
        <v>-1.3794394816036282E-2</v>
      </c>
      <c r="J35" s="42">
        <f t="shared" si="8"/>
        <v>-1.6264234945043587E-2</v>
      </c>
      <c r="K35" s="42">
        <f t="shared" si="8"/>
        <v>-1.8937322786335642E-2</v>
      </c>
      <c r="L35" s="42">
        <f t="shared" si="8"/>
        <v>-2.173172754831898E-2</v>
      </c>
      <c r="M35" s="42">
        <f t="shared" si="8"/>
        <v>-2.4695779923849082E-2</v>
      </c>
      <c r="N35" s="42">
        <f t="shared" si="8"/>
        <v>-2.7931640647241629E-2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1.5832154894494728</v>
      </c>
      <c r="D41" s="47">
        <v>1.603508318478895</v>
      </c>
      <c r="E41" s="47">
        <v>1.6026144998394334</v>
      </c>
      <c r="F41" s="47">
        <v>1.6001061691021607</v>
      </c>
      <c r="G41" s="47">
        <v>1.6034080819402914</v>
      </c>
      <c r="H41" s="47">
        <v>1.6148468034426571</v>
      </c>
      <c r="I41" s="47">
        <v>1.6274537940638523</v>
      </c>
      <c r="J41" s="47">
        <v>1.6365291765926036</v>
      </c>
      <c r="K41" s="47">
        <v>1.6471885429803224</v>
      </c>
      <c r="L41" s="47">
        <v>1.6569348362110423</v>
      </c>
      <c r="M41" s="47">
        <v>1.6687785681658933</v>
      </c>
      <c r="N41" s="47">
        <v>1.6769182936410176</v>
      </c>
    </row>
    <row r="43" spans="1:14" x14ac:dyDescent="0.25">
      <c r="A43" s="48" t="s">
        <v>31</v>
      </c>
      <c r="B43" s="48"/>
      <c r="C43" s="49">
        <v>86.615476912163444</v>
      </c>
      <c r="D43" s="49">
        <v>88.10759869581257</v>
      </c>
      <c r="E43" s="49">
        <v>86.63203302542172</v>
      </c>
      <c r="F43" s="49">
        <v>85.67497701483471</v>
      </c>
      <c r="G43" s="49">
        <v>86.056332167717812</v>
      </c>
      <c r="H43" s="49">
        <v>85.102061172265309</v>
      </c>
      <c r="I43" s="49">
        <v>84.301403837742043</v>
      </c>
      <c r="J43" s="49">
        <v>84.210788717489862</v>
      </c>
      <c r="K43" s="49">
        <v>83.780028765914153</v>
      </c>
      <c r="L43" s="49">
        <v>82.633018172467331</v>
      </c>
      <c r="M43" s="49">
        <v>82.106456120721546</v>
      </c>
      <c r="N43" s="49">
        <v>81.536195091695291</v>
      </c>
    </row>
    <row r="44" spans="1:14" x14ac:dyDescent="0.25">
      <c r="A44" s="19" t="s">
        <v>47</v>
      </c>
      <c r="B44" s="19"/>
      <c r="C44" s="50">
        <v>87.6144349461253</v>
      </c>
      <c r="D44" s="50">
        <v>88.107598695812541</v>
      </c>
      <c r="E44" s="50">
        <v>86.44846876851571</v>
      </c>
      <c r="F44" s="50">
        <v>85.331857175412054</v>
      </c>
      <c r="G44" s="50">
        <v>85.558761404375289</v>
      </c>
      <c r="H44" s="50">
        <v>84.450514491727262</v>
      </c>
      <c r="I44" s="50">
        <v>83.504035671931575</v>
      </c>
      <c r="J44" s="50">
        <v>83.287652817001572</v>
      </c>
      <c r="K44" s="50">
        <v>82.757869730198379</v>
      </c>
      <c r="L44" s="50">
        <v>81.52243672029303</v>
      </c>
      <c r="M44" s="50">
        <v>80.895125866896933</v>
      </c>
      <c r="N44" s="50">
        <v>80.230292297831653</v>
      </c>
    </row>
    <row r="45" spans="1:14" x14ac:dyDescent="0.25">
      <c r="A45" s="51" t="s">
        <v>48</v>
      </c>
      <c r="B45" s="51"/>
      <c r="C45" s="52">
        <v>85.623864802653273</v>
      </c>
      <c r="D45" s="52">
        <v>88.107598695812555</v>
      </c>
      <c r="E45" s="52">
        <v>86.815595136174153</v>
      </c>
      <c r="F45" s="52">
        <v>86.020832743142989</v>
      </c>
      <c r="G45" s="52">
        <v>86.56172684973005</v>
      </c>
      <c r="H45" s="52">
        <v>85.765502000754381</v>
      </c>
      <c r="I45" s="52">
        <v>85.113173872511382</v>
      </c>
      <c r="J45" s="52">
        <v>85.152826180158627</v>
      </c>
      <c r="K45" s="52">
        <v>84.829578356095993</v>
      </c>
      <c r="L45" s="52">
        <v>83.773435727434503</v>
      </c>
      <c r="M45" s="52">
        <v>83.354472699735268</v>
      </c>
      <c r="N45" s="52">
        <v>82.880828443052238</v>
      </c>
    </row>
    <row r="47" spans="1:14" x14ac:dyDescent="0.25">
      <c r="A47" s="48" t="s">
        <v>32</v>
      </c>
      <c r="B47" s="48"/>
      <c r="C47" s="49">
        <v>81.192575496292832</v>
      </c>
      <c r="D47" s="49">
        <v>80.988864404022408</v>
      </c>
      <c r="E47" s="49">
        <v>81.19485551269122</v>
      </c>
      <c r="F47" s="49">
        <v>81.329470988313261</v>
      </c>
      <c r="G47" s="49">
        <v>81.272799888534493</v>
      </c>
      <c r="H47" s="49">
        <v>81.406792005378847</v>
      </c>
      <c r="I47" s="49">
        <v>81.522751132562917</v>
      </c>
      <c r="J47" s="49">
        <v>81.536063274566587</v>
      </c>
      <c r="K47" s="49">
        <v>81.59465665584311</v>
      </c>
      <c r="L47" s="49">
        <v>81.762275683377965</v>
      </c>
      <c r="M47" s="49">
        <v>81.83977130781615</v>
      </c>
      <c r="N47" s="49">
        <v>81.924938040095185</v>
      </c>
    </row>
    <row r="48" spans="1:14" x14ac:dyDescent="0.25">
      <c r="A48" s="19" t="s">
        <v>45</v>
      </c>
      <c r="B48" s="19"/>
      <c r="C48" s="50">
        <v>79.108340254705325</v>
      </c>
      <c r="D48" s="50">
        <v>79.0374227315544</v>
      </c>
      <c r="E48" s="50">
        <v>79.280831288094674</v>
      </c>
      <c r="F48" s="50">
        <v>79.4479376693521</v>
      </c>
      <c r="G48" s="50">
        <v>79.414988317354016</v>
      </c>
      <c r="H48" s="50">
        <v>79.579899071954969</v>
      </c>
      <c r="I48" s="50">
        <v>79.719615358641619</v>
      </c>
      <c r="J48" s="50">
        <v>79.752482916660085</v>
      </c>
      <c r="K48" s="50">
        <v>79.836012582554275</v>
      </c>
      <c r="L48" s="50">
        <v>80.02799479829666</v>
      </c>
      <c r="M48" s="50">
        <v>80.126994795992971</v>
      </c>
      <c r="N48" s="50">
        <v>80.229124690141646</v>
      </c>
    </row>
    <row r="49" spans="1:14" x14ac:dyDescent="0.25">
      <c r="A49" s="51" t="s">
        <v>46</v>
      </c>
      <c r="B49" s="51"/>
      <c r="C49" s="52">
        <v>83.136822391085715</v>
      </c>
      <c r="D49" s="52">
        <v>82.818219327646645</v>
      </c>
      <c r="E49" s="52">
        <v>82.988551203328484</v>
      </c>
      <c r="F49" s="52">
        <v>83.096060906128955</v>
      </c>
      <c r="G49" s="52">
        <v>83.032587868502432</v>
      </c>
      <c r="H49" s="52">
        <v>83.141099457613905</v>
      </c>
      <c r="I49" s="52">
        <v>83.232533828526144</v>
      </c>
      <c r="J49" s="52">
        <v>83.233687992626869</v>
      </c>
      <c r="K49" s="52">
        <v>83.281457022433599</v>
      </c>
      <c r="L49" s="52">
        <v>83.427711000673426</v>
      </c>
      <c r="M49" s="52">
        <v>83.489300211310663</v>
      </c>
      <c r="N49" s="52">
        <v>83.557619116204663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100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22003</v>
      </c>
      <c r="D8" s="21">
        <v>22098.025156751031</v>
      </c>
      <c r="E8" s="21">
        <v>22187.141974079328</v>
      </c>
      <c r="F8" s="21">
        <v>22279.919602968821</v>
      </c>
      <c r="G8" s="21">
        <v>22376.653532274355</v>
      </c>
      <c r="H8" s="21">
        <v>22469.635841229006</v>
      </c>
      <c r="I8" s="21">
        <v>22564.009252986536</v>
      </c>
      <c r="J8" s="21">
        <v>22661.151154683783</v>
      </c>
      <c r="K8" s="21">
        <v>22756.216451955464</v>
      </c>
      <c r="L8" s="21">
        <v>22849.725942680649</v>
      </c>
      <c r="M8" s="21">
        <v>22943.587578384515</v>
      </c>
      <c r="N8" s="21">
        <v>23035.352718538241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229.23467035371095</v>
      </c>
      <c r="D10" s="26">
        <f t="shared" ref="D10:N10" si="0">SUM(D11:D12)</f>
        <v>232.50169150990706</v>
      </c>
      <c r="E10" s="26">
        <f t="shared" si="0"/>
        <v>232.63357389583021</v>
      </c>
      <c r="F10" s="26">
        <f t="shared" si="0"/>
        <v>232.47345534627863</v>
      </c>
      <c r="G10" s="26">
        <f t="shared" si="0"/>
        <v>232.61889658329369</v>
      </c>
      <c r="H10" s="26">
        <f t="shared" si="0"/>
        <v>233.87684248251364</v>
      </c>
      <c r="I10" s="26">
        <f t="shared" si="0"/>
        <v>234.97155673080331</v>
      </c>
      <c r="J10" s="26">
        <f t="shared" si="0"/>
        <v>235.34364625447324</v>
      </c>
      <c r="K10" s="26">
        <f t="shared" si="0"/>
        <v>235.61132045826969</v>
      </c>
      <c r="L10" s="26">
        <f t="shared" si="0"/>
        <v>235.72561151650288</v>
      </c>
      <c r="M10" s="26">
        <f t="shared" si="0"/>
        <v>236.24870090816657</v>
      </c>
      <c r="N10" s="26">
        <f t="shared" si="0"/>
        <v>236.37158768961217</v>
      </c>
    </row>
    <row r="11" spans="1:14" x14ac:dyDescent="0.25">
      <c r="A11" s="20" t="s">
        <v>34</v>
      </c>
      <c r="B11" s="18"/>
      <c r="C11" s="22">
        <v>117.39168303911239</v>
      </c>
      <c r="D11" s="22">
        <v>118.98100478834039</v>
      </c>
      <c r="E11" s="22">
        <v>119.17202075961144</v>
      </c>
      <c r="F11" s="22">
        <v>119.25586345685721</v>
      </c>
      <c r="G11" s="22">
        <v>119.1817137507979</v>
      </c>
      <c r="H11" s="22">
        <v>119.87060852014207</v>
      </c>
      <c r="I11" s="22">
        <v>120.55062475754258</v>
      </c>
      <c r="J11" s="22">
        <v>120.62161512952012</v>
      </c>
      <c r="K11" s="22">
        <v>120.70868988491821</v>
      </c>
      <c r="L11" s="22">
        <v>120.79040074948675</v>
      </c>
      <c r="M11" s="22">
        <v>120.93076050806799</v>
      </c>
      <c r="N11" s="22">
        <v>121.19923759333659</v>
      </c>
    </row>
    <row r="12" spans="1:14" x14ac:dyDescent="0.25">
      <c r="A12" s="27" t="s">
        <v>35</v>
      </c>
      <c r="B12" s="28"/>
      <c r="C12" s="29">
        <v>111.84298731459856</v>
      </c>
      <c r="D12" s="29">
        <v>113.52068672156668</v>
      </c>
      <c r="E12" s="29">
        <v>113.46155313621877</v>
      </c>
      <c r="F12" s="29">
        <v>113.21759188942141</v>
      </c>
      <c r="G12" s="29">
        <v>113.43718283249579</v>
      </c>
      <c r="H12" s="29">
        <v>114.00623396237157</v>
      </c>
      <c r="I12" s="29">
        <v>114.42093197326074</v>
      </c>
      <c r="J12" s="29">
        <v>114.72203112495312</v>
      </c>
      <c r="K12" s="29">
        <v>114.90263057335147</v>
      </c>
      <c r="L12" s="29">
        <v>114.93521076701613</v>
      </c>
      <c r="M12" s="29">
        <v>115.31794040009858</v>
      </c>
      <c r="N12" s="29">
        <v>115.17235009627558</v>
      </c>
    </row>
    <row r="13" spans="1:14" x14ac:dyDescent="0.25">
      <c r="A13" s="33" t="s">
        <v>36</v>
      </c>
      <c r="B13" s="18"/>
      <c r="C13" s="26">
        <f>SUM(C14:C15)</f>
        <v>259.34356669446333</v>
      </c>
      <c r="D13" s="26">
        <f t="shared" ref="D13:N13" si="1">SUM(D14:D15)</f>
        <v>269.65386228377218</v>
      </c>
      <c r="E13" s="26">
        <f t="shared" si="1"/>
        <v>269.91900118286208</v>
      </c>
      <c r="F13" s="26">
        <f t="shared" si="1"/>
        <v>272.53998197717999</v>
      </c>
      <c r="G13" s="26">
        <f t="shared" si="1"/>
        <v>278.91986469468554</v>
      </c>
      <c r="H13" s="26">
        <f t="shared" si="1"/>
        <v>280.80832458329826</v>
      </c>
      <c r="I13" s="26">
        <f t="shared" si="1"/>
        <v>282.50735876733825</v>
      </c>
      <c r="J13" s="26">
        <f t="shared" si="1"/>
        <v>286.91615922075181</v>
      </c>
      <c r="K13" s="26">
        <f t="shared" si="1"/>
        <v>290.49834671603844</v>
      </c>
      <c r="L13" s="26">
        <f t="shared" si="1"/>
        <v>291.5647987821593</v>
      </c>
      <c r="M13" s="26">
        <f t="shared" si="1"/>
        <v>294.94401725530361</v>
      </c>
      <c r="N13" s="26">
        <f t="shared" si="1"/>
        <v>298.19903628968592</v>
      </c>
    </row>
    <row r="14" spans="1:14" x14ac:dyDescent="0.25">
      <c r="A14" s="20" t="s">
        <v>37</v>
      </c>
      <c r="B14" s="18"/>
      <c r="C14" s="22">
        <v>129.16655586976952</v>
      </c>
      <c r="D14" s="22">
        <v>133.39910679922662</v>
      </c>
      <c r="E14" s="22">
        <v>134.28570971779533</v>
      </c>
      <c r="F14" s="22">
        <v>135.9234280052784</v>
      </c>
      <c r="G14" s="22">
        <v>139.50358124785885</v>
      </c>
      <c r="H14" s="22">
        <v>140.63220558533112</v>
      </c>
      <c r="I14" s="22">
        <v>141.86805301321667</v>
      </c>
      <c r="J14" s="22">
        <v>144.44815368055615</v>
      </c>
      <c r="K14" s="22">
        <v>146.40555733273865</v>
      </c>
      <c r="L14" s="22">
        <v>147.3529843703042</v>
      </c>
      <c r="M14" s="22">
        <v>148.90727183237658</v>
      </c>
      <c r="N14" s="22">
        <v>150.51272160834534</v>
      </c>
    </row>
    <row r="15" spans="1:14" x14ac:dyDescent="0.25">
      <c r="A15" s="10" t="s">
        <v>38</v>
      </c>
      <c r="B15" s="12"/>
      <c r="C15" s="23">
        <v>130.17701082469384</v>
      </c>
      <c r="D15" s="23">
        <v>136.25475548454557</v>
      </c>
      <c r="E15" s="23">
        <v>135.63329146506672</v>
      </c>
      <c r="F15" s="23">
        <v>136.61655397190162</v>
      </c>
      <c r="G15" s="23">
        <v>139.41628344682667</v>
      </c>
      <c r="H15" s="23">
        <v>140.17611899796714</v>
      </c>
      <c r="I15" s="23">
        <v>140.63930575412155</v>
      </c>
      <c r="J15" s="23">
        <v>142.46800554019566</v>
      </c>
      <c r="K15" s="23">
        <v>144.09278938329979</v>
      </c>
      <c r="L15" s="23">
        <v>144.21181441185507</v>
      </c>
      <c r="M15" s="23">
        <v>146.03674542292705</v>
      </c>
      <c r="N15" s="23">
        <v>147.68631468134058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-30.108896340752381</v>
      </c>
      <c r="D17" s="32">
        <f t="shared" ref="D17:N17" si="2">D10-D13</f>
        <v>-37.152170773865123</v>
      </c>
      <c r="E17" s="32">
        <f t="shared" si="2"/>
        <v>-37.285427287031865</v>
      </c>
      <c r="F17" s="32">
        <f t="shared" si="2"/>
        <v>-40.066526630901365</v>
      </c>
      <c r="G17" s="32">
        <f t="shared" si="2"/>
        <v>-46.300968111391853</v>
      </c>
      <c r="H17" s="32">
        <f t="shared" si="2"/>
        <v>-46.931482100784621</v>
      </c>
      <c r="I17" s="32">
        <f t="shared" si="2"/>
        <v>-47.535802036534932</v>
      </c>
      <c r="J17" s="32">
        <f t="shared" si="2"/>
        <v>-51.572512966278566</v>
      </c>
      <c r="K17" s="32">
        <f t="shared" si="2"/>
        <v>-54.887026257768753</v>
      </c>
      <c r="L17" s="32">
        <f t="shared" si="2"/>
        <v>-55.83918726565642</v>
      </c>
      <c r="M17" s="32">
        <f t="shared" si="2"/>
        <v>-58.695316347137037</v>
      </c>
      <c r="N17" s="32">
        <f t="shared" si="2"/>
        <v>-61.827448600073751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925.24121299880517</v>
      </c>
      <c r="D19" s="26">
        <f t="shared" ref="D19:N19" si="3">SUM(D20:D21)</f>
        <v>926.29668362633129</v>
      </c>
      <c r="E19" s="26">
        <f t="shared" si="3"/>
        <v>929.48261640404166</v>
      </c>
      <c r="F19" s="26">
        <f t="shared" si="3"/>
        <v>933.71802055140915</v>
      </c>
      <c r="G19" s="26">
        <f t="shared" si="3"/>
        <v>933.93285734199048</v>
      </c>
      <c r="H19" s="26">
        <f t="shared" si="3"/>
        <v>934.25929940025662</v>
      </c>
      <c r="I19" s="26">
        <f t="shared" si="3"/>
        <v>934.91725991148974</v>
      </c>
      <c r="J19" s="26">
        <f t="shared" si="3"/>
        <v>935.672629875241</v>
      </c>
      <c r="K19" s="26">
        <f t="shared" si="3"/>
        <v>936.46924709332552</v>
      </c>
      <c r="L19" s="26">
        <f t="shared" si="3"/>
        <v>937.13425087975156</v>
      </c>
      <c r="M19" s="26">
        <f t="shared" si="3"/>
        <v>937.13920539172909</v>
      </c>
      <c r="N19" s="26">
        <f t="shared" si="3"/>
        <v>936.93561316358864</v>
      </c>
    </row>
    <row r="20" spans="1:14" x14ac:dyDescent="0.25">
      <c r="A20" s="72" t="s">
        <v>40</v>
      </c>
      <c r="B20" s="72"/>
      <c r="C20" s="22">
        <v>467.81979239195368</v>
      </c>
      <c r="D20" s="22">
        <v>467.93528009712452</v>
      </c>
      <c r="E20" s="22">
        <v>468.00024965678057</v>
      </c>
      <c r="F20" s="22">
        <v>468.48314002710981</v>
      </c>
      <c r="G20" s="22">
        <v>468.49822068730589</v>
      </c>
      <c r="H20" s="22">
        <v>468.04524000680124</v>
      </c>
      <c r="I20" s="22">
        <v>467.63205666258926</v>
      </c>
      <c r="J20" s="22">
        <v>468.7816327619546</v>
      </c>
      <c r="K20" s="22">
        <v>468.90186226622865</v>
      </c>
      <c r="L20" s="22">
        <v>468.8363475481782</v>
      </c>
      <c r="M20" s="22">
        <v>468.29505442375188</v>
      </c>
      <c r="N20" s="22">
        <v>468.51808489064342</v>
      </c>
    </row>
    <row r="21" spans="1:14" x14ac:dyDescent="0.25">
      <c r="A21" s="27" t="s">
        <v>41</v>
      </c>
      <c r="B21" s="27"/>
      <c r="C21" s="29">
        <v>457.42142060685154</v>
      </c>
      <c r="D21" s="29">
        <v>458.36140352920677</v>
      </c>
      <c r="E21" s="29">
        <v>461.48236674726104</v>
      </c>
      <c r="F21" s="29">
        <v>465.23488052429934</v>
      </c>
      <c r="G21" s="29">
        <v>465.43463665468465</v>
      </c>
      <c r="H21" s="29">
        <v>466.21405939345544</v>
      </c>
      <c r="I21" s="29">
        <v>467.28520324890042</v>
      </c>
      <c r="J21" s="29">
        <v>466.89099711328646</v>
      </c>
      <c r="K21" s="29">
        <v>467.56738482709687</v>
      </c>
      <c r="L21" s="29">
        <v>468.29790333157337</v>
      </c>
      <c r="M21" s="29">
        <v>468.84415096797727</v>
      </c>
      <c r="N21" s="29">
        <v>468.41752827294528</v>
      </c>
    </row>
    <row r="22" spans="1:14" x14ac:dyDescent="0.25">
      <c r="A22" s="75" t="s">
        <v>44</v>
      </c>
      <c r="B22" s="75"/>
      <c r="C22" s="26">
        <f>SUM(C23:C24)</f>
        <v>800.10715990701851</v>
      </c>
      <c r="D22" s="26">
        <f t="shared" ref="D22:N22" si="4">SUM(D23:D24)</f>
        <v>800.02769552416692</v>
      </c>
      <c r="E22" s="26">
        <f t="shared" si="4"/>
        <v>799.4195602275247</v>
      </c>
      <c r="F22" s="26">
        <f t="shared" si="4"/>
        <v>796.91756461497425</v>
      </c>
      <c r="G22" s="26">
        <f t="shared" si="4"/>
        <v>794.64958027594776</v>
      </c>
      <c r="H22" s="26">
        <f t="shared" si="4"/>
        <v>792.95440554193965</v>
      </c>
      <c r="I22" s="26">
        <f t="shared" si="4"/>
        <v>790.23955617770935</v>
      </c>
      <c r="J22" s="26">
        <f t="shared" si="4"/>
        <v>789.03481963727768</v>
      </c>
      <c r="K22" s="26">
        <f t="shared" si="4"/>
        <v>788.0727301103766</v>
      </c>
      <c r="L22" s="26">
        <f t="shared" si="4"/>
        <v>787.43342791022792</v>
      </c>
      <c r="M22" s="26">
        <f t="shared" si="4"/>
        <v>786.6787488908692</v>
      </c>
      <c r="N22" s="26">
        <f t="shared" si="4"/>
        <v>787.24712959321346</v>
      </c>
    </row>
    <row r="23" spans="1:14" x14ac:dyDescent="0.25">
      <c r="A23" s="72" t="s">
        <v>42</v>
      </c>
      <c r="B23" s="72"/>
      <c r="C23" s="23">
        <v>395.07974457168797</v>
      </c>
      <c r="D23" s="22">
        <v>395.76442715268661</v>
      </c>
      <c r="E23" s="22">
        <v>396.42588564204772</v>
      </c>
      <c r="F23" s="22">
        <v>395.75223683921058</v>
      </c>
      <c r="G23" s="22">
        <v>395.18244852890194</v>
      </c>
      <c r="H23" s="22">
        <v>394.93928641986128</v>
      </c>
      <c r="I23" s="22">
        <v>394.13837614691954</v>
      </c>
      <c r="J23" s="22">
        <v>393.39244635391015</v>
      </c>
      <c r="K23" s="22">
        <v>393.11826240497408</v>
      </c>
      <c r="L23" s="22">
        <v>393.05859305469369</v>
      </c>
      <c r="M23" s="22">
        <v>393.37666778937262</v>
      </c>
      <c r="N23" s="22">
        <v>393.24322733499412</v>
      </c>
    </row>
    <row r="24" spans="1:14" x14ac:dyDescent="0.25">
      <c r="A24" s="10" t="s">
        <v>43</v>
      </c>
      <c r="B24" s="10"/>
      <c r="C24" s="23">
        <v>405.0274153353306</v>
      </c>
      <c r="D24" s="23">
        <v>404.26326837148031</v>
      </c>
      <c r="E24" s="23">
        <v>402.99367458547692</v>
      </c>
      <c r="F24" s="23">
        <v>401.16532777576373</v>
      </c>
      <c r="G24" s="23">
        <v>399.46713174704581</v>
      </c>
      <c r="H24" s="23">
        <v>398.01511912207832</v>
      </c>
      <c r="I24" s="23">
        <v>396.10118003078981</v>
      </c>
      <c r="J24" s="23">
        <v>395.64237328336748</v>
      </c>
      <c r="K24" s="23">
        <v>394.95446770540258</v>
      </c>
      <c r="L24" s="23">
        <v>394.37483485553429</v>
      </c>
      <c r="M24" s="23">
        <v>393.30208110149653</v>
      </c>
      <c r="N24" s="23">
        <v>394.00390225821934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125.13405309178665</v>
      </c>
      <c r="D26" s="32">
        <f t="shared" ref="D26:N26" si="5">D19-D22</f>
        <v>126.26898810216437</v>
      </c>
      <c r="E26" s="32">
        <f t="shared" si="5"/>
        <v>130.06305617651697</v>
      </c>
      <c r="F26" s="32">
        <f t="shared" si="5"/>
        <v>136.8004559364349</v>
      </c>
      <c r="G26" s="32">
        <f t="shared" si="5"/>
        <v>139.28327706604273</v>
      </c>
      <c r="H26" s="32">
        <f t="shared" si="5"/>
        <v>141.30489385831697</v>
      </c>
      <c r="I26" s="32">
        <f t="shared" si="5"/>
        <v>144.67770373378039</v>
      </c>
      <c r="J26" s="32">
        <f t="shared" si="5"/>
        <v>146.63781023796332</v>
      </c>
      <c r="K26" s="32">
        <f t="shared" si="5"/>
        <v>148.39651698294892</v>
      </c>
      <c r="L26" s="32">
        <f t="shared" si="5"/>
        <v>149.70082296952364</v>
      </c>
      <c r="M26" s="32">
        <f t="shared" si="5"/>
        <v>150.46045650085989</v>
      </c>
      <c r="N26" s="32">
        <f t="shared" si="5"/>
        <v>149.68848357037518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95.025156751034274</v>
      </c>
      <c r="D30" s="32">
        <f t="shared" ref="D30:N30" si="6">D17+D26+D28</f>
        <v>89.116817328299248</v>
      </c>
      <c r="E30" s="32">
        <f t="shared" si="6"/>
        <v>92.777628889485101</v>
      </c>
      <c r="F30" s="32">
        <f t="shared" si="6"/>
        <v>96.733929305533536</v>
      </c>
      <c r="G30" s="32">
        <f t="shared" si="6"/>
        <v>92.982308954650875</v>
      </c>
      <c r="H30" s="32">
        <f t="shared" si="6"/>
        <v>94.373411757532352</v>
      </c>
      <c r="I30" s="32">
        <f t="shared" si="6"/>
        <v>97.141901697245459</v>
      </c>
      <c r="J30" s="32">
        <f t="shared" si="6"/>
        <v>95.065297271684756</v>
      </c>
      <c r="K30" s="32">
        <f t="shared" si="6"/>
        <v>93.509490725180171</v>
      </c>
      <c r="L30" s="32">
        <f t="shared" si="6"/>
        <v>93.861635703867222</v>
      </c>
      <c r="M30" s="32">
        <f t="shared" si="6"/>
        <v>91.765140153722854</v>
      </c>
      <c r="N30" s="32">
        <f t="shared" si="6"/>
        <v>87.861034970301432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22098.025156751031</v>
      </c>
      <c r="D32" s="21">
        <v>22187.141974079328</v>
      </c>
      <c r="E32" s="21">
        <v>22279.919602968821</v>
      </c>
      <c r="F32" s="21">
        <v>22376.653532274355</v>
      </c>
      <c r="G32" s="21">
        <v>22469.635841229006</v>
      </c>
      <c r="H32" s="21">
        <v>22564.009252986536</v>
      </c>
      <c r="I32" s="21">
        <v>22661.151154683783</v>
      </c>
      <c r="J32" s="21">
        <v>22756.216451955464</v>
      </c>
      <c r="K32" s="21">
        <v>22849.725942680649</v>
      </c>
      <c r="L32" s="21">
        <v>22943.587578384515</v>
      </c>
      <c r="M32" s="21">
        <v>23035.352718538241</v>
      </c>
      <c r="N32" s="21">
        <v>23123.213753508542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4.3187363882666308E-3</v>
      </c>
      <c r="D34" s="39">
        <f t="shared" ref="D34:N34" si="7">(D32/D8)-1</f>
        <v>4.0327955415089267E-3</v>
      </c>
      <c r="E34" s="39">
        <f t="shared" si="7"/>
        <v>4.1815944116589954E-3</v>
      </c>
      <c r="F34" s="39">
        <f t="shared" si="7"/>
        <v>4.3417539663224147E-3</v>
      </c>
      <c r="G34" s="39">
        <f t="shared" si="7"/>
        <v>4.155326837435247E-3</v>
      </c>
      <c r="H34" s="39">
        <f t="shared" si="7"/>
        <v>4.2000418887238045E-3</v>
      </c>
      <c r="I34" s="39">
        <f t="shared" si="7"/>
        <v>4.305170265093361E-3</v>
      </c>
      <c r="J34" s="39">
        <f t="shared" si="7"/>
        <v>4.1950780268298349E-3</v>
      </c>
      <c r="K34" s="39">
        <f t="shared" si="7"/>
        <v>4.1091844473621908E-3</v>
      </c>
      <c r="L34" s="39">
        <f t="shared" si="7"/>
        <v>4.1077794954442748E-3</v>
      </c>
      <c r="M34" s="39">
        <f t="shared" si="7"/>
        <v>3.999598573685148E-3</v>
      </c>
      <c r="N34" s="39">
        <f t="shared" si="7"/>
        <v>3.8141823154977939E-3</v>
      </c>
    </row>
    <row r="35" spans="1:14" ht="15.75" thickBot="1" x14ac:dyDescent="0.3">
      <c r="A35" s="40" t="s">
        <v>15</v>
      </c>
      <c r="B35" s="41"/>
      <c r="C35" s="42">
        <f>(C32/$C$8)-1</f>
        <v>4.3187363882666308E-3</v>
      </c>
      <c r="D35" s="42">
        <f t="shared" ref="D35:N35" si="8">(D32/$C$8)-1</f>
        <v>8.3689485106270833E-3</v>
      </c>
      <c r="E35" s="42">
        <f t="shared" si="8"/>
        <v>1.2585538470609503E-2</v>
      </c>
      <c r="F35" s="42">
        <f t="shared" si="8"/>
        <v>1.6981935748505039E-2</v>
      </c>
      <c r="G35" s="42">
        <f t="shared" si="8"/>
        <v>2.1207828079307767E-2</v>
      </c>
      <c r="H35" s="42">
        <f t="shared" si="8"/>
        <v>2.5496943734333311E-2</v>
      </c>
      <c r="I35" s="42">
        <f t="shared" si="8"/>
        <v>2.9911882683442359E-2</v>
      </c>
      <c r="J35" s="42">
        <f t="shared" si="8"/>
        <v>3.4232443392058665E-2</v>
      </c>
      <c r="K35" s="42">
        <f t="shared" si="8"/>
        <v>3.8482295263402744E-2</v>
      </c>
      <c r="L35" s="42">
        <f t="shared" si="8"/>
        <v>4.2748151542267632E-2</v>
      </c>
      <c r="M35" s="42">
        <f t="shared" si="8"/>
        <v>4.6918725561888808E-2</v>
      </c>
      <c r="N35" s="42">
        <f t="shared" si="8"/>
        <v>5.0911864450690514E-2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1.6744455968812801</v>
      </c>
      <c r="D41" s="47">
        <v>1.6967205949795729</v>
      </c>
      <c r="E41" s="47">
        <v>1.6961124376476178</v>
      </c>
      <c r="F41" s="47">
        <v>1.694005642407868</v>
      </c>
      <c r="G41" s="47">
        <v>1.6965106875692959</v>
      </c>
      <c r="H41" s="47">
        <v>1.7093574084689247</v>
      </c>
      <c r="I41" s="47">
        <v>1.7229293122193328</v>
      </c>
      <c r="J41" s="47">
        <v>1.7329390200277202</v>
      </c>
      <c r="K41" s="47">
        <v>1.7440619243213562</v>
      </c>
      <c r="L41" s="47">
        <v>1.7539865003257611</v>
      </c>
      <c r="M41" s="47">
        <v>1.7667030395243861</v>
      </c>
      <c r="N41" s="47">
        <v>1.7760588589375323</v>
      </c>
    </row>
    <row r="43" spans="1:14" x14ac:dyDescent="0.25">
      <c r="A43" s="48" t="s">
        <v>31</v>
      </c>
      <c r="B43" s="48"/>
      <c r="C43" s="49">
        <v>108.25044883847514</v>
      </c>
      <c r="D43" s="49">
        <v>110.13449836976564</v>
      </c>
      <c r="E43" s="49">
        <v>108.29516445628988</v>
      </c>
      <c r="F43" s="49">
        <v>107.09765399355565</v>
      </c>
      <c r="G43" s="49">
        <v>107.56283651604669</v>
      </c>
      <c r="H43" s="49">
        <v>106.36472070804545</v>
      </c>
      <c r="I43" s="49">
        <v>105.35298495621413</v>
      </c>
      <c r="J43" s="49">
        <v>105.22810607078657</v>
      </c>
      <c r="K43" s="49">
        <v>104.66048226460937</v>
      </c>
      <c r="L43" s="49">
        <v>103.20396729905544</v>
      </c>
      <c r="M43" s="49">
        <v>102.54718937958711</v>
      </c>
      <c r="N43" s="49">
        <v>101.83990847060755</v>
      </c>
    </row>
    <row r="44" spans="1:14" x14ac:dyDescent="0.25">
      <c r="A44" s="19" t="s">
        <v>47</v>
      </c>
      <c r="B44" s="19"/>
      <c r="C44" s="50">
        <v>109.53136204544106</v>
      </c>
      <c r="D44" s="50">
        <v>110.13449836976567</v>
      </c>
      <c r="E44" s="50">
        <v>108.05767616099098</v>
      </c>
      <c r="F44" s="50">
        <v>106.64982565996263</v>
      </c>
      <c r="G44" s="50">
        <v>106.92534687890168</v>
      </c>
      <c r="H44" s="50">
        <v>105.52912698860945</v>
      </c>
      <c r="I44" s="50">
        <v>104.35807338852379</v>
      </c>
      <c r="J44" s="50">
        <v>104.1107806627809</v>
      </c>
      <c r="K44" s="50">
        <v>103.42268184932119</v>
      </c>
      <c r="L44" s="50">
        <v>101.88462866438337</v>
      </c>
      <c r="M44" s="50">
        <v>101.10080204840199</v>
      </c>
      <c r="N44" s="50">
        <v>100.28946614078374</v>
      </c>
    </row>
    <row r="45" spans="1:14" x14ac:dyDescent="0.25">
      <c r="A45" s="51" t="s">
        <v>48</v>
      </c>
      <c r="B45" s="51"/>
      <c r="C45" s="52">
        <v>107.0087499545759</v>
      </c>
      <c r="D45" s="52">
        <v>110.13449836976569</v>
      </c>
      <c r="E45" s="52">
        <v>108.53132382799238</v>
      </c>
      <c r="F45" s="52">
        <v>107.5469582593263</v>
      </c>
      <c r="G45" s="52">
        <v>108.20837956716701</v>
      </c>
      <c r="H45" s="52">
        <v>107.21643698826085</v>
      </c>
      <c r="I45" s="52">
        <v>106.37599514275152</v>
      </c>
      <c r="J45" s="52">
        <v>106.38571519146996</v>
      </c>
      <c r="K45" s="52">
        <v>105.94886966819233</v>
      </c>
      <c r="L45" s="52">
        <v>104.58781016235081</v>
      </c>
      <c r="M45" s="52">
        <v>104.06525137218647</v>
      </c>
      <c r="N45" s="52">
        <v>103.47013619085989</v>
      </c>
    </row>
    <row r="47" spans="1:14" x14ac:dyDescent="0.25">
      <c r="A47" s="48" t="s">
        <v>32</v>
      </c>
      <c r="B47" s="48"/>
      <c r="C47" s="49">
        <v>78.478439375937299</v>
      </c>
      <c r="D47" s="49">
        <v>78.274707481783523</v>
      </c>
      <c r="E47" s="49">
        <v>78.484450247535847</v>
      </c>
      <c r="F47" s="49">
        <v>78.626631679690561</v>
      </c>
      <c r="G47" s="49">
        <v>78.580738059543961</v>
      </c>
      <c r="H47" s="49">
        <v>78.725680901974471</v>
      </c>
      <c r="I47" s="49">
        <v>78.848627057884059</v>
      </c>
      <c r="J47" s="49">
        <v>78.870510044817919</v>
      </c>
      <c r="K47" s="49">
        <v>78.942384169959993</v>
      </c>
      <c r="L47" s="49">
        <v>79.116448085531331</v>
      </c>
      <c r="M47" s="49">
        <v>79.203343211941785</v>
      </c>
      <c r="N47" s="49">
        <v>79.293814082208485</v>
      </c>
    </row>
    <row r="48" spans="1:14" x14ac:dyDescent="0.25">
      <c r="A48" s="19" t="s">
        <v>45</v>
      </c>
      <c r="B48" s="19"/>
      <c r="C48" s="50">
        <v>76.22723706669035</v>
      </c>
      <c r="D48" s="50">
        <v>76.161696630427784</v>
      </c>
      <c r="E48" s="50">
        <v>76.413580632681445</v>
      </c>
      <c r="F48" s="50">
        <v>76.587974134782286</v>
      </c>
      <c r="G48" s="50">
        <v>76.560535221637636</v>
      </c>
      <c r="H48" s="50">
        <v>76.733567251617259</v>
      </c>
      <c r="I48" s="50">
        <v>76.880871824789381</v>
      </c>
      <c r="J48" s="50">
        <v>76.919829860720156</v>
      </c>
      <c r="K48" s="50">
        <v>77.009775525579684</v>
      </c>
      <c r="L48" s="50">
        <v>77.209342523807464</v>
      </c>
      <c r="M48" s="50">
        <v>77.31466058893831</v>
      </c>
      <c r="N48" s="50">
        <v>77.423313937268219</v>
      </c>
    </row>
    <row r="49" spans="1:14" x14ac:dyDescent="0.25">
      <c r="A49" s="51" t="s">
        <v>46</v>
      </c>
      <c r="B49" s="51"/>
      <c r="C49" s="52">
        <v>80.608163031945651</v>
      </c>
      <c r="D49" s="52">
        <v>80.296160990778915</v>
      </c>
      <c r="E49" s="52">
        <v>80.475167024653857</v>
      </c>
      <c r="F49" s="52">
        <v>80.589990821611664</v>
      </c>
      <c r="G49" s="52">
        <v>80.532310660207287</v>
      </c>
      <c r="H49" s="52">
        <v>80.649255316656522</v>
      </c>
      <c r="I49" s="52">
        <v>80.74819181790447</v>
      </c>
      <c r="J49" s="52">
        <v>80.755467396042377</v>
      </c>
      <c r="K49" s="52">
        <v>80.809616983621396</v>
      </c>
      <c r="L49" s="52">
        <v>80.962992927537329</v>
      </c>
      <c r="M49" s="52">
        <v>81.03170117406448</v>
      </c>
      <c r="N49" s="52">
        <v>81.107069853132373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101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14347</v>
      </c>
      <c r="D8" s="21">
        <v>14284.847139532514</v>
      </c>
      <c r="E8" s="21">
        <v>14215.470839436339</v>
      </c>
      <c r="F8" s="21">
        <v>14145.042622286448</v>
      </c>
      <c r="G8" s="21">
        <v>14075.813287088229</v>
      </c>
      <c r="H8" s="21">
        <v>14001.644672199302</v>
      </c>
      <c r="I8" s="21">
        <v>13926.599240978298</v>
      </c>
      <c r="J8" s="21">
        <v>13851.264530647251</v>
      </c>
      <c r="K8" s="21">
        <v>13771.823834183351</v>
      </c>
      <c r="L8" s="21">
        <v>13689.557536745637</v>
      </c>
      <c r="M8" s="21">
        <v>13605.002423199077</v>
      </c>
      <c r="N8" s="21">
        <v>13518.125918501997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111.30470661919118</v>
      </c>
      <c r="D10" s="26">
        <f t="shared" ref="D10:N10" si="0">SUM(D11:D12)</f>
        <v>111.31550979357183</v>
      </c>
      <c r="E10" s="26">
        <f t="shared" si="0"/>
        <v>109.79899881624998</v>
      </c>
      <c r="F10" s="26">
        <f t="shared" si="0"/>
        <v>107.92877259182102</v>
      </c>
      <c r="G10" s="26">
        <f t="shared" si="0"/>
        <v>106.18039336644377</v>
      </c>
      <c r="H10" s="26">
        <f t="shared" si="0"/>
        <v>104.8274522037709</v>
      </c>
      <c r="I10" s="26">
        <f t="shared" si="0"/>
        <v>103.19906155958283</v>
      </c>
      <c r="J10" s="26">
        <f t="shared" si="0"/>
        <v>101.19988021207149</v>
      </c>
      <c r="K10" s="26">
        <f t="shared" si="0"/>
        <v>99.153721841493891</v>
      </c>
      <c r="L10" s="26">
        <f t="shared" si="0"/>
        <v>97.227557709593</v>
      </c>
      <c r="M10" s="26">
        <f t="shared" si="0"/>
        <v>95.457938355435147</v>
      </c>
      <c r="N10" s="26">
        <f t="shared" si="0"/>
        <v>93.421280272046829</v>
      </c>
    </row>
    <row r="11" spans="1:14" x14ac:dyDescent="0.25">
      <c r="A11" s="20" t="s">
        <v>34</v>
      </c>
      <c r="B11" s="18"/>
      <c r="C11" s="22">
        <v>56.999435644006908</v>
      </c>
      <c r="D11" s="22">
        <v>56.964881062816552</v>
      </c>
      <c r="E11" s="22">
        <v>56.247120083251374</v>
      </c>
      <c r="F11" s="22">
        <v>55.366058667232856</v>
      </c>
      <c r="G11" s="22">
        <v>54.401260748889072</v>
      </c>
      <c r="H11" s="22">
        <v>53.727980726529744</v>
      </c>
      <c r="I11" s="22">
        <v>52.945605495785976</v>
      </c>
      <c r="J11" s="22">
        <v>51.86837714282251</v>
      </c>
      <c r="K11" s="22">
        <v>50.798560261964013</v>
      </c>
      <c r="L11" s="22">
        <v>49.821296820831002</v>
      </c>
      <c r="M11" s="22">
        <v>48.862918769412808</v>
      </c>
      <c r="N11" s="22">
        <v>47.901645263869781</v>
      </c>
    </row>
    <row r="12" spans="1:14" x14ac:dyDescent="0.25">
      <c r="A12" s="27" t="s">
        <v>35</v>
      </c>
      <c r="B12" s="28"/>
      <c r="C12" s="29">
        <v>54.305270975184271</v>
      </c>
      <c r="D12" s="29">
        <v>54.350628730755282</v>
      </c>
      <c r="E12" s="29">
        <v>53.551878732998603</v>
      </c>
      <c r="F12" s="29">
        <v>52.562713924588159</v>
      </c>
      <c r="G12" s="29">
        <v>51.779132617554694</v>
      </c>
      <c r="H12" s="29">
        <v>51.09947147724116</v>
      </c>
      <c r="I12" s="29">
        <v>50.253456063796854</v>
      </c>
      <c r="J12" s="29">
        <v>49.331503069248981</v>
      </c>
      <c r="K12" s="29">
        <v>48.355161579529877</v>
      </c>
      <c r="L12" s="29">
        <v>47.406260888761999</v>
      </c>
      <c r="M12" s="29">
        <v>46.595019586022339</v>
      </c>
      <c r="N12" s="29">
        <v>45.519635008177048</v>
      </c>
    </row>
    <row r="13" spans="1:14" x14ac:dyDescent="0.25">
      <c r="A13" s="33" t="s">
        <v>36</v>
      </c>
      <c r="B13" s="18"/>
      <c r="C13" s="26">
        <f>SUM(C14:C15)</f>
        <v>171.21195872524669</v>
      </c>
      <c r="D13" s="26">
        <f t="shared" ref="D13:N13" si="1">SUM(D14:D15)</f>
        <v>178.24540408709504</v>
      </c>
      <c r="E13" s="26">
        <f t="shared" si="1"/>
        <v>178.90542111958973</v>
      </c>
      <c r="F13" s="26">
        <f t="shared" si="1"/>
        <v>181.0640007903425</v>
      </c>
      <c r="G13" s="26">
        <f t="shared" si="1"/>
        <v>185.72829548887586</v>
      </c>
      <c r="H13" s="26">
        <f t="shared" si="1"/>
        <v>186.89784489351456</v>
      </c>
      <c r="I13" s="26">
        <f t="shared" si="1"/>
        <v>187.87839272394893</v>
      </c>
      <c r="J13" s="26">
        <f t="shared" si="1"/>
        <v>191.0992546252773</v>
      </c>
      <c r="K13" s="26">
        <f t="shared" si="1"/>
        <v>192.98917288256439</v>
      </c>
      <c r="L13" s="26">
        <f t="shared" si="1"/>
        <v>193.27859388850504</v>
      </c>
      <c r="M13" s="26">
        <f t="shared" si="1"/>
        <v>195.72157027896571</v>
      </c>
      <c r="N13" s="26">
        <f t="shared" si="1"/>
        <v>196.94506897537485</v>
      </c>
    </row>
    <row r="14" spans="1:14" x14ac:dyDescent="0.25">
      <c r="A14" s="20" t="s">
        <v>37</v>
      </c>
      <c r="B14" s="18"/>
      <c r="C14" s="22">
        <v>80.812003163137575</v>
      </c>
      <c r="D14" s="22">
        <v>83.660409500413849</v>
      </c>
      <c r="E14" s="22">
        <v>84.341624547624761</v>
      </c>
      <c r="F14" s="22">
        <v>85.769190692142516</v>
      </c>
      <c r="G14" s="22">
        <v>88.085486139166534</v>
      </c>
      <c r="H14" s="22">
        <v>88.840087304866415</v>
      </c>
      <c r="I14" s="22">
        <v>89.572211807029419</v>
      </c>
      <c r="J14" s="22">
        <v>91.169793897704167</v>
      </c>
      <c r="K14" s="22">
        <v>92.200983470794412</v>
      </c>
      <c r="L14" s="22">
        <v>92.306317002913246</v>
      </c>
      <c r="M14" s="22">
        <v>93.568094543716811</v>
      </c>
      <c r="N14" s="22">
        <v>94.449438107929552</v>
      </c>
    </row>
    <row r="15" spans="1:14" x14ac:dyDescent="0.25">
      <c r="A15" s="10" t="s">
        <v>38</v>
      </c>
      <c r="B15" s="12"/>
      <c r="C15" s="23">
        <v>90.399955562109113</v>
      </c>
      <c r="D15" s="23">
        <v>94.584994586681177</v>
      </c>
      <c r="E15" s="23">
        <v>94.563796571964957</v>
      </c>
      <c r="F15" s="23">
        <v>95.294810098199974</v>
      </c>
      <c r="G15" s="23">
        <v>97.642809349709324</v>
      </c>
      <c r="H15" s="23">
        <v>98.057757588648144</v>
      </c>
      <c r="I15" s="23">
        <v>98.306180916919516</v>
      </c>
      <c r="J15" s="23">
        <v>99.929460727573144</v>
      </c>
      <c r="K15" s="23">
        <v>100.78818941176996</v>
      </c>
      <c r="L15" s="23">
        <v>100.97227688559181</v>
      </c>
      <c r="M15" s="23">
        <v>102.1534757352489</v>
      </c>
      <c r="N15" s="23">
        <v>102.4956308674453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-59.907252106055509</v>
      </c>
      <c r="D17" s="32">
        <f t="shared" ref="D17:N17" si="2">D10-D13</f>
        <v>-66.929894293523205</v>
      </c>
      <c r="E17" s="32">
        <f t="shared" si="2"/>
        <v>-69.106422303339755</v>
      </c>
      <c r="F17" s="32">
        <f t="shared" si="2"/>
        <v>-73.135228198521489</v>
      </c>
      <c r="G17" s="32">
        <f t="shared" si="2"/>
        <v>-79.547902122432092</v>
      </c>
      <c r="H17" s="32">
        <f t="shared" si="2"/>
        <v>-82.070392689743656</v>
      </c>
      <c r="I17" s="32">
        <f t="shared" si="2"/>
        <v>-84.679331164366104</v>
      </c>
      <c r="J17" s="32">
        <f t="shared" si="2"/>
        <v>-89.899374413205805</v>
      </c>
      <c r="K17" s="32">
        <f t="shared" si="2"/>
        <v>-93.835451041070499</v>
      </c>
      <c r="L17" s="32">
        <f t="shared" si="2"/>
        <v>-96.051036178912042</v>
      </c>
      <c r="M17" s="32">
        <f t="shared" si="2"/>
        <v>-100.26363192353057</v>
      </c>
      <c r="N17" s="32">
        <f t="shared" si="2"/>
        <v>-103.52378870332802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547.37766342866416</v>
      </c>
      <c r="D19" s="26">
        <f t="shared" ref="D19:N19" si="3">SUM(D20:D21)</f>
        <v>547.96731142774138</v>
      </c>
      <c r="E19" s="26">
        <f t="shared" si="3"/>
        <v>549.54928748191719</v>
      </c>
      <c r="F19" s="26">
        <f t="shared" si="3"/>
        <v>552.25860267060841</v>
      </c>
      <c r="G19" s="26">
        <f t="shared" si="3"/>
        <v>552.55028410609975</v>
      </c>
      <c r="H19" s="26">
        <f t="shared" si="3"/>
        <v>553.01502475411849</v>
      </c>
      <c r="I19" s="26">
        <f t="shared" si="3"/>
        <v>553.75624489009408</v>
      </c>
      <c r="J19" s="26">
        <f t="shared" si="3"/>
        <v>554.0237250034545</v>
      </c>
      <c r="K19" s="26">
        <f t="shared" si="3"/>
        <v>553.98121411484703</v>
      </c>
      <c r="L19" s="26">
        <f t="shared" si="3"/>
        <v>554.11350437817737</v>
      </c>
      <c r="M19" s="26">
        <f t="shared" si="3"/>
        <v>554.38219112118406</v>
      </c>
      <c r="N19" s="26">
        <f t="shared" si="3"/>
        <v>554.70705543715246</v>
      </c>
    </row>
    <row r="20" spans="1:14" x14ac:dyDescent="0.25">
      <c r="A20" s="72" t="s">
        <v>40</v>
      </c>
      <c r="B20" s="72"/>
      <c r="C20" s="22">
        <v>276.63564957362559</v>
      </c>
      <c r="D20" s="22">
        <v>276.46503060618312</v>
      </c>
      <c r="E20" s="22">
        <v>276.61800993357826</v>
      </c>
      <c r="F20" s="22">
        <v>277.08368003427557</v>
      </c>
      <c r="G20" s="22">
        <v>277.22604720585343</v>
      </c>
      <c r="H20" s="22">
        <v>277.0425649957125</v>
      </c>
      <c r="I20" s="22">
        <v>276.96995609364319</v>
      </c>
      <c r="J20" s="22">
        <v>277.51989038492582</v>
      </c>
      <c r="K20" s="22">
        <v>277.48129637965832</v>
      </c>
      <c r="L20" s="22">
        <v>277.19428314648451</v>
      </c>
      <c r="M20" s="22">
        <v>277.09377413350506</v>
      </c>
      <c r="N20" s="22">
        <v>277.36133117428585</v>
      </c>
    </row>
    <row r="21" spans="1:14" x14ac:dyDescent="0.25">
      <c r="A21" s="27" t="s">
        <v>41</v>
      </c>
      <c r="B21" s="27"/>
      <c r="C21" s="29">
        <v>270.74201385503864</v>
      </c>
      <c r="D21" s="29">
        <v>271.5022808215582</v>
      </c>
      <c r="E21" s="29">
        <v>272.93127754833898</v>
      </c>
      <c r="F21" s="29">
        <v>275.17492263633284</v>
      </c>
      <c r="G21" s="29">
        <v>275.32423690024632</v>
      </c>
      <c r="H21" s="29">
        <v>275.97245975840605</v>
      </c>
      <c r="I21" s="29">
        <v>276.78628879645089</v>
      </c>
      <c r="J21" s="29">
        <v>276.50383461852869</v>
      </c>
      <c r="K21" s="29">
        <v>276.49991773518866</v>
      </c>
      <c r="L21" s="29">
        <v>276.9192212316928</v>
      </c>
      <c r="M21" s="29">
        <v>277.288416987679</v>
      </c>
      <c r="N21" s="29">
        <v>277.34572426286661</v>
      </c>
    </row>
    <row r="22" spans="1:14" x14ac:dyDescent="0.25">
      <c r="A22" s="75" t="s">
        <v>44</v>
      </c>
      <c r="B22" s="75"/>
      <c r="C22" s="26">
        <f>SUM(C23:C24)</f>
        <v>549.62327179009367</v>
      </c>
      <c r="D22" s="26">
        <f t="shared" ref="D22:N22" si="4">SUM(D23:D24)</f>
        <v>550.41371723039379</v>
      </c>
      <c r="E22" s="26">
        <f t="shared" si="4"/>
        <v>550.87108232847027</v>
      </c>
      <c r="F22" s="26">
        <f t="shared" si="4"/>
        <v>548.35270967030556</v>
      </c>
      <c r="G22" s="26">
        <f t="shared" si="4"/>
        <v>547.17099687259338</v>
      </c>
      <c r="H22" s="26">
        <f t="shared" si="4"/>
        <v>545.99006328538019</v>
      </c>
      <c r="I22" s="26">
        <f t="shared" si="4"/>
        <v>544.41162405677233</v>
      </c>
      <c r="J22" s="26">
        <f t="shared" si="4"/>
        <v>543.56504705415318</v>
      </c>
      <c r="K22" s="26">
        <f t="shared" si="4"/>
        <v>542.41206051148765</v>
      </c>
      <c r="L22" s="26">
        <f t="shared" si="4"/>
        <v>542.61758174582724</v>
      </c>
      <c r="M22" s="26">
        <f t="shared" si="4"/>
        <v>540.99506389473117</v>
      </c>
      <c r="N22" s="26">
        <f t="shared" si="4"/>
        <v>543.00921428749825</v>
      </c>
    </row>
    <row r="23" spans="1:14" x14ac:dyDescent="0.25">
      <c r="A23" s="72" t="s">
        <v>42</v>
      </c>
      <c r="B23" s="72"/>
      <c r="C23" s="23">
        <v>270.52308741628843</v>
      </c>
      <c r="D23" s="22">
        <v>271.07839373581066</v>
      </c>
      <c r="E23" s="22">
        <v>272.48004391259241</v>
      </c>
      <c r="F23" s="22">
        <v>271.35290842382938</v>
      </c>
      <c r="G23" s="22">
        <v>270.81246465902632</v>
      </c>
      <c r="H23" s="22">
        <v>271.26213804234044</v>
      </c>
      <c r="I23" s="22">
        <v>270.66181328301701</v>
      </c>
      <c r="J23" s="22">
        <v>269.74447307478579</v>
      </c>
      <c r="K23" s="22">
        <v>269.58197882410354</v>
      </c>
      <c r="L23" s="22">
        <v>269.71256688652994</v>
      </c>
      <c r="M23" s="22">
        <v>269.12984335840144</v>
      </c>
      <c r="N23" s="22">
        <v>269.94914850810852</v>
      </c>
    </row>
    <row r="24" spans="1:14" x14ac:dyDescent="0.25">
      <c r="A24" s="10" t="s">
        <v>43</v>
      </c>
      <c r="B24" s="10"/>
      <c r="C24" s="23">
        <v>279.10018437380518</v>
      </c>
      <c r="D24" s="23">
        <v>279.33532349458318</v>
      </c>
      <c r="E24" s="23">
        <v>278.39103841587786</v>
      </c>
      <c r="F24" s="23">
        <v>276.99980124647624</v>
      </c>
      <c r="G24" s="23">
        <v>276.35853221356712</v>
      </c>
      <c r="H24" s="23">
        <v>274.72792524303975</v>
      </c>
      <c r="I24" s="23">
        <v>273.74981077375526</v>
      </c>
      <c r="J24" s="23">
        <v>273.82057397936745</v>
      </c>
      <c r="K24" s="23">
        <v>272.83008168738417</v>
      </c>
      <c r="L24" s="23">
        <v>272.90501485929735</v>
      </c>
      <c r="M24" s="23">
        <v>271.86522053632979</v>
      </c>
      <c r="N24" s="23">
        <v>273.06006577938973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-2.2456083614295039</v>
      </c>
      <c r="D26" s="32">
        <f t="shared" ref="D26:N26" si="5">D19-D22</f>
        <v>-2.4464058026524071</v>
      </c>
      <c r="E26" s="32">
        <f t="shared" si="5"/>
        <v>-1.3217948465530753</v>
      </c>
      <c r="F26" s="32">
        <f t="shared" si="5"/>
        <v>3.9058930003028536</v>
      </c>
      <c r="G26" s="32">
        <f t="shared" si="5"/>
        <v>5.3792872335063748</v>
      </c>
      <c r="H26" s="32">
        <f t="shared" si="5"/>
        <v>7.0249614687382973</v>
      </c>
      <c r="I26" s="32">
        <f t="shared" si="5"/>
        <v>9.3446208333217555</v>
      </c>
      <c r="J26" s="32">
        <f t="shared" si="5"/>
        <v>10.458677949301318</v>
      </c>
      <c r="K26" s="32">
        <f t="shared" si="5"/>
        <v>11.569153603359382</v>
      </c>
      <c r="L26" s="32">
        <f t="shared" si="5"/>
        <v>11.49592263235013</v>
      </c>
      <c r="M26" s="32">
        <f t="shared" si="5"/>
        <v>13.38712722645289</v>
      </c>
      <c r="N26" s="32">
        <f t="shared" si="5"/>
        <v>11.697841149654209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-62.152860467485013</v>
      </c>
      <c r="D30" s="32">
        <f t="shared" ref="D30:N30" si="6">D17+D26+D28</f>
        <v>-69.376300096175612</v>
      </c>
      <c r="E30" s="32">
        <f t="shared" si="6"/>
        <v>-70.428217149892831</v>
      </c>
      <c r="F30" s="32">
        <f t="shared" si="6"/>
        <v>-69.229335198218635</v>
      </c>
      <c r="G30" s="32">
        <f t="shared" si="6"/>
        <v>-74.168614888925717</v>
      </c>
      <c r="H30" s="32">
        <f t="shared" si="6"/>
        <v>-75.045431221005359</v>
      </c>
      <c r="I30" s="32">
        <f t="shared" si="6"/>
        <v>-75.334710331044349</v>
      </c>
      <c r="J30" s="32">
        <f t="shared" si="6"/>
        <v>-79.440696463904487</v>
      </c>
      <c r="K30" s="32">
        <f t="shared" si="6"/>
        <v>-82.266297437711117</v>
      </c>
      <c r="L30" s="32">
        <f t="shared" si="6"/>
        <v>-84.555113546561913</v>
      </c>
      <c r="M30" s="32">
        <f t="shared" si="6"/>
        <v>-86.876504697077678</v>
      </c>
      <c r="N30" s="32">
        <f t="shared" si="6"/>
        <v>-91.825947553673814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14284.847139532514</v>
      </c>
      <c r="D32" s="21">
        <v>14215.470839436339</v>
      </c>
      <c r="E32" s="21">
        <v>14145.042622286448</v>
      </c>
      <c r="F32" s="21">
        <v>14075.813287088229</v>
      </c>
      <c r="G32" s="21">
        <v>14001.644672199302</v>
      </c>
      <c r="H32" s="21">
        <v>13926.599240978298</v>
      </c>
      <c r="I32" s="21">
        <v>13851.264530647251</v>
      </c>
      <c r="J32" s="21">
        <v>13771.823834183351</v>
      </c>
      <c r="K32" s="21">
        <v>13689.557536745637</v>
      </c>
      <c r="L32" s="21">
        <v>13605.002423199077</v>
      </c>
      <c r="M32" s="21">
        <v>13518.125918501997</v>
      </c>
      <c r="N32" s="21">
        <v>13426.299970948319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-4.3321154574117449E-3</v>
      </c>
      <c r="D34" s="39">
        <f t="shared" ref="D34:N34" si="7">(D32/D8)-1</f>
        <v>-4.8566358056559844E-3</v>
      </c>
      <c r="E34" s="39">
        <f t="shared" si="7"/>
        <v>-4.9543358743003862E-3</v>
      </c>
      <c r="F34" s="39">
        <f t="shared" si="7"/>
        <v>-4.8942471964802392E-3</v>
      </c>
      <c r="G34" s="39">
        <f t="shared" si="7"/>
        <v>-5.2692241205672952E-3</v>
      </c>
      <c r="H34" s="39">
        <f t="shared" si="7"/>
        <v>-5.359758298252526E-3</v>
      </c>
      <c r="I34" s="39">
        <f t="shared" si="7"/>
        <v>-5.4094118045256989E-3</v>
      </c>
      <c r="J34" s="39">
        <f t="shared" si="7"/>
        <v>-5.7352667179324524E-3</v>
      </c>
      <c r="K34" s="39">
        <f t="shared" si="7"/>
        <v>-5.9735223473829091E-3</v>
      </c>
      <c r="L34" s="39">
        <f t="shared" si="7"/>
        <v>-6.1766140592635077E-3</v>
      </c>
      <c r="M34" s="39">
        <f t="shared" si="7"/>
        <v>-6.3856294908805067E-3</v>
      </c>
      <c r="N34" s="39">
        <f t="shared" si="7"/>
        <v>-6.7928016137205338E-3</v>
      </c>
    </row>
    <row r="35" spans="1:14" ht="15.75" thickBot="1" x14ac:dyDescent="0.3">
      <c r="A35" s="40" t="s">
        <v>15</v>
      </c>
      <c r="B35" s="41"/>
      <c r="C35" s="42">
        <f>(C32/$C$8)-1</f>
        <v>-4.3321154574117449E-3</v>
      </c>
      <c r="D35" s="42">
        <f t="shared" ref="D35:N35" si="8">(D32/$C$8)-1</f>
        <v>-9.1677117560229338E-3</v>
      </c>
      <c r="E35" s="42">
        <f t="shared" si="8"/>
        <v>-1.4076627707085287E-2</v>
      </c>
      <c r="F35" s="42">
        <f t="shared" si="8"/>
        <v>-1.8901980407874164E-2</v>
      </c>
      <c r="G35" s="42">
        <f t="shared" si="8"/>
        <v>-2.4071605757349901E-2</v>
      </c>
      <c r="H35" s="42">
        <f t="shared" si="8"/>
        <v>-2.9302346066892193E-2</v>
      </c>
      <c r="I35" s="42">
        <f t="shared" si="8"/>
        <v>-3.455324941470328E-2</v>
      </c>
      <c r="J35" s="42">
        <f t="shared" si="8"/>
        <v>-4.0090344031271208E-2</v>
      </c>
      <c r="K35" s="42">
        <f t="shared" si="8"/>
        <v>-4.5824385812669122E-2</v>
      </c>
      <c r="L35" s="42">
        <f t="shared" si="8"/>
        <v>-5.1717960326264856E-2</v>
      </c>
      <c r="M35" s="42">
        <f t="shared" si="8"/>
        <v>-5.7773338084477821E-2</v>
      </c>
      <c r="N35" s="42">
        <f t="shared" si="8"/>
        <v>-6.4173696874028074E-2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1.5283956725975298</v>
      </c>
      <c r="D41" s="47">
        <v>1.5479764042397886</v>
      </c>
      <c r="E41" s="47">
        <v>1.5476447471307015</v>
      </c>
      <c r="F41" s="47">
        <v>1.5452384450142709</v>
      </c>
      <c r="G41" s="47">
        <v>1.547552718614529</v>
      </c>
      <c r="H41" s="47">
        <v>1.5594065742520056</v>
      </c>
      <c r="I41" s="47">
        <v>1.5712676937413155</v>
      </c>
      <c r="J41" s="47">
        <v>1.5801408390941352</v>
      </c>
      <c r="K41" s="47">
        <v>1.5897345763161066</v>
      </c>
      <c r="L41" s="47">
        <v>1.5985557701216027</v>
      </c>
      <c r="M41" s="47">
        <v>1.6100862125562416</v>
      </c>
      <c r="N41" s="47">
        <v>1.6186096494970794</v>
      </c>
    </row>
    <row r="43" spans="1:14" x14ac:dyDescent="0.25">
      <c r="A43" s="48" t="s">
        <v>31</v>
      </c>
      <c r="B43" s="48"/>
      <c r="C43" s="49">
        <v>85.531071806136836</v>
      </c>
      <c r="D43" s="49">
        <v>87.106375983360124</v>
      </c>
      <c r="E43" s="49">
        <v>85.692426237901671</v>
      </c>
      <c r="F43" s="49">
        <v>84.782209215432431</v>
      </c>
      <c r="G43" s="49">
        <v>85.194264826987165</v>
      </c>
      <c r="H43" s="49">
        <v>84.309070551988299</v>
      </c>
      <c r="I43" s="49">
        <v>83.5536082663629</v>
      </c>
      <c r="J43" s="49">
        <v>83.487040942202881</v>
      </c>
      <c r="K43" s="49">
        <v>83.062505295562005</v>
      </c>
      <c r="L43" s="49">
        <v>81.944291629054206</v>
      </c>
      <c r="M43" s="49">
        <v>81.466754788879541</v>
      </c>
      <c r="N43" s="49">
        <v>80.931026976251431</v>
      </c>
    </row>
    <row r="44" spans="1:14" x14ac:dyDescent="0.25">
      <c r="A44" s="19" t="s">
        <v>47</v>
      </c>
      <c r="B44" s="19"/>
      <c r="C44" s="50">
        <v>86.602110882426572</v>
      </c>
      <c r="D44" s="50">
        <v>87.106375983360124</v>
      </c>
      <c r="E44" s="50">
        <v>85.489335730196586</v>
      </c>
      <c r="F44" s="50">
        <v>84.404570367832051</v>
      </c>
      <c r="G44" s="50">
        <v>84.641316692070177</v>
      </c>
      <c r="H44" s="50">
        <v>83.581347726752412</v>
      </c>
      <c r="I44" s="50">
        <v>82.682310749362316</v>
      </c>
      <c r="J44" s="50">
        <v>82.47213175833727</v>
      </c>
      <c r="K44" s="50">
        <v>81.943465468869235</v>
      </c>
      <c r="L44" s="50">
        <v>80.725543643535147</v>
      </c>
      <c r="M44" s="50">
        <v>80.139416208232433</v>
      </c>
      <c r="N44" s="50">
        <v>79.522717179016581</v>
      </c>
    </row>
    <row r="45" spans="1:14" x14ac:dyDescent="0.25">
      <c r="A45" s="51" t="s">
        <v>48</v>
      </c>
      <c r="B45" s="51"/>
      <c r="C45" s="52">
        <v>84.595809686016025</v>
      </c>
      <c r="D45" s="52">
        <v>87.106375983360095</v>
      </c>
      <c r="E45" s="52">
        <v>85.874378874637458</v>
      </c>
      <c r="F45" s="52">
        <v>85.125000594516237</v>
      </c>
      <c r="G45" s="52">
        <v>85.699325414309087</v>
      </c>
      <c r="H45" s="52">
        <v>84.979414014654225</v>
      </c>
      <c r="I45" s="52">
        <v>84.363639287071692</v>
      </c>
      <c r="J45" s="52">
        <v>84.435022778456968</v>
      </c>
      <c r="K45" s="52">
        <v>84.113309612260764</v>
      </c>
      <c r="L45" s="52">
        <v>83.091088914907147</v>
      </c>
      <c r="M45" s="52">
        <v>82.721714278346937</v>
      </c>
      <c r="N45" s="52">
        <v>82.273674167915985</v>
      </c>
    </row>
    <row r="47" spans="1:14" x14ac:dyDescent="0.25">
      <c r="A47" s="48" t="s">
        <v>32</v>
      </c>
      <c r="B47" s="48"/>
      <c r="C47" s="49">
        <v>81.399401615981063</v>
      </c>
      <c r="D47" s="49">
        <v>81.175949259341294</v>
      </c>
      <c r="E47" s="49">
        <v>81.375567287313885</v>
      </c>
      <c r="F47" s="49">
        <v>81.499908753747022</v>
      </c>
      <c r="G47" s="49">
        <v>81.443580640118483</v>
      </c>
      <c r="H47" s="49">
        <v>81.572096268147902</v>
      </c>
      <c r="I47" s="49">
        <v>81.680805164036244</v>
      </c>
      <c r="J47" s="49">
        <v>81.691841846238589</v>
      </c>
      <c r="K47" s="49">
        <v>81.753266655973349</v>
      </c>
      <c r="L47" s="49">
        <v>81.922567499189825</v>
      </c>
      <c r="M47" s="49">
        <v>81.999050935201993</v>
      </c>
      <c r="N47" s="49">
        <v>82.081117051549782</v>
      </c>
    </row>
    <row r="48" spans="1:14" x14ac:dyDescent="0.25">
      <c r="A48" s="19" t="s">
        <v>45</v>
      </c>
      <c r="B48" s="19"/>
      <c r="C48" s="50">
        <v>79.255186614886327</v>
      </c>
      <c r="D48" s="50">
        <v>79.183971762264264</v>
      </c>
      <c r="E48" s="50">
        <v>79.426972395601197</v>
      </c>
      <c r="F48" s="50">
        <v>79.593722445399081</v>
      </c>
      <c r="G48" s="50">
        <v>79.560471888015755</v>
      </c>
      <c r="H48" s="50">
        <v>79.724978850817351</v>
      </c>
      <c r="I48" s="50">
        <v>79.864315363681172</v>
      </c>
      <c r="J48" s="50">
        <v>79.896861259550661</v>
      </c>
      <c r="K48" s="50">
        <v>79.98006271611473</v>
      </c>
      <c r="L48" s="50">
        <v>80.171677761614006</v>
      </c>
      <c r="M48" s="50">
        <v>80.270358533506936</v>
      </c>
      <c r="N48" s="50">
        <v>80.372158764765601</v>
      </c>
    </row>
    <row r="49" spans="1:14" x14ac:dyDescent="0.25">
      <c r="A49" s="51" t="s">
        <v>46</v>
      </c>
      <c r="B49" s="51"/>
      <c r="C49" s="52">
        <v>83.26600084886141</v>
      </c>
      <c r="D49" s="52">
        <v>82.946919631464212</v>
      </c>
      <c r="E49" s="52">
        <v>83.116856512094728</v>
      </c>
      <c r="F49" s="52">
        <v>83.224021119976044</v>
      </c>
      <c r="G49" s="52">
        <v>83.160215511628223</v>
      </c>
      <c r="H49" s="52">
        <v>83.26832153792877</v>
      </c>
      <c r="I49" s="52">
        <v>83.359393707847346</v>
      </c>
      <c r="J49" s="52">
        <v>83.360221801483647</v>
      </c>
      <c r="K49" s="52">
        <v>83.407669440754276</v>
      </c>
      <c r="L49" s="52">
        <v>83.553602774487061</v>
      </c>
      <c r="M49" s="52">
        <v>83.61483502539852</v>
      </c>
      <c r="N49" s="52">
        <v>83.682803545114126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102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18450</v>
      </c>
      <c r="D8" s="21">
        <v>18708.206834937515</v>
      </c>
      <c r="E8" s="21">
        <v>18965.731161440563</v>
      </c>
      <c r="F8" s="21">
        <v>19226.866325485571</v>
      </c>
      <c r="G8" s="21">
        <v>19494.520592211782</v>
      </c>
      <c r="H8" s="21">
        <v>19759.948989683224</v>
      </c>
      <c r="I8" s="21">
        <v>20028.61586658876</v>
      </c>
      <c r="J8" s="21">
        <v>20300.50132129086</v>
      </c>
      <c r="K8" s="21">
        <v>20572.591680983569</v>
      </c>
      <c r="L8" s="21">
        <v>20845.567377081785</v>
      </c>
      <c r="M8" s="21">
        <v>21118.983008501276</v>
      </c>
      <c r="N8" s="21">
        <v>21393.674479738293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183.01437143494701</v>
      </c>
      <c r="D10" s="26">
        <f t="shared" ref="D10:N10" si="0">SUM(D11:D12)</f>
        <v>187.42566653898822</v>
      </c>
      <c r="E10" s="26">
        <f t="shared" si="0"/>
        <v>189.30432428490977</v>
      </c>
      <c r="F10" s="26">
        <f t="shared" si="0"/>
        <v>190.79408506794752</v>
      </c>
      <c r="G10" s="26">
        <f t="shared" si="0"/>
        <v>192.71850169380818</v>
      </c>
      <c r="H10" s="26">
        <f t="shared" si="0"/>
        <v>195.66348309516692</v>
      </c>
      <c r="I10" s="26">
        <f t="shared" si="0"/>
        <v>198.51584240771442</v>
      </c>
      <c r="J10" s="26">
        <f t="shared" si="0"/>
        <v>200.8727338889108</v>
      </c>
      <c r="K10" s="26">
        <f t="shared" si="0"/>
        <v>203.44809728798819</v>
      </c>
      <c r="L10" s="26">
        <f t="shared" si="0"/>
        <v>205.94566175398265</v>
      </c>
      <c r="M10" s="26">
        <f t="shared" si="0"/>
        <v>208.8256894166997</v>
      </c>
      <c r="N10" s="26">
        <f t="shared" si="0"/>
        <v>211.41121863185708</v>
      </c>
    </row>
    <row r="11" spans="1:14" x14ac:dyDescent="0.25">
      <c r="A11" s="20" t="s">
        <v>34</v>
      </c>
      <c r="B11" s="18"/>
      <c r="C11" s="22">
        <v>93.722145301769302</v>
      </c>
      <c r="D11" s="22">
        <v>95.913685544016886</v>
      </c>
      <c r="E11" s="22">
        <v>96.97559335810837</v>
      </c>
      <c r="F11" s="22">
        <v>97.874887794596461</v>
      </c>
      <c r="G11" s="22">
        <v>98.738845556899037</v>
      </c>
      <c r="H11" s="22">
        <v>100.28483596250794</v>
      </c>
      <c r="I11" s="22">
        <v>101.84725827874044</v>
      </c>
      <c r="J11" s="22">
        <v>102.95410130156499</v>
      </c>
      <c r="K11" s="22">
        <v>104.2307866848105</v>
      </c>
      <c r="L11" s="22">
        <v>105.53057368626341</v>
      </c>
      <c r="M11" s="22">
        <v>106.89349544656119</v>
      </c>
      <c r="N11" s="22">
        <v>108.40083940420782</v>
      </c>
    </row>
    <row r="12" spans="1:14" x14ac:dyDescent="0.25">
      <c r="A12" s="27" t="s">
        <v>35</v>
      </c>
      <c r="B12" s="28"/>
      <c r="C12" s="29">
        <v>89.292226133177707</v>
      </c>
      <c r="D12" s="29">
        <v>91.511980994971339</v>
      </c>
      <c r="E12" s="29">
        <v>92.328730926801398</v>
      </c>
      <c r="F12" s="29">
        <v>92.91919727335106</v>
      </c>
      <c r="G12" s="29">
        <v>93.979656136909142</v>
      </c>
      <c r="H12" s="29">
        <v>95.378647132658983</v>
      </c>
      <c r="I12" s="29">
        <v>96.668584128973976</v>
      </c>
      <c r="J12" s="29">
        <v>97.918632587345812</v>
      </c>
      <c r="K12" s="29">
        <v>99.217310603177694</v>
      </c>
      <c r="L12" s="29">
        <v>100.41508806771924</v>
      </c>
      <c r="M12" s="29">
        <v>101.93219397013851</v>
      </c>
      <c r="N12" s="29">
        <v>103.01037922764927</v>
      </c>
    </row>
    <row r="13" spans="1:14" x14ac:dyDescent="0.25">
      <c r="A13" s="33" t="s">
        <v>36</v>
      </c>
      <c r="B13" s="18"/>
      <c r="C13" s="26">
        <f>SUM(C14:C15)</f>
        <v>151.47896541032355</v>
      </c>
      <c r="D13" s="26">
        <f t="shared" ref="D13:N13" si="1">SUM(D14:D15)</f>
        <v>157.67422635610211</v>
      </c>
      <c r="E13" s="26">
        <f t="shared" si="1"/>
        <v>158.75820256426238</v>
      </c>
      <c r="F13" s="26">
        <f t="shared" si="1"/>
        <v>160.50866240066114</v>
      </c>
      <c r="G13" s="26">
        <f t="shared" si="1"/>
        <v>165.24049580758998</v>
      </c>
      <c r="H13" s="26">
        <f t="shared" si="1"/>
        <v>167.22061193874887</v>
      </c>
      <c r="I13" s="26">
        <f t="shared" si="1"/>
        <v>169.39995286722171</v>
      </c>
      <c r="J13" s="26">
        <f t="shared" si="1"/>
        <v>173.18853424351283</v>
      </c>
      <c r="K13" s="26">
        <f t="shared" si="1"/>
        <v>176.69583236625758</v>
      </c>
      <c r="L13" s="26">
        <f t="shared" si="1"/>
        <v>178.52730188115933</v>
      </c>
      <c r="M13" s="26">
        <f t="shared" si="1"/>
        <v>181.80061357780363</v>
      </c>
      <c r="N13" s="26">
        <f t="shared" si="1"/>
        <v>185.04046589414088</v>
      </c>
    </row>
    <row r="14" spans="1:14" x14ac:dyDescent="0.25">
      <c r="A14" s="20" t="s">
        <v>37</v>
      </c>
      <c r="B14" s="18"/>
      <c r="C14" s="22">
        <v>74.432339633236666</v>
      </c>
      <c r="D14" s="22">
        <v>77.197798297362766</v>
      </c>
      <c r="E14" s="22">
        <v>78.06551945365095</v>
      </c>
      <c r="F14" s="22">
        <v>79.342694415411557</v>
      </c>
      <c r="G14" s="22">
        <v>81.862936039928499</v>
      </c>
      <c r="H14" s="22">
        <v>82.951827732720432</v>
      </c>
      <c r="I14" s="22">
        <v>84.071410948690669</v>
      </c>
      <c r="J14" s="22">
        <v>86.017254367771997</v>
      </c>
      <c r="K14" s="22">
        <v>87.713299102644569</v>
      </c>
      <c r="L14" s="22">
        <v>88.70928898074996</v>
      </c>
      <c r="M14" s="22">
        <v>90.162054298226749</v>
      </c>
      <c r="N14" s="22">
        <v>91.819914260491842</v>
      </c>
    </row>
    <row r="15" spans="1:14" x14ac:dyDescent="0.25">
      <c r="A15" s="10" t="s">
        <v>38</v>
      </c>
      <c r="B15" s="12"/>
      <c r="C15" s="23">
        <v>77.046625777086874</v>
      </c>
      <c r="D15" s="23">
        <v>80.476428058739359</v>
      </c>
      <c r="E15" s="23">
        <v>80.692683110611441</v>
      </c>
      <c r="F15" s="23">
        <v>81.165967985249566</v>
      </c>
      <c r="G15" s="23">
        <v>83.377559767661467</v>
      </c>
      <c r="H15" s="23">
        <v>84.268784206028442</v>
      </c>
      <c r="I15" s="23">
        <v>85.328541918531045</v>
      </c>
      <c r="J15" s="23">
        <v>87.171279875740822</v>
      </c>
      <c r="K15" s="23">
        <v>88.982533263613007</v>
      </c>
      <c r="L15" s="23">
        <v>89.818012900409371</v>
      </c>
      <c r="M15" s="23">
        <v>91.638559279576867</v>
      </c>
      <c r="N15" s="23">
        <v>93.220551633649023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31.535406024623455</v>
      </c>
      <c r="D17" s="32">
        <f t="shared" ref="D17:N17" si="2">D10-D13</f>
        <v>29.751440182886114</v>
      </c>
      <c r="E17" s="32">
        <f t="shared" si="2"/>
        <v>30.546121720647392</v>
      </c>
      <c r="F17" s="32">
        <f t="shared" si="2"/>
        <v>30.285422667286383</v>
      </c>
      <c r="G17" s="32">
        <f t="shared" si="2"/>
        <v>27.478005886218199</v>
      </c>
      <c r="H17" s="32">
        <f t="shared" si="2"/>
        <v>28.44287115641805</v>
      </c>
      <c r="I17" s="32">
        <f t="shared" si="2"/>
        <v>29.115889540492702</v>
      </c>
      <c r="J17" s="32">
        <f t="shared" si="2"/>
        <v>27.684199645397968</v>
      </c>
      <c r="K17" s="32">
        <f t="shared" si="2"/>
        <v>26.752264921730614</v>
      </c>
      <c r="L17" s="32">
        <f t="shared" si="2"/>
        <v>27.418359872823316</v>
      </c>
      <c r="M17" s="32">
        <f t="shared" si="2"/>
        <v>27.025075838896072</v>
      </c>
      <c r="N17" s="32">
        <f t="shared" si="2"/>
        <v>26.370752737716202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845.21647547154987</v>
      </c>
      <c r="D19" s="26">
        <f t="shared" ref="D19:N19" si="3">SUM(D20:D21)</f>
        <v>846.99690094091784</v>
      </c>
      <c r="E19" s="26">
        <f t="shared" si="3"/>
        <v>849.18645567597559</v>
      </c>
      <c r="F19" s="26">
        <f t="shared" si="3"/>
        <v>853.11943985154915</v>
      </c>
      <c r="G19" s="26">
        <f t="shared" si="3"/>
        <v>854.58492388575314</v>
      </c>
      <c r="H19" s="26">
        <f t="shared" si="3"/>
        <v>854.98284463643154</v>
      </c>
      <c r="I19" s="26">
        <f t="shared" si="3"/>
        <v>855.92690440945148</v>
      </c>
      <c r="J19" s="26">
        <f t="shared" si="3"/>
        <v>857.0746495386793</v>
      </c>
      <c r="K19" s="26">
        <f t="shared" si="3"/>
        <v>857.46520010685867</v>
      </c>
      <c r="L19" s="26">
        <f t="shared" si="3"/>
        <v>857.24957799823187</v>
      </c>
      <c r="M19" s="26">
        <f t="shared" si="3"/>
        <v>857.48427100819322</v>
      </c>
      <c r="N19" s="26">
        <f t="shared" si="3"/>
        <v>857.42741926294298</v>
      </c>
    </row>
    <row r="20" spans="1:14" x14ac:dyDescent="0.25">
      <c r="A20" s="72" t="s">
        <v>40</v>
      </c>
      <c r="B20" s="72"/>
      <c r="C20" s="22">
        <v>427.14963253771913</v>
      </c>
      <c r="D20" s="22">
        <v>427.09961145519071</v>
      </c>
      <c r="E20" s="22">
        <v>427.22723953606243</v>
      </c>
      <c r="F20" s="22">
        <v>428.00434949671489</v>
      </c>
      <c r="G20" s="22">
        <v>428.36671922416747</v>
      </c>
      <c r="H20" s="22">
        <v>428.11190912536989</v>
      </c>
      <c r="I20" s="22">
        <v>427.94925757186058</v>
      </c>
      <c r="J20" s="22">
        <v>428.8959781044025</v>
      </c>
      <c r="K20" s="22">
        <v>428.93599332879961</v>
      </c>
      <c r="L20" s="22">
        <v>428.66501457614311</v>
      </c>
      <c r="M20" s="22">
        <v>428.47340150153752</v>
      </c>
      <c r="N20" s="22">
        <v>428.33901402399528</v>
      </c>
    </row>
    <row r="21" spans="1:14" x14ac:dyDescent="0.25">
      <c r="A21" s="27" t="s">
        <v>41</v>
      </c>
      <c r="B21" s="27"/>
      <c r="C21" s="29">
        <v>418.06684293383074</v>
      </c>
      <c r="D21" s="29">
        <v>419.89728948572719</v>
      </c>
      <c r="E21" s="29">
        <v>421.95921613991322</v>
      </c>
      <c r="F21" s="29">
        <v>425.11509035483425</v>
      </c>
      <c r="G21" s="29">
        <v>426.21820466158573</v>
      </c>
      <c r="H21" s="29">
        <v>426.8709355110617</v>
      </c>
      <c r="I21" s="29">
        <v>427.97764683759084</v>
      </c>
      <c r="J21" s="29">
        <v>428.17867143427679</v>
      </c>
      <c r="K21" s="29">
        <v>428.52920677805906</v>
      </c>
      <c r="L21" s="29">
        <v>428.58456342208871</v>
      </c>
      <c r="M21" s="29">
        <v>429.01086950665569</v>
      </c>
      <c r="N21" s="29">
        <v>429.08840523894776</v>
      </c>
    </row>
    <row r="22" spans="1:14" x14ac:dyDescent="0.25">
      <c r="A22" s="75" t="s">
        <v>44</v>
      </c>
      <c r="B22" s="75"/>
      <c r="C22" s="26">
        <f>SUM(C23:C24)</f>
        <v>618.54504655866276</v>
      </c>
      <c r="D22" s="26">
        <f t="shared" ref="D22:N22" si="4">SUM(D23:D24)</f>
        <v>619.22401462075379</v>
      </c>
      <c r="E22" s="26">
        <f t="shared" si="4"/>
        <v>618.59741335161516</v>
      </c>
      <c r="F22" s="26">
        <f t="shared" si="4"/>
        <v>615.75059579262415</v>
      </c>
      <c r="G22" s="26">
        <f t="shared" si="4"/>
        <v>616.63453230052914</v>
      </c>
      <c r="H22" s="26">
        <f t="shared" si="4"/>
        <v>614.75883888730937</v>
      </c>
      <c r="I22" s="26">
        <f t="shared" si="4"/>
        <v>613.15733924784399</v>
      </c>
      <c r="J22" s="26">
        <f t="shared" si="4"/>
        <v>612.66848949137398</v>
      </c>
      <c r="K22" s="26">
        <f t="shared" si="4"/>
        <v>611.24176893036974</v>
      </c>
      <c r="L22" s="26">
        <f t="shared" si="4"/>
        <v>611.25230645155955</v>
      </c>
      <c r="M22" s="26">
        <f t="shared" si="4"/>
        <v>609.81787561007593</v>
      </c>
      <c r="N22" s="26">
        <f t="shared" si="4"/>
        <v>610.31817261197114</v>
      </c>
    </row>
    <row r="23" spans="1:14" x14ac:dyDescent="0.25">
      <c r="A23" s="72" t="s">
        <v>42</v>
      </c>
      <c r="B23" s="72"/>
      <c r="C23" s="23">
        <v>305.49354425675102</v>
      </c>
      <c r="D23" s="22">
        <v>306.06985163254967</v>
      </c>
      <c r="E23" s="22">
        <v>307.09342941660879</v>
      </c>
      <c r="F23" s="22">
        <v>306.11234020835337</v>
      </c>
      <c r="G23" s="22">
        <v>306.54924918861093</v>
      </c>
      <c r="H23" s="22">
        <v>306.12481508582471</v>
      </c>
      <c r="I23" s="22">
        <v>305.85750403106744</v>
      </c>
      <c r="J23" s="22">
        <v>305.03728894479173</v>
      </c>
      <c r="K23" s="22">
        <v>304.64582306940605</v>
      </c>
      <c r="L23" s="22">
        <v>305.01763906281508</v>
      </c>
      <c r="M23" s="22">
        <v>304.86494523502245</v>
      </c>
      <c r="N23" s="22">
        <v>304.482202773876</v>
      </c>
    </row>
    <row r="24" spans="1:14" x14ac:dyDescent="0.25">
      <c r="A24" s="10" t="s">
        <v>43</v>
      </c>
      <c r="B24" s="10"/>
      <c r="C24" s="23">
        <v>313.05150230191168</v>
      </c>
      <c r="D24" s="23">
        <v>313.15416298820412</v>
      </c>
      <c r="E24" s="23">
        <v>311.50398393500643</v>
      </c>
      <c r="F24" s="23">
        <v>309.63825558427078</v>
      </c>
      <c r="G24" s="23">
        <v>310.08528311191816</v>
      </c>
      <c r="H24" s="23">
        <v>308.63402380148472</v>
      </c>
      <c r="I24" s="23">
        <v>307.2998352167765</v>
      </c>
      <c r="J24" s="23">
        <v>307.63120054658225</v>
      </c>
      <c r="K24" s="23">
        <v>306.5959458609637</v>
      </c>
      <c r="L24" s="23">
        <v>306.23466738874447</v>
      </c>
      <c r="M24" s="23">
        <v>304.95293037505348</v>
      </c>
      <c r="N24" s="23">
        <v>305.83596983809514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226.67142891288711</v>
      </c>
      <c r="D26" s="32">
        <f t="shared" ref="D26:N26" si="5">D19-D22</f>
        <v>227.77288632016405</v>
      </c>
      <c r="E26" s="32">
        <f t="shared" si="5"/>
        <v>230.58904232436043</v>
      </c>
      <c r="F26" s="32">
        <f t="shared" si="5"/>
        <v>237.36884405892499</v>
      </c>
      <c r="G26" s="32">
        <f t="shared" si="5"/>
        <v>237.950391585224</v>
      </c>
      <c r="H26" s="32">
        <f t="shared" si="5"/>
        <v>240.22400574912217</v>
      </c>
      <c r="I26" s="32">
        <f t="shared" si="5"/>
        <v>242.76956516160749</v>
      </c>
      <c r="J26" s="32">
        <f t="shared" si="5"/>
        <v>244.40616004730532</v>
      </c>
      <c r="K26" s="32">
        <f t="shared" si="5"/>
        <v>246.22343117648893</v>
      </c>
      <c r="L26" s="32">
        <f t="shared" si="5"/>
        <v>245.99727154667232</v>
      </c>
      <c r="M26" s="32">
        <f t="shared" si="5"/>
        <v>247.66639539811729</v>
      </c>
      <c r="N26" s="32">
        <f t="shared" si="5"/>
        <v>247.10924665097184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258.20683493751056</v>
      </c>
      <c r="D30" s="32">
        <f t="shared" ref="D30:N30" si="6">D17+D26+D28</f>
        <v>257.52432650305013</v>
      </c>
      <c r="E30" s="32">
        <f t="shared" si="6"/>
        <v>261.13516404500785</v>
      </c>
      <c r="F30" s="32">
        <f t="shared" si="6"/>
        <v>267.6542667262114</v>
      </c>
      <c r="G30" s="32">
        <f t="shared" si="6"/>
        <v>265.42839747144217</v>
      </c>
      <c r="H30" s="32">
        <f t="shared" si="6"/>
        <v>268.66687690554022</v>
      </c>
      <c r="I30" s="32">
        <f t="shared" si="6"/>
        <v>271.88545470210022</v>
      </c>
      <c r="J30" s="32">
        <f t="shared" si="6"/>
        <v>272.09035969270326</v>
      </c>
      <c r="K30" s="32">
        <f t="shared" si="6"/>
        <v>272.97569609821954</v>
      </c>
      <c r="L30" s="32">
        <f t="shared" si="6"/>
        <v>273.41563141949564</v>
      </c>
      <c r="M30" s="32">
        <f t="shared" si="6"/>
        <v>274.69147123701339</v>
      </c>
      <c r="N30" s="32">
        <f t="shared" si="6"/>
        <v>273.47999938868804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18708.206834937515</v>
      </c>
      <c r="D32" s="21">
        <v>18965.731161440563</v>
      </c>
      <c r="E32" s="21">
        <v>19226.866325485571</v>
      </c>
      <c r="F32" s="21">
        <v>19494.520592211782</v>
      </c>
      <c r="G32" s="21">
        <v>19759.948989683224</v>
      </c>
      <c r="H32" s="21">
        <v>20028.61586658876</v>
      </c>
      <c r="I32" s="21">
        <v>20300.50132129086</v>
      </c>
      <c r="J32" s="21">
        <v>20572.591680983569</v>
      </c>
      <c r="K32" s="21">
        <v>20845.567377081785</v>
      </c>
      <c r="L32" s="21">
        <v>21118.983008501276</v>
      </c>
      <c r="M32" s="21">
        <v>21393.674479738293</v>
      </c>
      <c r="N32" s="21">
        <v>21667.154479126981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1.3994950403117379E-2</v>
      </c>
      <c r="D34" s="39">
        <f t="shared" ref="D34:N34" si="7">(D32/D8)-1</f>
        <v>1.3765313200521323E-2</v>
      </c>
      <c r="E34" s="39">
        <f t="shared" si="7"/>
        <v>1.3768789709300844E-2</v>
      </c>
      <c r="F34" s="39">
        <f t="shared" si="7"/>
        <v>1.3920847120647561E-2</v>
      </c>
      <c r="G34" s="39">
        <f t="shared" si="7"/>
        <v>1.3615538592802512E-2</v>
      </c>
      <c r="H34" s="39">
        <f t="shared" si="7"/>
        <v>1.3596536967064532E-2</v>
      </c>
      <c r="I34" s="39">
        <f t="shared" si="7"/>
        <v>1.3574849930376498E-2</v>
      </c>
      <c r="J34" s="39">
        <f t="shared" si="7"/>
        <v>1.3403134995850774E-2</v>
      </c>
      <c r="K34" s="39">
        <f t="shared" si="7"/>
        <v>1.326890166932837E-2</v>
      </c>
      <c r="L34" s="39">
        <f t="shared" si="7"/>
        <v>1.3116248000046848E-2</v>
      </c>
      <c r="M34" s="39">
        <f t="shared" si="7"/>
        <v>1.3006851282869158E-2</v>
      </c>
      <c r="N34" s="39">
        <f t="shared" si="7"/>
        <v>1.2783217751943354E-2</v>
      </c>
    </row>
    <row r="35" spans="1:14" ht="15.75" thickBot="1" x14ac:dyDescent="0.3">
      <c r="A35" s="40" t="s">
        <v>15</v>
      </c>
      <c r="B35" s="41"/>
      <c r="C35" s="42">
        <f>(C32/$C$8)-1</f>
        <v>1.3994950403117379E-2</v>
      </c>
      <c r="D35" s="42">
        <f t="shared" ref="D35:N35" si="8">(D32/$C$8)-1</f>
        <v>2.7952908479163208E-2</v>
      </c>
      <c r="E35" s="42">
        <f t="shared" si="8"/>
        <v>4.2106575907077115E-2</v>
      </c>
      <c r="F35" s="42">
        <f t="shared" si="8"/>
        <v>5.6613582233700832E-2</v>
      </c>
      <c r="G35" s="42">
        <f t="shared" si="8"/>
        <v>7.0999945240283191E-2</v>
      </c>
      <c r="H35" s="42">
        <f t="shared" si="8"/>
        <v>8.556183558746655E-2</v>
      </c>
      <c r="I35" s="42">
        <f t="shared" si="8"/>
        <v>0.10029817459571055</v>
      </c>
      <c r="J35" s="42">
        <f t="shared" si="8"/>
        <v>0.11504561956550519</v>
      </c>
      <c r="K35" s="42">
        <f t="shared" si="8"/>
        <v>0.12984105024833514</v>
      </c>
      <c r="L35" s="42">
        <f t="shared" si="8"/>
        <v>0.14466032566402576</v>
      </c>
      <c r="M35" s="42">
        <f t="shared" si="8"/>
        <v>0.1595487522893384</v>
      </c>
      <c r="N35" s="42">
        <f t="shared" si="8"/>
        <v>0.1743715164838473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1.5764800572481099</v>
      </c>
      <c r="D41" s="47">
        <v>1.5977877993977381</v>
      </c>
      <c r="E41" s="47">
        <v>1.5977937270429101</v>
      </c>
      <c r="F41" s="47">
        <v>1.5956027008899767</v>
      </c>
      <c r="G41" s="47">
        <v>1.5981862700486618</v>
      </c>
      <c r="H41" s="47">
        <v>1.6103255696476562</v>
      </c>
      <c r="I41" s="47">
        <v>1.6233187849459869</v>
      </c>
      <c r="J41" s="47">
        <v>1.6327452308790822</v>
      </c>
      <c r="K41" s="47">
        <v>1.6435804995455376</v>
      </c>
      <c r="L41" s="47">
        <v>1.6532702335236484</v>
      </c>
      <c r="M41" s="47">
        <v>1.6654222348671686</v>
      </c>
      <c r="N41" s="47">
        <v>1.6744948243286952</v>
      </c>
    </row>
    <row r="43" spans="1:14" x14ac:dyDescent="0.25">
      <c r="A43" s="48" t="s">
        <v>31</v>
      </c>
      <c r="B43" s="48"/>
      <c r="C43" s="49">
        <v>82.656965009424752</v>
      </c>
      <c r="D43" s="49">
        <v>84.102707846002843</v>
      </c>
      <c r="E43" s="49">
        <v>82.696150446261385</v>
      </c>
      <c r="F43" s="49">
        <v>81.777476118906591</v>
      </c>
      <c r="G43" s="49">
        <v>82.136564026866836</v>
      </c>
      <c r="H43" s="49">
        <v>81.225226845519742</v>
      </c>
      <c r="I43" s="49">
        <v>80.462496963928345</v>
      </c>
      <c r="J43" s="49">
        <v>80.370979086064366</v>
      </c>
      <c r="K43" s="49">
        <v>79.940086777819275</v>
      </c>
      <c r="L43" s="49">
        <v>78.826066040014453</v>
      </c>
      <c r="M43" s="49">
        <v>78.334824597554672</v>
      </c>
      <c r="N43" s="49">
        <v>77.807574362693074</v>
      </c>
    </row>
    <row r="44" spans="1:14" x14ac:dyDescent="0.25">
      <c r="A44" s="19" t="s">
        <v>47</v>
      </c>
      <c r="B44" s="19"/>
      <c r="C44" s="50">
        <v>83.641709449170165</v>
      </c>
      <c r="D44" s="50">
        <v>84.102707846002886</v>
      </c>
      <c r="E44" s="50">
        <v>82.519494130834119</v>
      </c>
      <c r="F44" s="50">
        <v>81.446268019152129</v>
      </c>
      <c r="G44" s="50">
        <v>81.660320630540127</v>
      </c>
      <c r="H44" s="50">
        <v>80.594355988896794</v>
      </c>
      <c r="I44" s="50">
        <v>79.707135126127667</v>
      </c>
      <c r="J44" s="50">
        <v>79.495077118132684</v>
      </c>
      <c r="K44" s="50">
        <v>78.955993806857634</v>
      </c>
      <c r="L44" s="50">
        <v>77.768631104777384</v>
      </c>
      <c r="M44" s="50">
        <v>77.168458746649236</v>
      </c>
      <c r="N44" s="50">
        <v>76.571574762906991</v>
      </c>
    </row>
    <row r="45" spans="1:14" x14ac:dyDescent="0.25">
      <c r="A45" s="51" t="s">
        <v>48</v>
      </c>
      <c r="B45" s="51"/>
      <c r="C45" s="52">
        <v>81.727407197810791</v>
      </c>
      <c r="D45" s="52">
        <v>84.102707846002872</v>
      </c>
      <c r="E45" s="52">
        <v>82.867776570425306</v>
      </c>
      <c r="F45" s="52">
        <v>82.10385819299222</v>
      </c>
      <c r="G45" s="52">
        <v>82.609591644423389</v>
      </c>
      <c r="H45" s="52">
        <v>81.855959580702859</v>
      </c>
      <c r="I45" s="52">
        <v>81.220864016447038</v>
      </c>
      <c r="J45" s="52">
        <v>81.254413638607346</v>
      </c>
      <c r="K45" s="52">
        <v>80.934450168774504</v>
      </c>
      <c r="L45" s="52">
        <v>79.899058117308812</v>
      </c>
      <c r="M45" s="52">
        <v>79.51732770763833</v>
      </c>
      <c r="N45" s="52">
        <v>79.06464090777034</v>
      </c>
    </row>
    <row r="47" spans="1:14" x14ac:dyDescent="0.25">
      <c r="A47" s="48" t="s">
        <v>32</v>
      </c>
      <c r="B47" s="48"/>
      <c r="C47" s="49">
        <v>81.812170479158453</v>
      </c>
      <c r="D47" s="49">
        <v>81.581287213252594</v>
      </c>
      <c r="E47" s="49">
        <v>81.7790531986345</v>
      </c>
      <c r="F47" s="49">
        <v>81.906055398763073</v>
      </c>
      <c r="G47" s="49">
        <v>81.846550298566171</v>
      </c>
      <c r="H47" s="49">
        <v>81.974074083690923</v>
      </c>
      <c r="I47" s="49">
        <v>82.084381448615545</v>
      </c>
      <c r="J47" s="49">
        <v>82.093874415801437</v>
      </c>
      <c r="K47" s="49">
        <v>82.154904368326115</v>
      </c>
      <c r="L47" s="49">
        <v>82.318531912208243</v>
      </c>
      <c r="M47" s="49">
        <v>82.397397747900698</v>
      </c>
      <c r="N47" s="49">
        <v>82.478164204113</v>
      </c>
    </row>
    <row r="48" spans="1:14" x14ac:dyDescent="0.25">
      <c r="A48" s="19" t="s">
        <v>45</v>
      </c>
      <c r="B48" s="19"/>
      <c r="C48" s="50">
        <v>79.705761463710758</v>
      </c>
      <c r="D48" s="50">
        <v>79.633616284189245</v>
      </c>
      <c r="E48" s="50">
        <v>79.875390558644042</v>
      </c>
      <c r="F48" s="50">
        <v>80.04106373369082</v>
      </c>
      <c r="G48" s="50">
        <v>80.006874558996714</v>
      </c>
      <c r="H48" s="50">
        <v>80.170155990214425</v>
      </c>
      <c r="I48" s="50">
        <v>80.308337671718022</v>
      </c>
      <c r="J48" s="50">
        <v>80.339890923878926</v>
      </c>
      <c r="K48" s="50">
        <v>80.42208821935796</v>
      </c>
      <c r="L48" s="50">
        <v>80.612597389762186</v>
      </c>
      <c r="M48" s="50">
        <v>80.710304869480566</v>
      </c>
      <c r="N48" s="50">
        <v>80.811099989083047</v>
      </c>
    </row>
    <row r="49" spans="1:14" x14ac:dyDescent="0.25">
      <c r="A49" s="51" t="s">
        <v>46</v>
      </c>
      <c r="B49" s="51"/>
      <c r="C49" s="52">
        <v>83.662694580471069</v>
      </c>
      <c r="D49" s="52">
        <v>83.342042127110332</v>
      </c>
      <c r="E49" s="52">
        <v>83.51080396903599</v>
      </c>
      <c r="F49" s="52">
        <v>83.616931577009225</v>
      </c>
      <c r="G49" s="52">
        <v>83.552078795642572</v>
      </c>
      <c r="H49" s="52">
        <v>83.658960211689347</v>
      </c>
      <c r="I49" s="52">
        <v>83.748937515783496</v>
      </c>
      <c r="J49" s="52">
        <v>83.748756060082442</v>
      </c>
      <c r="K49" s="52">
        <v>83.795221907424505</v>
      </c>
      <c r="L49" s="52">
        <v>83.940204478733719</v>
      </c>
      <c r="M49" s="52">
        <v>84.000347828882241</v>
      </c>
      <c r="N49" s="52">
        <v>84.067249851788588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103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17208</v>
      </c>
      <c r="D8" s="21">
        <v>17221.627226589011</v>
      </c>
      <c r="E8" s="21">
        <v>17228.559501683856</v>
      </c>
      <c r="F8" s="21">
        <v>17236.478118430798</v>
      </c>
      <c r="G8" s="21">
        <v>17245.004617836894</v>
      </c>
      <c r="H8" s="21">
        <v>17245.909042677529</v>
      </c>
      <c r="I8" s="21">
        <v>17245.654546352536</v>
      </c>
      <c r="J8" s="21">
        <v>17242.09387855322</v>
      </c>
      <c r="K8" s="21">
        <v>17233.28185059415</v>
      </c>
      <c r="L8" s="21">
        <v>17220.522296190738</v>
      </c>
      <c r="M8" s="21">
        <v>17203.522541432485</v>
      </c>
      <c r="N8" s="21">
        <v>17182.964908136753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159.04129156069556</v>
      </c>
      <c r="D10" s="26">
        <f t="shared" ref="D10:N10" si="0">SUM(D11:D12)</f>
        <v>159.63637439203404</v>
      </c>
      <c r="E10" s="26">
        <f t="shared" si="0"/>
        <v>158.19832827407436</v>
      </c>
      <c r="F10" s="26">
        <f t="shared" si="0"/>
        <v>156.54010439266239</v>
      </c>
      <c r="G10" s="26">
        <f t="shared" si="0"/>
        <v>155.1619426858345</v>
      </c>
      <c r="H10" s="26">
        <f t="shared" si="0"/>
        <v>154.56021508930357</v>
      </c>
      <c r="I10" s="26">
        <f t="shared" si="0"/>
        <v>153.67842911802833</v>
      </c>
      <c r="J10" s="26">
        <f t="shared" si="0"/>
        <v>152.26339709546718</v>
      </c>
      <c r="K10" s="26">
        <f t="shared" si="0"/>
        <v>150.8459767243485</v>
      </c>
      <c r="L10" s="26">
        <f t="shared" si="0"/>
        <v>149.32617099421543</v>
      </c>
      <c r="M10" s="26">
        <f t="shared" si="0"/>
        <v>148.12849443570326</v>
      </c>
      <c r="N10" s="26">
        <f t="shared" si="0"/>
        <v>146.64226217654118</v>
      </c>
    </row>
    <row r="11" spans="1:14" x14ac:dyDescent="0.25">
      <c r="A11" s="20" t="s">
        <v>34</v>
      </c>
      <c r="B11" s="18"/>
      <c r="C11" s="22">
        <v>81.445467477568201</v>
      </c>
      <c r="D11" s="22">
        <v>81.692722760782857</v>
      </c>
      <c r="E11" s="22">
        <v>81.040815156181282</v>
      </c>
      <c r="F11" s="22">
        <v>80.303040565067064</v>
      </c>
      <c r="G11" s="22">
        <v>79.496835853914618</v>
      </c>
      <c r="H11" s="22">
        <v>79.217877405472905</v>
      </c>
      <c r="I11" s="22">
        <v>78.843715808379756</v>
      </c>
      <c r="J11" s="22">
        <v>78.040164563880353</v>
      </c>
      <c r="K11" s="22">
        <v>77.28160170483811</v>
      </c>
      <c r="L11" s="22">
        <v>76.517642358581412</v>
      </c>
      <c r="M11" s="22">
        <v>75.823872961688281</v>
      </c>
      <c r="N11" s="22">
        <v>75.190637540148131</v>
      </c>
    </row>
    <row r="12" spans="1:14" x14ac:dyDescent="0.25">
      <c r="A12" s="27" t="s">
        <v>35</v>
      </c>
      <c r="B12" s="28"/>
      <c r="C12" s="29">
        <v>77.595824083127354</v>
      </c>
      <c r="D12" s="29">
        <v>77.943651631251186</v>
      </c>
      <c r="E12" s="29">
        <v>77.157513117893075</v>
      </c>
      <c r="F12" s="29">
        <v>76.237063827595321</v>
      </c>
      <c r="G12" s="29">
        <v>75.665106831919886</v>
      </c>
      <c r="H12" s="29">
        <v>75.342337683830664</v>
      </c>
      <c r="I12" s="29">
        <v>74.834713309648578</v>
      </c>
      <c r="J12" s="29">
        <v>74.223232531586831</v>
      </c>
      <c r="K12" s="29">
        <v>73.564375019510393</v>
      </c>
      <c r="L12" s="29">
        <v>72.808528635634019</v>
      </c>
      <c r="M12" s="29">
        <v>72.304621474014979</v>
      </c>
      <c r="N12" s="29">
        <v>71.451624636393049</v>
      </c>
    </row>
    <row r="13" spans="1:14" x14ac:dyDescent="0.25">
      <c r="A13" s="33" t="s">
        <v>36</v>
      </c>
      <c r="B13" s="18"/>
      <c r="C13" s="26">
        <f>SUM(C14:C15)</f>
        <v>213.99508758029515</v>
      </c>
      <c r="D13" s="26">
        <f t="shared" ref="D13:N13" si="1">SUM(D14:D15)</f>
        <v>223.35855919392583</v>
      </c>
      <c r="E13" s="26">
        <f t="shared" si="1"/>
        <v>224.48278755268149</v>
      </c>
      <c r="F13" s="26">
        <f t="shared" si="1"/>
        <v>227.86516382209354</v>
      </c>
      <c r="G13" s="26">
        <f t="shared" si="1"/>
        <v>234.48781691424838</v>
      </c>
      <c r="H13" s="26">
        <f t="shared" si="1"/>
        <v>237.09504601217634</v>
      </c>
      <c r="I13" s="26">
        <f t="shared" si="1"/>
        <v>240.84945163376997</v>
      </c>
      <c r="J13" s="26">
        <f t="shared" si="1"/>
        <v>246.38507477896883</v>
      </c>
      <c r="K13" s="26">
        <f t="shared" si="1"/>
        <v>250.5130060118662</v>
      </c>
      <c r="L13" s="26">
        <f t="shared" si="1"/>
        <v>252.73639463603308</v>
      </c>
      <c r="M13" s="26">
        <f t="shared" si="1"/>
        <v>257.18879922399651</v>
      </c>
      <c r="N13" s="26">
        <f t="shared" si="1"/>
        <v>260.91166179490017</v>
      </c>
    </row>
    <row r="14" spans="1:14" x14ac:dyDescent="0.25">
      <c r="A14" s="20" t="s">
        <v>37</v>
      </c>
      <c r="B14" s="18"/>
      <c r="C14" s="22">
        <v>99.853295133060541</v>
      </c>
      <c r="D14" s="22">
        <v>104.50240843392868</v>
      </c>
      <c r="E14" s="22">
        <v>106.67957245377723</v>
      </c>
      <c r="F14" s="22">
        <v>109.35586350562974</v>
      </c>
      <c r="G14" s="22">
        <v>113.4807459434426</v>
      </c>
      <c r="H14" s="22">
        <v>115.54295288806425</v>
      </c>
      <c r="I14" s="22">
        <v>118.04304388807651</v>
      </c>
      <c r="J14" s="22">
        <v>121.10951699506768</v>
      </c>
      <c r="K14" s="22">
        <v>123.59873347499581</v>
      </c>
      <c r="L14" s="22">
        <v>125.25335628617297</v>
      </c>
      <c r="M14" s="22">
        <v>127.67254076716218</v>
      </c>
      <c r="N14" s="22">
        <v>129.69804434699785</v>
      </c>
    </row>
    <row r="15" spans="1:14" x14ac:dyDescent="0.25">
      <c r="A15" s="10" t="s">
        <v>38</v>
      </c>
      <c r="B15" s="12"/>
      <c r="C15" s="23">
        <v>114.14179244723462</v>
      </c>
      <c r="D15" s="23">
        <v>118.85615075999716</v>
      </c>
      <c r="E15" s="23">
        <v>117.80321509890425</v>
      </c>
      <c r="F15" s="23">
        <v>118.50930031646379</v>
      </c>
      <c r="G15" s="23">
        <v>121.00707097080578</v>
      </c>
      <c r="H15" s="23">
        <v>121.55209312411208</v>
      </c>
      <c r="I15" s="23">
        <v>122.80640774569346</v>
      </c>
      <c r="J15" s="23">
        <v>125.27555778390115</v>
      </c>
      <c r="K15" s="23">
        <v>126.91427253687037</v>
      </c>
      <c r="L15" s="23">
        <v>127.4830383498601</v>
      </c>
      <c r="M15" s="23">
        <v>129.51625845683435</v>
      </c>
      <c r="N15" s="23">
        <v>131.21361744790232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-54.953796019599594</v>
      </c>
      <c r="D17" s="32">
        <f t="shared" ref="D17:N17" si="2">D10-D13</f>
        <v>-63.722184801891785</v>
      </c>
      <c r="E17" s="32">
        <f t="shared" si="2"/>
        <v>-66.28445927860713</v>
      </c>
      <c r="F17" s="32">
        <f t="shared" si="2"/>
        <v>-71.32505942943115</v>
      </c>
      <c r="G17" s="32">
        <f t="shared" si="2"/>
        <v>-79.32587422841388</v>
      </c>
      <c r="H17" s="32">
        <f t="shared" si="2"/>
        <v>-82.534830922872771</v>
      </c>
      <c r="I17" s="32">
        <f t="shared" si="2"/>
        <v>-87.17102251574164</v>
      </c>
      <c r="J17" s="32">
        <f t="shared" si="2"/>
        <v>-94.121677683501645</v>
      </c>
      <c r="K17" s="32">
        <f t="shared" si="2"/>
        <v>-99.667029287517693</v>
      </c>
      <c r="L17" s="32">
        <f t="shared" si="2"/>
        <v>-103.41022364181765</v>
      </c>
      <c r="M17" s="32">
        <f t="shared" si="2"/>
        <v>-109.06030478829325</v>
      </c>
      <c r="N17" s="32">
        <f t="shared" si="2"/>
        <v>-114.26939961835899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722.76063669621408</v>
      </c>
      <c r="D19" s="26">
        <f t="shared" ref="D19:N19" si="3">SUM(D20:D21)</f>
        <v>724.01520162335271</v>
      </c>
      <c r="E19" s="26">
        <f t="shared" si="3"/>
        <v>727.13064261086197</v>
      </c>
      <c r="F19" s="26">
        <f t="shared" si="3"/>
        <v>730.33915185217427</v>
      </c>
      <c r="G19" s="26">
        <f t="shared" si="3"/>
        <v>729.52193801997146</v>
      </c>
      <c r="H19" s="26">
        <f t="shared" si="3"/>
        <v>730.66083318982771</v>
      </c>
      <c r="I19" s="26">
        <f t="shared" si="3"/>
        <v>731.26079888044671</v>
      </c>
      <c r="J19" s="26">
        <f t="shared" si="3"/>
        <v>731.66214071153695</v>
      </c>
      <c r="K19" s="26">
        <f t="shared" si="3"/>
        <v>732.01251328399803</v>
      </c>
      <c r="L19" s="26">
        <f t="shared" si="3"/>
        <v>732.32872484453571</v>
      </c>
      <c r="M19" s="26">
        <f t="shared" si="3"/>
        <v>732.60725724444922</v>
      </c>
      <c r="N19" s="26">
        <f t="shared" si="3"/>
        <v>732.0228015896073</v>
      </c>
    </row>
    <row r="20" spans="1:14" x14ac:dyDescent="0.25">
      <c r="A20" s="72" t="s">
        <v>40</v>
      </c>
      <c r="B20" s="72"/>
      <c r="C20" s="22">
        <v>364.95100336354682</v>
      </c>
      <c r="D20" s="22">
        <v>365.27681068475334</v>
      </c>
      <c r="E20" s="22">
        <v>365.40714737279291</v>
      </c>
      <c r="F20" s="22">
        <v>365.62171317143509</v>
      </c>
      <c r="G20" s="22">
        <v>365.37545713868656</v>
      </c>
      <c r="H20" s="22">
        <v>365.21063161496437</v>
      </c>
      <c r="I20" s="22">
        <v>364.8954389024226</v>
      </c>
      <c r="J20" s="22">
        <v>365.85405006010171</v>
      </c>
      <c r="K20" s="22">
        <v>365.97491821880908</v>
      </c>
      <c r="L20" s="22">
        <v>365.35086462576356</v>
      </c>
      <c r="M20" s="22">
        <v>365.20282033527172</v>
      </c>
      <c r="N20" s="22">
        <v>365.36327596413702</v>
      </c>
    </row>
    <row r="21" spans="1:14" x14ac:dyDescent="0.25">
      <c r="A21" s="27" t="s">
        <v>41</v>
      </c>
      <c r="B21" s="27"/>
      <c r="C21" s="29">
        <v>357.80963333266726</v>
      </c>
      <c r="D21" s="29">
        <v>358.73839093859937</v>
      </c>
      <c r="E21" s="29">
        <v>361.72349523806912</v>
      </c>
      <c r="F21" s="29">
        <v>364.71743868073918</v>
      </c>
      <c r="G21" s="29">
        <v>364.14648088128484</v>
      </c>
      <c r="H21" s="29">
        <v>365.45020157486334</v>
      </c>
      <c r="I21" s="29">
        <v>366.36535997802412</v>
      </c>
      <c r="J21" s="29">
        <v>365.80809065143524</v>
      </c>
      <c r="K21" s="29">
        <v>366.0375950651889</v>
      </c>
      <c r="L21" s="29">
        <v>366.97786021877215</v>
      </c>
      <c r="M21" s="29">
        <v>367.40443690917749</v>
      </c>
      <c r="N21" s="29">
        <v>366.65952562547022</v>
      </c>
    </row>
    <row r="22" spans="1:14" x14ac:dyDescent="0.25">
      <c r="A22" s="75" t="s">
        <v>44</v>
      </c>
      <c r="B22" s="75"/>
      <c r="C22" s="26">
        <f>SUM(C23:C24)</f>
        <v>654.17961408760527</v>
      </c>
      <c r="D22" s="26">
        <f t="shared" ref="D22:N22" si="4">SUM(D23:D24)</f>
        <v>653.36074172661506</v>
      </c>
      <c r="E22" s="26">
        <f t="shared" si="4"/>
        <v>652.92756658531425</v>
      </c>
      <c r="F22" s="26">
        <f t="shared" si="4"/>
        <v>650.48759301664245</v>
      </c>
      <c r="G22" s="26">
        <f t="shared" si="4"/>
        <v>649.29163895092461</v>
      </c>
      <c r="H22" s="26">
        <f t="shared" si="4"/>
        <v>648.38049859194837</v>
      </c>
      <c r="I22" s="26">
        <f t="shared" si="4"/>
        <v>647.65044416401997</v>
      </c>
      <c r="J22" s="26">
        <f t="shared" si="4"/>
        <v>646.35249098710301</v>
      </c>
      <c r="K22" s="26">
        <f t="shared" si="4"/>
        <v>645.10503839989497</v>
      </c>
      <c r="L22" s="26">
        <f t="shared" si="4"/>
        <v>645.91825596097328</v>
      </c>
      <c r="M22" s="26">
        <f t="shared" si="4"/>
        <v>644.1045857518875</v>
      </c>
      <c r="N22" s="26">
        <f t="shared" si="4"/>
        <v>644.627268880977</v>
      </c>
    </row>
    <row r="23" spans="1:14" x14ac:dyDescent="0.25">
      <c r="A23" s="72" t="s">
        <v>42</v>
      </c>
      <c r="B23" s="72"/>
      <c r="C23" s="23">
        <v>323.5433702863271</v>
      </c>
      <c r="D23" s="22">
        <v>323.73375884933239</v>
      </c>
      <c r="E23" s="22">
        <v>324.2415523887164</v>
      </c>
      <c r="F23" s="22">
        <v>323.87059668636095</v>
      </c>
      <c r="G23" s="22">
        <v>323.50383915992336</v>
      </c>
      <c r="H23" s="22">
        <v>323.20782634817948</v>
      </c>
      <c r="I23" s="22">
        <v>323.03223056330751</v>
      </c>
      <c r="J23" s="22">
        <v>322.36342464623431</v>
      </c>
      <c r="K23" s="22">
        <v>321.83059879310281</v>
      </c>
      <c r="L23" s="22">
        <v>322.56289731034946</v>
      </c>
      <c r="M23" s="22">
        <v>321.75764693667725</v>
      </c>
      <c r="N23" s="22">
        <v>321.83718748735987</v>
      </c>
    </row>
    <row r="24" spans="1:14" x14ac:dyDescent="0.25">
      <c r="A24" s="10" t="s">
        <v>43</v>
      </c>
      <c r="B24" s="10"/>
      <c r="C24" s="23">
        <v>330.63624380127817</v>
      </c>
      <c r="D24" s="23">
        <v>329.62698287728273</v>
      </c>
      <c r="E24" s="23">
        <v>328.68601419659791</v>
      </c>
      <c r="F24" s="23">
        <v>326.61699633028144</v>
      </c>
      <c r="G24" s="23">
        <v>325.78779979100131</v>
      </c>
      <c r="H24" s="23">
        <v>325.17267224376889</v>
      </c>
      <c r="I24" s="23">
        <v>324.61821360071241</v>
      </c>
      <c r="J24" s="23">
        <v>323.9890663408687</v>
      </c>
      <c r="K24" s="23">
        <v>323.2744396067921</v>
      </c>
      <c r="L24" s="23">
        <v>323.35535865062377</v>
      </c>
      <c r="M24" s="23">
        <v>322.34693881521019</v>
      </c>
      <c r="N24" s="23">
        <v>322.79008139361713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68.581022608608805</v>
      </c>
      <c r="D26" s="32">
        <f t="shared" ref="D26:N26" si="5">D19-D22</f>
        <v>70.654459896737649</v>
      </c>
      <c r="E26" s="32">
        <f t="shared" si="5"/>
        <v>74.203076025547716</v>
      </c>
      <c r="F26" s="32">
        <f t="shared" si="5"/>
        <v>79.851558835531819</v>
      </c>
      <c r="G26" s="32">
        <f t="shared" si="5"/>
        <v>80.23029906904685</v>
      </c>
      <c r="H26" s="32">
        <f t="shared" si="5"/>
        <v>82.280334597879346</v>
      </c>
      <c r="I26" s="32">
        <f t="shared" si="5"/>
        <v>83.610354716426741</v>
      </c>
      <c r="J26" s="32">
        <f t="shared" si="5"/>
        <v>85.309649724433939</v>
      </c>
      <c r="K26" s="32">
        <f t="shared" si="5"/>
        <v>86.907474884103067</v>
      </c>
      <c r="L26" s="32">
        <f t="shared" si="5"/>
        <v>86.41046888356243</v>
      </c>
      <c r="M26" s="32">
        <f t="shared" si="5"/>
        <v>88.502671492561717</v>
      </c>
      <c r="N26" s="32">
        <f t="shared" si="5"/>
        <v>87.395532708630299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13.627226589009211</v>
      </c>
      <c r="D30" s="32">
        <f t="shared" ref="D30:N30" si="6">D17+D26+D28</f>
        <v>6.9322750948458634</v>
      </c>
      <c r="E30" s="32">
        <f t="shared" si="6"/>
        <v>7.9186167469405859</v>
      </c>
      <c r="F30" s="32">
        <f t="shared" si="6"/>
        <v>8.5264994061006689</v>
      </c>
      <c r="G30" s="32">
        <f t="shared" si="6"/>
        <v>0.90442484063297002</v>
      </c>
      <c r="H30" s="32">
        <f t="shared" si="6"/>
        <v>-0.25449632499342556</v>
      </c>
      <c r="I30" s="32">
        <f t="shared" si="6"/>
        <v>-3.5606677993148992</v>
      </c>
      <c r="J30" s="32">
        <f t="shared" si="6"/>
        <v>-8.8120279590677058</v>
      </c>
      <c r="K30" s="32">
        <f t="shared" si="6"/>
        <v>-12.759554403414626</v>
      </c>
      <c r="L30" s="32">
        <f t="shared" si="6"/>
        <v>-16.999754758255222</v>
      </c>
      <c r="M30" s="32">
        <f t="shared" si="6"/>
        <v>-20.557633295731534</v>
      </c>
      <c r="N30" s="32">
        <f t="shared" si="6"/>
        <v>-26.87386690972869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17221.627226589011</v>
      </c>
      <c r="D32" s="21">
        <v>17228.559501683856</v>
      </c>
      <c r="E32" s="21">
        <v>17236.478118430798</v>
      </c>
      <c r="F32" s="21">
        <v>17245.004617836894</v>
      </c>
      <c r="G32" s="21">
        <v>17245.909042677529</v>
      </c>
      <c r="H32" s="21">
        <v>17245.654546352536</v>
      </c>
      <c r="I32" s="21">
        <v>17242.09387855322</v>
      </c>
      <c r="J32" s="21">
        <v>17233.28185059415</v>
      </c>
      <c r="K32" s="21">
        <v>17220.522296190738</v>
      </c>
      <c r="L32" s="21">
        <v>17203.522541432485</v>
      </c>
      <c r="M32" s="21">
        <v>17182.964908136753</v>
      </c>
      <c r="N32" s="21">
        <v>17156.091041227024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7.9191228434516425E-4</v>
      </c>
      <c r="D34" s="39">
        <f t="shared" ref="D34:N34" si="7">(D32/D8)-1</f>
        <v>4.0253310582305524E-4</v>
      </c>
      <c r="E34" s="39">
        <f t="shared" si="7"/>
        <v>4.59621522401088E-4</v>
      </c>
      <c r="F34" s="39">
        <f t="shared" si="7"/>
        <v>4.9467758712151699E-4</v>
      </c>
      <c r="G34" s="39">
        <f t="shared" si="7"/>
        <v>5.2445613131446578E-5</v>
      </c>
      <c r="H34" s="39">
        <f t="shared" si="7"/>
        <v>-1.4756909848201438E-5</v>
      </c>
      <c r="I34" s="39">
        <f t="shared" si="7"/>
        <v>-2.0646753590858324E-4</v>
      </c>
      <c r="J34" s="39">
        <f t="shared" si="7"/>
        <v>-5.1107644008541175E-4</v>
      </c>
      <c r="K34" s="39">
        <f t="shared" si="7"/>
        <v>-7.4040188711776977E-4</v>
      </c>
      <c r="L34" s="39">
        <f t="shared" si="7"/>
        <v>-9.8717997432717919E-4</v>
      </c>
      <c r="M34" s="39">
        <f t="shared" si="7"/>
        <v>-1.1949665102726215E-3</v>
      </c>
      <c r="N34" s="39">
        <f t="shared" si="7"/>
        <v>-1.5639831107961966E-3</v>
      </c>
    </row>
    <row r="35" spans="1:14" ht="15.75" thickBot="1" x14ac:dyDescent="0.3">
      <c r="A35" s="40" t="s">
        <v>15</v>
      </c>
      <c r="B35" s="41"/>
      <c r="C35" s="42">
        <f>(C32/$C$8)-1</f>
        <v>7.9191228434516425E-4</v>
      </c>
      <c r="D35" s="42">
        <f t="shared" ref="D35:N35" si="8">(D32/$C$8)-1</f>
        <v>1.1947641610794424E-3</v>
      </c>
      <c r="E35" s="42">
        <f t="shared" si="8"/>
        <v>1.6549348228032112E-3</v>
      </c>
      <c r="F35" s="42">
        <f t="shared" si="8"/>
        <v>2.1504310690896311E-3</v>
      </c>
      <c r="G35" s="42">
        <f t="shared" si="8"/>
        <v>2.202989462896765E-3</v>
      </c>
      <c r="H35" s="42">
        <f t="shared" si="8"/>
        <v>2.1882000437316584E-3</v>
      </c>
      <c r="I35" s="42">
        <f t="shared" si="8"/>
        <v>1.9812807155521472E-3</v>
      </c>
      <c r="J35" s="42">
        <f t="shared" si="8"/>
        <v>1.4691916895717139E-3</v>
      </c>
      <c r="K35" s="42">
        <f t="shared" si="8"/>
        <v>7.2770201015459612E-4</v>
      </c>
      <c r="L35" s="42">
        <f t="shared" si="8"/>
        <v>-2.6019633702434319E-4</v>
      </c>
      <c r="M35" s="42">
        <f t="shared" si="8"/>
        <v>-1.4548519213881672E-3</v>
      </c>
      <c r="N35" s="42">
        <f t="shared" si="8"/>
        <v>-3.0165596683505713E-3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1.5126210592257654</v>
      </c>
      <c r="D41" s="47">
        <v>1.5322473914650829</v>
      </c>
      <c r="E41" s="47">
        <v>1.5321087661236554</v>
      </c>
      <c r="F41" s="47">
        <v>1.5303222609523386</v>
      </c>
      <c r="G41" s="47">
        <v>1.5323731989432525</v>
      </c>
      <c r="H41" s="47">
        <v>1.5436599232756441</v>
      </c>
      <c r="I41" s="47">
        <v>1.5560052783635208</v>
      </c>
      <c r="J41" s="47">
        <v>1.5648132157120891</v>
      </c>
      <c r="K41" s="47">
        <v>1.5750150260380382</v>
      </c>
      <c r="L41" s="47">
        <v>1.5837875459999802</v>
      </c>
      <c r="M41" s="47">
        <v>1.5952828475409919</v>
      </c>
      <c r="N41" s="47">
        <v>1.6038206334607767</v>
      </c>
    </row>
    <row r="43" spans="1:14" x14ac:dyDescent="0.25">
      <c r="A43" s="48" t="s">
        <v>31</v>
      </c>
      <c r="B43" s="48"/>
      <c r="C43" s="49">
        <v>100.27618712199376</v>
      </c>
      <c r="D43" s="49">
        <v>102.12471667014634</v>
      </c>
      <c r="E43" s="49">
        <v>100.45337001781947</v>
      </c>
      <c r="F43" s="49">
        <v>99.366813724668631</v>
      </c>
      <c r="G43" s="49">
        <v>99.823619528107727</v>
      </c>
      <c r="H43" s="49">
        <v>98.73903933782546</v>
      </c>
      <c r="I43" s="49">
        <v>97.830550535262631</v>
      </c>
      <c r="J43" s="49">
        <v>97.744220590904931</v>
      </c>
      <c r="K43" s="49">
        <v>97.231849404075504</v>
      </c>
      <c r="L43" s="49">
        <v>95.899325216599621</v>
      </c>
      <c r="M43" s="49">
        <v>95.303893099959097</v>
      </c>
      <c r="N43" s="49">
        <v>94.67013975378957</v>
      </c>
    </row>
    <row r="44" spans="1:14" x14ac:dyDescent="0.25">
      <c r="A44" s="19" t="s">
        <v>47</v>
      </c>
      <c r="B44" s="19"/>
      <c r="C44" s="50">
        <v>101.55632206077588</v>
      </c>
      <c r="D44" s="50">
        <v>102.1247166701463</v>
      </c>
      <c r="E44" s="50">
        <v>100.21327763697977</v>
      </c>
      <c r="F44" s="50">
        <v>98.92193694470366</v>
      </c>
      <c r="G44" s="50">
        <v>99.193541397540386</v>
      </c>
      <c r="H44" s="50">
        <v>97.928080567139119</v>
      </c>
      <c r="I44" s="50">
        <v>96.870771613092472</v>
      </c>
      <c r="J44" s="50">
        <v>96.645552950688781</v>
      </c>
      <c r="K44" s="50">
        <v>96.021506011852892</v>
      </c>
      <c r="L44" s="50">
        <v>94.622633495468023</v>
      </c>
      <c r="M44" s="50">
        <v>93.930502729573689</v>
      </c>
      <c r="N44" s="50">
        <v>93.200095039393275</v>
      </c>
    </row>
    <row r="45" spans="1:14" x14ac:dyDescent="0.25">
      <c r="A45" s="51" t="s">
        <v>48</v>
      </c>
      <c r="B45" s="51"/>
      <c r="C45" s="52">
        <v>99.182478946985995</v>
      </c>
      <c r="D45" s="52">
        <v>102.12471667014636</v>
      </c>
      <c r="E45" s="52">
        <v>100.6717862994701</v>
      </c>
      <c r="F45" s="52">
        <v>99.780893631076779</v>
      </c>
      <c r="G45" s="52">
        <v>100.42182523799343</v>
      </c>
      <c r="H45" s="52">
        <v>99.522457517053937</v>
      </c>
      <c r="I45" s="52">
        <v>98.771200740108696</v>
      </c>
      <c r="J45" s="52">
        <v>98.830363010469426</v>
      </c>
      <c r="K45" s="52">
        <v>98.440265277612738</v>
      </c>
      <c r="L45" s="52">
        <v>97.187691179073653</v>
      </c>
      <c r="M45" s="52">
        <v>96.697615654200817</v>
      </c>
      <c r="N45" s="52">
        <v>96.169500262155182</v>
      </c>
    </row>
    <row r="47" spans="1:14" x14ac:dyDescent="0.25">
      <c r="A47" s="48" t="s">
        <v>32</v>
      </c>
      <c r="B47" s="48"/>
      <c r="C47" s="49">
        <v>79.442499929582468</v>
      </c>
      <c r="D47" s="49">
        <v>79.224910980152103</v>
      </c>
      <c r="E47" s="49">
        <v>79.42560096024431</v>
      </c>
      <c r="F47" s="49">
        <v>79.561178184004675</v>
      </c>
      <c r="G47" s="49">
        <v>79.510048057752627</v>
      </c>
      <c r="H47" s="49">
        <v>79.648661431172286</v>
      </c>
      <c r="I47" s="49">
        <v>79.765096829619907</v>
      </c>
      <c r="J47" s="49">
        <v>79.785341797072263</v>
      </c>
      <c r="K47" s="49">
        <v>79.855013191669059</v>
      </c>
      <c r="L47" s="49">
        <v>80.027693719389646</v>
      </c>
      <c r="M47" s="49">
        <v>80.110854362913585</v>
      </c>
      <c r="N47" s="49">
        <v>80.198650643978624</v>
      </c>
    </row>
    <row r="48" spans="1:14" x14ac:dyDescent="0.25">
      <c r="A48" s="19" t="s">
        <v>45</v>
      </c>
      <c r="B48" s="19"/>
      <c r="C48" s="50">
        <v>77.205509122949493</v>
      </c>
      <c r="D48" s="50">
        <v>77.138225199377374</v>
      </c>
      <c r="E48" s="50">
        <v>77.387171873313164</v>
      </c>
      <c r="F48" s="50">
        <v>77.559056222526735</v>
      </c>
      <c r="G48" s="50">
        <v>77.529823341627363</v>
      </c>
      <c r="H48" s="50">
        <v>77.700083580290212</v>
      </c>
      <c r="I48" s="50">
        <v>77.844806364568569</v>
      </c>
      <c r="J48" s="50">
        <v>77.88174784004795</v>
      </c>
      <c r="K48" s="50">
        <v>77.969534038975951</v>
      </c>
      <c r="L48" s="50">
        <v>78.166479260197676</v>
      </c>
      <c r="M48" s="50">
        <v>78.269657915736957</v>
      </c>
      <c r="N48" s="50">
        <v>78.376102735933543</v>
      </c>
    </row>
    <row r="49" spans="1:14" x14ac:dyDescent="0.25">
      <c r="A49" s="51" t="s">
        <v>46</v>
      </c>
      <c r="B49" s="51"/>
      <c r="C49" s="52">
        <v>81.466118414865733</v>
      </c>
      <c r="D49" s="52">
        <v>81.15239504761098</v>
      </c>
      <c r="E49" s="52">
        <v>81.328292350181016</v>
      </c>
      <c r="F49" s="52">
        <v>81.44053728933271</v>
      </c>
      <c r="G49" s="52">
        <v>81.381029920316635</v>
      </c>
      <c r="H49" s="52">
        <v>81.49503021188535</v>
      </c>
      <c r="I49" s="52">
        <v>81.591352235947156</v>
      </c>
      <c r="J49" s="52">
        <v>81.596606190903572</v>
      </c>
      <c r="K49" s="52">
        <v>81.6485815766233</v>
      </c>
      <c r="L49" s="52">
        <v>81.799391990259267</v>
      </c>
      <c r="M49" s="52">
        <v>81.865669754088415</v>
      </c>
      <c r="N49" s="52">
        <v>81.938620284388648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Contents</vt:lpstr>
      <vt:lpstr>Area Codes</vt:lpstr>
      <vt:lpstr>Fife</vt:lpstr>
      <vt:lpstr>Buckhave</vt:lpstr>
      <vt:lpstr>Burntisl</vt:lpstr>
      <vt:lpstr>Cowdenbe</vt:lpstr>
      <vt:lpstr>Cupar</vt:lpstr>
      <vt:lpstr>DunfermC</vt:lpstr>
      <vt:lpstr>DunfermN</vt:lpstr>
      <vt:lpstr>DunfermS</vt:lpstr>
      <vt:lpstr>EastNeuk</vt:lpstr>
      <vt:lpstr>GlenCaT</vt:lpstr>
      <vt:lpstr>GlenNLaM</vt:lpstr>
      <vt:lpstr>GlenrWaK</vt:lpstr>
      <vt:lpstr>HoweofFi</vt:lpstr>
      <vt:lpstr>Inverkei</vt:lpstr>
      <vt:lpstr>KirkcalC</vt:lpstr>
      <vt:lpstr>KirkcalE</vt:lpstr>
      <vt:lpstr>KirkcalN</vt:lpstr>
      <vt:lpstr>LevenKen</vt:lpstr>
      <vt:lpstr>Lochgell</vt:lpstr>
      <vt:lpstr>Rosyth</vt:lpstr>
      <vt:lpstr>StAndrew</vt:lpstr>
      <vt:lpstr>TayBridg</vt:lpstr>
      <vt:lpstr>WestFife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2020-08-06T10:39:17Z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