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389" documentId="8_{8C61FB2A-1AC3-45B3-845D-ED1657A2EED3}" xr6:coauthVersionLast="45" xr6:coauthVersionMax="45" xr10:uidLastSave="{41FB7BCE-E2E6-41A5-AA82-70F875013BC6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Glasgow City" sheetId="3" r:id="rId3"/>
    <sheet name="Andersto" sheetId="4" r:id="rId4"/>
    <sheet name="Baillies" sheetId="5" r:id="rId5"/>
    <sheet name="Calton" sheetId="6" r:id="rId6"/>
    <sheet name="Canal" sheetId="7" r:id="rId7"/>
    <sheet name="Cardonal" sheetId="8" r:id="rId8"/>
    <sheet name="Dennisto" sheetId="9" r:id="rId9"/>
    <sheet name="Drumchap" sheetId="10" r:id="rId10"/>
    <sheet name="EastCent" sheetId="11" r:id="rId11"/>
    <sheet name="Garscadd" sheetId="12" r:id="rId12"/>
    <sheet name="Govan" sheetId="13" r:id="rId13"/>
    <sheet name="GreaterP" sheetId="14" r:id="rId14"/>
    <sheet name="Hillhead" sheetId="15" r:id="rId15"/>
    <sheet name="Langside" sheetId="16" r:id="rId16"/>
    <sheet name="Linn" sheetId="17" r:id="rId17"/>
    <sheet name="Maryhill" sheetId="18" r:id="rId18"/>
    <sheet name="Newlands" sheetId="19" r:id="rId19"/>
    <sheet name="NorthEaG" sheetId="20" r:id="rId20"/>
    <sheet name="PartickE" sheetId="21" r:id="rId21"/>
    <sheet name="Polloksh" sheetId="22" r:id="rId22"/>
    <sheet name="Shettles" sheetId="23" r:id="rId23"/>
    <sheet name="SouthsiC" sheetId="24" r:id="rId24"/>
    <sheet name="Springbu" sheetId="25" r:id="rId25"/>
    <sheet name="Victoria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6" l="1"/>
  <c r="M35" i="26"/>
  <c r="L35" i="26"/>
  <c r="K35" i="26"/>
  <c r="J35" i="26"/>
  <c r="I35" i="26"/>
  <c r="H35" i="26"/>
  <c r="G35" i="26"/>
  <c r="F35" i="26"/>
  <c r="E35" i="26"/>
  <c r="D35" i="26"/>
  <c r="C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N19" i="26"/>
  <c r="N26" i="26" s="1"/>
  <c r="M19" i="26"/>
  <c r="M26" i="26" s="1"/>
  <c r="L19" i="26"/>
  <c r="L26" i="26" s="1"/>
  <c r="K19" i="26"/>
  <c r="K26" i="26" s="1"/>
  <c r="J19" i="26"/>
  <c r="J26" i="26" s="1"/>
  <c r="I19" i="26"/>
  <c r="I26" i="26" s="1"/>
  <c r="H19" i="26"/>
  <c r="H26" i="26" s="1"/>
  <c r="G19" i="26"/>
  <c r="G26" i="26" s="1"/>
  <c r="F19" i="26"/>
  <c r="F26" i="26" s="1"/>
  <c r="E19" i="26"/>
  <c r="E26" i="26" s="1"/>
  <c r="D19" i="26"/>
  <c r="D26" i="26" s="1"/>
  <c r="C19" i="26"/>
  <c r="C26" i="26" s="1"/>
  <c r="N13" i="26"/>
  <c r="M13" i="26"/>
  <c r="L13" i="26"/>
  <c r="K13" i="26"/>
  <c r="J13" i="26"/>
  <c r="I13" i="26"/>
  <c r="H13" i="26"/>
  <c r="G13" i="26"/>
  <c r="F13" i="26"/>
  <c r="E13" i="26"/>
  <c r="D13" i="26"/>
  <c r="C13" i="26"/>
  <c r="N10" i="26"/>
  <c r="N17" i="26" s="1"/>
  <c r="N30" i="26" s="1"/>
  <c r="M10" i="26"/>
  <c r="M17" i="26" s="1"/>
  <c r="M30" i="26" s="1"/>
  <c r="L10" i="26"/>
  <c r="L17" i="26" s="1"/>
  <c r="L30" i="26" s="1"/>
  <c r="K10" i="26"/>
  <c r="K17" i="26" s="1"/>
  <c r="K30" i="26" s="1"/>
  <c r="J10" i="26"/>
  <c r="J17" i="26" s="1"/>
  <c r="J30" i="26" s="1"/>
  <c r="I10" i="26"/>
  <c r="I17" i="26" s="1"/>
  <c r="I30" i="26" s="1"/>
  <c r="H10" i="26"/>
  <c r="H17" i="26" s="1"/>
  <c r="H30" i="26" s="1"/>
  <c r="G10" i="26"/>
  <c r="G17" i="26" s="1"/>
  <c r="G30" i="26" s="1"/>
  <c r="F10" i="26"/>
  <c r="F17" i="26" s="1"/>
  <c r="F30" i="26" s="1"/>
  <c r="E10" i="26"/>
  <c r="E17" i="26" s="1"/>
  <c r="E30" i="26" s="1"/>
  <c r="D10" i="26"/>
  <c r="D17" i="26" s="1"/>
  <c r="D30" i="26" s="1"/>
  <c r="C10" i="26"/>
  <c r="C17" i="26" s="1"/>
  <c r="C30" i="26" s="1"/>
  <c r="N35" i="25"/>
  <c r="M35" i="25"/>
  <c r="L35" i="25"/>
  <c r="K35" i="25"/>
  <c r="J35" i="25"/>
  <c r="I35" i="25"/>
  <c r="H35" i="25"/>
  <c r="G35" i="25"/>
  <c r="F35" i="25"/>
  <c r="E35" i="25"/>
  <c r="D35" i="25"/>
  <c r="C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N19" i="25"/>
  <c r="N26" i="25" s="1"/>
  <c r="M19" i="25"/>
  <c r="M26" i="25" s="1"/>
  <c r="L19" i="25"/>
  <c r="L26" i="25" s="1"/>
  <c r="K19" i="25"/>
  <c r="K26" i="25" s="1"/>
  <c r="J19" i="25"/>
  <c r="J26" i="25" s="1"/>
  <c r="I19" i="25"/>
  <c r="I26" i="25" s="1"/>
  <c r="H19" i="25"/>
  <c r="H26" i="25" s="1"/>
  <c r="G19" i="25"/>
  <c r="G26" i="25" s="1"/>
  <c r="F19" i="25"/>
  <c r="F26" i="25" s="1"/>
  <c r="E19" i="25"/>
  <c r="E26" i="25" s="1"/>
  <c r="D19" i="25"/>
  <c r="D26" i="25" s="1"/>
  <c r="C19" i="25"/>
  <c r="C26" i="25" s="1"/>
  <c r="N13" i="25"/>
  <c r="M13" i="25"/>
  <c r="L13" i="25"/>
  <c r="K13" i="25"/>
  <c r="J13" i="25"/>
  <c r="I13" i="25"/>
  <c r="H13" i="25"/>
  <c r="G13" i="25"/>
  <c r="F13" i="25"/>
  <c r="E13" i="25"/>
  <c r="D13" i="25"/>
  <c r="C13" i="25"/>
  <c r="N10" i="25"/>
  <c r="N17" i="25" s="1"/>
  <c r="N30" i="25" s="1"/>
  <c r="M10" i="25"/>
  <c r="M17" i="25" s="1"/>
  <c r="M30" i="25" s="1"/>
  <c r="L10" i="25"/>
  <c r="L17" i="25" s="1"/>
  <c r="L30" i="25" s="1"/>
  <c r="K10" i="25"/>
  <c r="K17" i="25" s="1"/>
  <c r="K30" i="25" s="1"/>
  <c r="J10" i="25"/>
  <c r="J17" i="25" s="1"/>
  <c r="J30" i="25" s="1"/>
  <c r="I10" i="25"/>
  <c r="I17" i="25" s="1"/>
  <c r="I30" i="25" s="1"/>
  <c r="H10" i="25"/>
  <c r="H17" i="25" s="1"/>
  <c r="H30" i="25" s="1"/>
  <c r="G10" i="25"/>
  <c r="G17" i="25" s="1"/>
  <c r="G30" i="25" s="1"/>
  <c r="F10" i="25"/>
  <c r="F17" i="25" s="1"/>
  <c r="F30" i="25" s="1"/>
  <c r="E10" i="25"/>
  <c r="E17" i="25" s="1"/>
  <c r="E30" i="25" s="1"/>
  <c r="D10" i="25"/>
  <c r="D17" i="25" s="1"/>
  <c r="D30" i="25" s="1"/>
  <c r="C10" i="25"/>
  <c r="C17" i="25" s="1"/>
  <c r="C30" i="25" s="1"/>
  <c r="N35" i="24"/>
  <c r="M35" i="24"/>
  <c r="L35" i="24"/>
  <c r="K35" i="24"/>
  <c r="J35" i="24"/>
  <c r="I35" i="24"/>
  <c r="H35" i="24"/>
  <c r="G35" i="24"/>
  <c r="F35" i="24"/>
  <c r="E35" i="24"/>
  <c r="D35" i="24"/>
  <c r="C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19" i="24"/>
  <c r="N26" i="24" s="1"/>
  <c r="M19" i="24"/>
  <c r="M26" i="24" s="1"/>
  <c r="L19" i="24"/>
  <c r="L26" i="24" s="1"/>
  <c r="K19" i="24"/>
  <c r="K26" i="24" s="1"/>
  <c r="J19" i="24"/>
  <c r="J26" i="24" s="1"/>
  <c r="I19" i="24"/>
  <c r="I26" i="24" s="1"/>
  <c r="H19" i="24"/>
  <c r="H26" i="24" s="1"/>
  <c r="G19" i="24"/>
  <c r="G26" i="24" s="1"/>
  <c r="F19" i="24"/>
  <c r="F26" i="24" s="1"/>
  <c r="E19" i="24"/>
  <c r="E26" i="24" s="1"/>
  <c r="D19" i="24"/>
  <c r="D26" i="24" s="1"/>
  <c r="C19" i="24"/>
  <c r="C26" i="24" s="1"/>
  <c r="N13" i="24"/>
  <c r="M13" i="24"/>
  <c r="L13" i="24"/>
  <c r="K13" i="24"/>
  <c r="J13" i="24"/>
  <c r="I13" i="24"/>
  <c r="H13" i="24"/>
  <c r="G13" i="24"/>
  <c r="F13" i="24"/>
  <c r="E13" i="24"/>
  <c r="D13" i="24"/>
  <c r="C13" i="24"/>
  <c r="N10" i="24"/>
  <c r="N17" i="24" s="1"/>
  <c r="N30" i="24" s="1"/>
  <c r="M10" i="24"/>
  <c r="M17" i="24" s="1"/>
  <c r="M30" i="24" s="1"/>
  <c r="L10" i="24"/>
  <c r="L17" i="24" s="1"/>
  <c r="L30" i="24" s="1"/>
  <c r="K10" i="24"/>
  <c r="K17" i="24" s="1"/>
  <c r="K30" i="24" s="1"/>
  <c r="J10" i="24"/>
  <c r="J17" i="24" s="1"/>
  <c r="J30" i="24" s="1"/>
  <c r="I10" i="24"/>
  <c r="I17" i="24" s="1"/>
  <c r="I30" i="24" s="1"/>
  <c r="H10" i="24"/>
  <c r="H17" i="24" s="1"/>
  <c r="H30" i="24" s="1"/>
  <c r="G10" i="24"/>
  <c r="G17" i="24" s="1"/>
  <c r="G30" i="24" s="1"/>
  <c r="F10" i="24"/>
  <c r="F17" i="24" s="1"/>
  <c r="F30" i="24" s="1"/>
  <c r="E10" i="24"/>
  <c r="E17" i="24" s="1"/>
  <c r="E30" i="24" s="1"/>
  <c r="D10" i="24"/>
  <c r="D17" i="24" s="1"/>
  <c r="D30" i="24" s="1"/>
  <c r="C10" i="24"/>
  <c r="C17" i="24" s="1"/>
  <c r="C30" i="24" s="1"/>
  <c r="N35" i="23"/>
  <c r="M35" i="23"/>
  <c r="L35" i="23"/>
  <c r="K35" i="23"/>
  <c r="J35" i="23"/>
  <c r="I35" i="23"/>
  <c r="H35" i="23"/>
  <c r="G35" i="23"/>
  <c r="F35" i="23"/>
  <c r="E35" i="23"/>
  <c r="D35" i="23"/>
  <c r="C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N19" i="23"/>
  <c r="N26" i="23" s="1"/>
  <c r="M19" i="23"/>
  <c r="M26" i="23" s="1"/>
  <c r="L19" i="23"/>
  <c r="L26" i="23" s="1"/>
  <c r="K19" i="23"/>
  <c r="K26" i="23" s="1"/>
  <c r="J19" i="23"/>
  <c r="J26" i="23" s="1"/>
  <c r="I19" i="23"/>
  <c r="I26" i="23" s="1"/>
  <c r="H19" i="23"/>
  <c r="H26" i="23" s="1"/>
  <c r="G19" i="23"/>
  <c r="G26" i="23" s="1"/>
  <c r="F19" i="23"/>
  <c r="F26" i="23" s="1"/>
  <c r="E19" i="23"/>
  <c r="E26" i="23" s="1"/>
  <c r="D19" i="23"/>
  <c r="D26" i="23" s="1"/>
  <c r="C19" i="23"/>
  <c r="C26" i="23" s="1"/>
  <c r="N13" i="23"/>
  <c r="M13" i="23"/>
  <c r="L13" i="23"/>
  <c r="K13" i="23"/>
  <c r="J13" i="23"/>
  <c r="I13" i="23"/>
  <c r="H13" i="23"/>
  <c r="G13" i="23"/>
  <c r="F13" i="23"/>
  <c r="E13" i="23"/>
  <c r="D13" i="23"/>
  <c r="C13" i="23"/>
  <c r="N10" i="23"/>
  <c r="N17" i="23" s="1"/>
  <c r="N30" i="23" s="1"/>
  <c r="M10" i="23"/>
  <c r="M17" i="23" s="1"/>
  <c r="M30" i="23" s="1"/>
  <c r="L10" i="23"/>
  <c r="L17" i="23" s="1"/>
  <c r="L30" i="23" s="1"/>
  <c r="K10" i="23"/>
  <c r="K17" i="23" s="1"/>
  <c r="K30" i="23" s="1"/>
  <c r="J10" i="23"/>
  <c r="J17" i="23" s="1"/>
  <c r="J30" i="23" s="1"/>
  <c r="I10" i="23"/>
  <c r="I17" i="23" s="1"/>
  <c r="I30" i="23" s="1"/>
  <c r="H10" i="23"/>
  <c r="H17" i="23" s="1"/>
  <c r="H30" i="23" s="1"/>
  <c r="G10" i="23"/>
  <c r="G17" i="23" s="1"/>
  <c r="G30" i="23" s="1"/>
  <c r="F10" i="23"/>
  <c r="F17" i="23" s="1"/>
  <c r="F30" i="23" s="1"/>
  <c r="E10" i="23"/>
  <c r="E17" i="23" s="1"/>
  <c r="E30" i="23" s="1"/>
  <c r="D10" i="23"/>
  <c r="D17" i="23" s="1"/>
  <c r="D30" i="23" s="1"/>
  <c r="C10" i="23"/>
  <c r="C17" i="23" s="1"/>
  <c r="C30" i="23" s="1"/>
  <c r="N35" i="22"/>
  <c r="M35" i="22"/>
  <c r="L35" i="22"/>
  <c r="K35" i="22"/>
  <c r="J35" i="22"/>
  <c r="I35" i="22"/>
  <c r="H35" i="22"/>
  <c r="G35" i="22"/>
  <c r="F35" i="22"/>
  <c r="E35" i="22"/>
  <c r="D35" i="22"/>
  <c r="C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N19" i="22"/>
  <c r="N26" i="22" s="1"/>
  <c r="M19" i="22"/>
  <c r="M26" i="22" s="1"/>
  <c r="L19" i="22"/>
  <c r="L26" i="22" s="1"/>
  <c r="K19" i="22"/>
  <c r="K26" i="22" s="1"/>
  <c r="J19" i="22"/>
  <c r="J26" i="22" s="1"/>
  <c r="I19" i="22"/>
  <c r="I26" i="22" s="1"/>
  <c r="H19" i="22"/>
  <c r="H26" i="22" s="1"/>
  <c r="G19" i="22"/>
  <c r="G26" i="22" s="1"/>
  <c r="F19" i="22"/>
  <c r="F26" i="22" s="1"/>
  <c r="E19" i="22"/>
  <c r="E26" i="22" s="1"/>
  <c r="D19" i="22"/>
  <c r="D26" i="22" s="1"/>
  <c r="C19" i="22"/>
  <c r="C26" i="22" s="1"/>
  <c r="N13" i="22"/>
  <c r="M13" i="22"/>
  <c r="L13" i="22"/>
  <c r="K13" i="22"/>
  <c r="J13" i="22"/>
  <c r="I13" i="22"/>
  <c r="H13" i="22"/>
  <c r="G13" i="22"/>
  <c r="F13" i="22"/>
  <c r="E13" i="22"/>
  <c r="D13" i="22"/>
  <c r="C13" i="22"/>
  <c r="N10" i="22"/>
  <c r="N17" i="22" s="1"/>
  <c r="N30" i="22" s="1"/>
  <c r="M10" i="22"/>
  <c r="M17" i="22" s="1"/>
  <c r="M30" i="22" s="1"/>
  <c r="L10" i="22"/>
  <c r="L17" i="22" s="1"/>
  <c r="L30" i="22" s="1"/>
  <c r="K10" i="22"/>
  <c r="K17" i="22" s="1"/>
  <c r="K30" i="22" s="1"/>
  <c r="J10" i="22"/>
  <c r="J17" i="22" s="1"/>
  <c r="J30" i="22" s="1"/>
  <c r="I10" i="22"/>
  <c r="I17" i="22" s="1"/>
  <c r="I30" i="22" s="1"/>
  <c r="H10" i="22"/>
  <c r="H17" i="22" s="1"/>
  <c r="H30" i="22" s="1"/>
  <c r="G10" i="22"/>
  <c r="G17" i="22" s="1"/>
  <c r="G30" i="22" s="1"/>
  <c r="F10" i="22"/>
  <c r="F17" i="22" s="1"/>
  <c r="F30" i="22" s="1"/>
  <c r="E10" i="22"/>
  <c r="E17" i="22" s="1"/>
  <c r="E30" i="22" s="1"/>
  <c r="D10" i="22"/>
  <c r="D17" i="22" s="1"/>
  <c r="D30" i="22" s="1"/>
  <c r="C10" i="22"/>
  <c r="C17" i="22" s="1"/>
  <c r="C30" i="22" s="1"/>
  <c r="N35" i="21"/>
  <c r="M35" i="21"/>
  <c r="L35" i="21"/>
  <c r="K35" i="21"/>
  <c r="J35" i="21"/>
  <c r="I35" i="21"/>
  <c r="H35" i="21"/>
  <c r="G35" i="21"/>
  <c r="F35" i="21"/>
  <c r="E35" i="21"/>
  <c r="D35" i="21"/>
  <c r="C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19" i="21"/>
  <c r="N26" i="21" s="1"/>
  <c r="M19" i="21"/>
  <c r="M26" i="21" s="1"/>
  <c r="L19" i="21"/>
  <c r="L26" i="21" s="1"/>
  <c r="K19" i="21"/>
  <c r="K26" i="21" s="1"/>
  <c r="J19" i="21"/>
  <c r="J26" i="21" s="1"/>
  <c r="I19" i="21"/>
  <c r="I26" i="21" s="1"/>
  <c r="H19" i="21"/>
  <c r="H26" i="21" s="1"/>
  <c r="G19" i="21"/>
  <c r="G26" i="21" s="1"/>
  <c r="F19" i="21"/>
  <c r="F26" i="21" s="1"/>
  <c r="E19" i="21"/>
  <c r="E26" i="21" s="1"/>
  <c r="D19" i="21"/>
  <c r="D26" i="21" s="1"/>
  <c r="C19" i="21"/>
  <c r="C26" i="21" s="1"/>
  <c r="N13" i="21"/>
  <c r="M13" i="21"/>
  <c r="L13" i="21"/>
  <c r="K13" i="21"/>
  <c r="J13" i="21"/>
  <c r="I13" i="21"/>
  <c r="H13" i="21"/>
  <c r="G13" i="21"/>
  <c r="F13" i="21"/>
  <c r="E13" i="21"/>
  <c r="D13" i="21"/>
  <c r="C13" i="21"/>
  <c r="N10" i="21"/>
  <c r="N17" i="21" s="1"/>
  <c r="N30" i="21" s="1"/>
  <c r="M10" i="21"/>
  <c r="M17" i="21" s="1"/>
  <c r="M30" i="21" s="1"/>
  <c r="L10" i="21"/>
  <c r="L17" i="21" s="1"/>
  <c r="L30" i="21" s="1"/>
  <c r="K10" i="21"/>
  <c r="K17" i="21" s="1"/>
  <c r="K30" i="21" s="1"/>
  <c r="J10" i="21"/>
  <c r="J17" i="21" s="1"/>
  <c r="J30" i="21" s="1"/>
  <c r="I10" i="21"/>
  <c r="I17" i="21" s="1"/>
  <c r="I30" i="21" s="1"/>
  <c r="H10" i="21"/>
  <c r="H17" i="21" s="1"/>
  <c r="H30" i="21" s="1"/>
  <c r="G10" i="21"/>
  <c r="G17" i="21" s="1"/>
  <c r="G30" i="21" s="1"/>
  <c r="F10" i="21"/>
  <c r="F17" i="21" s="1"/>
  <c r="F30" i="21" s="1"/>
  <c r="E10" i="21"/>
  <c r="E17" i="21" s="1"/>
  <c r="E30" i="21" s="1"/>
  <c r="D10" i="21"/>
  <c r="D17" i="21" s="1"/>
  <c r="D30" i="21" s="1"/>
  <c r="C10" i="21"/>
  <c r="C17" i="21" s="1"/>
  <c r="C30" i="21" s="1"/>
  <c r="N35" i="20" l="1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C10" i="19"/>
  <c r="D10" i="19"/>
  <c r="E10" i="19"/>
  <c r="E17" i="19" s="1"/>
  <c r="E30" i="19" s="1"/>
  <c r="F10" i="19"/>
  <c r="F17" i="19" s="1"/>
  <c r="F30" i="19" s="1"/>
  <c r="G10" i="19"/>
  <c r="H10" i="19"/>
  <c r="I10" i="19"/>
  <c r="I17" i="19" s="1"/>
  <c r="I30" i="19" s="1"/>
  <c r="J10" i="19"/>
  <c r="J17" i="19" s="1"/>
  <c r="J30" i="19" s="1"/>
  <c r="K10" i="19"/>
  <c r="L10" i="19"/>
  <c r="M10" i="19"/>
  <c r="M17" i="19" s="1"/>
  <c r="M30" i="19" s="1"/>
  <c r="N10" i="19"/>
  <c r="N17" i="19" s="1"/>
  <c r="N30" i="19" s="1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L17" i="19" s="1"/>
  <c r="L30" i="19" s="1"/>
  <c r="K13" i="19"/>
  <c r="K17" i="19" s="1"/>
  <c r="K30" i="19" s="1"/>
  <c r="J13" i="19"/>
  <c r="I13" i="19"/>
  <c r="H13" i="19"/>
  <c r="G13" i="19"/>
  <c r="G17" i="19" s="1"/>
  <c r="F13" i="19"/>
  <c r="E13" i="19"/>
  <c r="D13" i="19"/>
  <c r="D17" i="19" s="1"/>
  <c r="D30" i="19" s="1"/>
  <c r="C13" i="19"/>
  <c r="C17" i="19" s="1"/>
  <c r="C30" i="19" s="1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K17" i="18" s="1"/>
  <c r="K30" i="18" s="1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C30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H17" i="19" l="1"/>
  <c r="G30" i="19"/>
  <c r="H30" i="19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L26" i="9" l="1"/>
  <c r="L30" i="9" s="1"/>
  <c r="C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<sst xmlns="http://schemas.openxmlformats.org/spreadsheetml/2006/main" count="1474" uniqueCount="143">
  <si>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</si>
  <si>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</si>
  <si>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</si>
  <si>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</si>
  <si>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</si>
  <si>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</si>
  <si>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</si>
  <si>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</si>
  <si>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</si>
  <si>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</si>
  <si>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</si>
  <si>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</si>
  <si>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</si>
  <si>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</si>
  <si>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</si>
  <si>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</si>
  <si>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</si>
  <si>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</si>
  <si>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</si>
  <si>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</si>
  <si>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</si>
  <si>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</si>
  <si>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</si>
  <si>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</si>
  <si>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</si>
  <si>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</si>
  <si>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</si>
  <si>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</si>
  <si>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</si>
  <si>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</si>
  <si>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</si>
  <si>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</si>
  <si>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</si>
  <si>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</si>
  <si>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</si>
  <si>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</si>
  <si>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</si>
  <si>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</si>
  <si>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</si>
  <si>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</si>
  <si>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</si>
  <si>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</si>
  <si>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</si>
  <si>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</si>
  <si>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</si>
  <si>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</si>
  <si>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</si>
  <si>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</si>
  <si>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</si>
  <si>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</si>
  <si>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</si>
  <si>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</si>
  <si>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</si>
  <si>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</si>
  <si>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Anderston / City / Yorkhill</t>
  </si>
  <si>
    <t>Andersto</t>
  </si>
  <si>
    <t>Baillieston</t>
  </si>
  <si>
    <t>Baillies</t>
  </si>
  <si>
    <t>Calton</t>
  </si>
  <si>
    <t>Canal</t>
  </si>
  <si>
    <t>Cardonald</t>
  </si>
  <si>
    <t>Cardonal</t>
  </si>
  <si>
    <t>Dennistoun</t>
  </si>
  <si>
    <t>Dennisto</t>
  </si>
  <si>
    <t>Drumchapel / Anniesland</t>
  </si>
  <si>
    <t>Drumchap</t>
  </si>
  <si>
    <t>East Centre</t>
  </si>
  <si>
    <t>EastCent</t>
  </si>
  <si>
    <t>Garscadd</t>
  </si>
  <si>
    <t>Govan</t>
  </si>
  <si>
    <t>Greater Pollok</t>
  </si>
  <si>
    <t>GreaterP</t>
  </si>
  <si>
    <t>Hillhead</t>
  </si>
  <si>
    <t>Langside</t>
  </si>
  <si>
    <t>Linn</t>
  </si>
  <si>
    <t>Maryhill</t>
  </si>
  <si>
    <t>Newlands / Auldburn</t>
  </si>
  <si>
    <t>Newlands</t>
  </si>
  <si>
    <t>North East</t>
  </si>
  <si>
    <t>NorthEaG</t>
  </si>
  <si>
    <t>Partick East / Kelvindale</t>
  </si>
  <si>
    <t>PartickE</t>
  </si>
  <si>
    <t>Pollokshields</t>
  </si>
  <si>
    <t>Polloksh</t>
  </si>
  <si>
    <t>Shettleston</t>
  </si>
  <si>
    <t>Shettles</t>
  </si>
  <si>
    <t>Southside Central</t>
  </si>
  <si>
    <t>SouthsiC</t>
  </si>
  <si>
    <t>Springburn / Robroyston</t>
  </si>
  <si>
    <t>Springbu</t>
  </si>
  <si>
    <t>Victoria Park</t>
  </si>
  <si>
    <t>Victoria</t>
  </si>
  <si>
    <t>Summary table for Glasgow City</t>
  </si>
  <si>
    <t>Summary table for Anderston / City / Yorkhill</t>
  </si>
  <si>
    <t>Summary table for Baillieston</t>
  </si>
  <si>
    <t>Summary table for Calton</t>
  </si>
  <si>
    <t>Summary table for Canal</t>
  </si>
  <si>
    <t>Summary table for Cardonald</t>
  </si>
  <si>
    <t>Summary table for Dennistoun</t>
  </si>
  <si>
    <t>Summary table for Drumchapel / Anniesland</t>
  </si>
  <si>
    <t>Summary table for East Centre</t>
  </si>
  <si>
    <t>Summary table for Garscadden / Scotstounhill</t>
  </si>
  <si>
    <t>Summary table for Govan</t>
  </si>
  <si>
    <t>Summary table for Greater Pollok</t>
  </si>
  <si>
    <t>Summary table for Hillhead</t>
  </si>
  <si>
    <t>Summary table for Langside</t>
  </si>
  <si>
    <t>Summary table for Linn</t>
  </si>
  <si>
    <t>Summary table for Maryhill</t>
  </si>
  <si>
    <t>Summary table for Newlands / Auldburn</t>
  </si>
  <si>
    <t>Summary table for North East</t>
  </si>
  <si>
    <t>Summary table for Partick East / Kelvindale</t>
  </si>
  <si>
    <t>Summary table for Pollokshields</t>
  </si>
  <si>
    <t>Summary table for Shettleston</t>
  </si>
  <si>
    <t>Summary table for Southside Central</t>
  </si>
  <si>
    <t>Summary table for Springburn / Robroyston</t>
  </si>
  <si>
    <t>Summary table for Victoria Park</t>
  </si>
  <si>
    <t>Glasgow City</t>
  </si>
  <si>
    <t>Glasgow City Multi Member Wards</t>
  </si>
  <si>
    <t>2018-based principal population projection summary table - Glasgow City</t>
  </si>
  <si>
    <t>2018-based principal population projection summary table - Anderston / City / Yorkhill</t>
  </si>
  <si>
    <t>2018-based principal population projection summary table - Baillieston</t>
  </si>
  <si>
    <t>2018-based principal population projection summary table - Calton</t>
  </si>
  <si>
    <t>2018-based principal population projection summary table - Canal</t>
  </si>
  <si>
    <t>2018-based principal population projection summary table - Cardonald</t>
  </si>
  <si>
    <t>2018-based principal population projection summary table - Dennistoun</t>
  </si>
  <si>
    <t>2018-based principal population projection summary table - Drumchapel / Anniesland</t>
  </si>
  <si>
    <t>2018-based principal population projection summary table - East Centre</t>
  </si>
  <si>
    <t>2018-based principal population projection summary table - Govan</t>
  </si>
  <si>
    <t>2018-based principal population projection summary table - Greater Pollok</t>
  </si>
  <si>
    <t>2018-based principal population projection summary table - Hillhead</t>
  </si>
  <si>
    <t>2018-based principal population projection summary table - Langside</t>
  </si>
  <si>
    <t>2018-based principal population projection summary table - Linn</t>
  </si>
  <si>
    <t>2018-based principal population projection summary table - Maryhill</t>
  </si>
  <si>
    <t>2018-based principal population projection summary table - Newlands / Auldburn</t>
  </si>
  <si>
    <t>2018-based principal population projection summary table - North East</t>
  </si>
  <si>
    <t>2018-based principal population projection summary table - Partick East / Kelvindale</t>
  </si>
  <si>
    <t>2018-based principal population projection summary table - Pollokshields</t>
  </si>
  <si>
    <t>2018-based principal population projection summary table - Shettleston</t>
  </si>
  <si>
    <t>2018-based principal population projection summary table - Southside Central</t>
  </si>
  <si>
    <t>2018-based principal population projection summary table - Springburn / Robroyston</t>
  </si>
  <si>
    <t>2018-based principal population projection summary table - Victoria Park</t>
  </si>
  <si>
    <t>Garscadden / Scotstounhill</t>
  </si>
  <si>
    <t>2018-based principal population projection summary table - Garscadden / Scotstounhill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</si>
</sst>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sheetPr codeName="Sheet1"/>
  <dimension ref="A1:D32"/>
  <sheetViews>
    <sheetView tabSelected="1" workbookViewId="0">
      <selection activeCell="D18" sqref="D18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117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116</v>
      </c>
      <c r="D9" s="55" t="s">
        <v>118</v>
      </c>
    </row>
    <row r="10" spans="1:4" x14ac:dyDescent="0.25">
      <c r="A10" s="54" t="s">
        <v>54</v>
      </c>
      <c r="D10" s="55" t="s">
        <v>119</v>
      </c>
    </row>
    <row r="11" spans="1:4" x14ac:dyDescent="0.25">
      <c r="A11" s="54" t="s">
        <v>56</v>
      </c>
      <c r="D11" s="55" t="s">
        <v>120</v>
      </c>
    </row>
    <row r="12" spans="1:4" x14ac:dyDescent="0.25">
      <c r="A12" s="54" t="s">
        <v>58</v>
      </c>
      <c r="D12" s="55" t="s">
        <v>121</v>
      </c>
    </row>
    <row r="13" spans="1:4" x14ac:dyDescent="0.25">
      <c r="A13" s="54" t="s">
        <v>59</v>
      </c>
      <c r="D13" s="55" t="s">
        <v>122</v>
      </c>
    </row>
    <row r="14" spans="1:4" x14ac:dyDescent="0.25">
      <c r="A14" s="54" t="s">
        <v>60</v>
      </c>
      <c r="D14" s="55" t="s">
        <v>123</v>
      </c>
    </row>
    <row r="15" spans="1:4" x14ac:dyDescent="0.25">
      <c r="A15" s="54" t="s">
        <v>62</v>
      </c>
      <c r="D15" s="55" t="s">
        <v>124</v>
      </c>
    </row>
    <row r="16" spans="1:4" x14ac:dyDescent="0.25">
      <c r="A16" s="54" t="s">
        <v>64</v>
      </c>
      <c r="D16" s="55" t="s">
        <v>125</v>
      </c>
    </row>
    <row r="17" spans="1:4" x14ac:dyDescent="0.25">
      <c r="A17" s="54" t="s">
        <v>66</v>
      </c>
      <c r="D17" s="55" t="s">
        <v>126</v>
      </c>
    </row>
    <row r="18" spans="1:4" x14ac:dyDescent="0.25">
      <c r="A18" s="54" t="s">
        <v>141</v>
      </c>
      <c r="D18" s="55" t="s">
        <v>142</v>
      </c>
    </row>
    <row r="19" spans="1:4" x14ac:dyDescent="0.25">
      <c r="A19" s="54" t="s">
        <v>69</v>
      </c>
      <c r="D19" s="55" t="s">
        <v>127</v>
      </c>
    </row>
    <row r="20" spans="1:4" x14ac:dyDescent="0.25">
      <c r="A20" s="54" t="s">
        <v>70</v>
      </c>
      <c r="D20" s="55" t="s">
        <v>128</v>
      </c>
    </row>
    <row r="21" spans="1:4" x14ac:dyDescent="0.25">
      <c r="A21" s="54" t="s">
        <v>72</v>
      </c>
      <c r="D21" s="55" t="s">
        <v>129</v>
      </c>
    </row>
    <row r="22" spans="1:4" x14ac:dyDescent="0.25">
      <c r="A22" s="54" t="s">
        <v>73</v>
      </c>
      <c r="D22" s="55" t="s">
        <v>130</v>
      </c>
    </row>
    <row r="23" spans="1:4" x14ac:dyDescent="0.25">
      <c r="A23" s="54" t="s">
        <v>74</v>
      </c>
      <c r="D23" s="55" t="s">
        <v>131</v>
      </c>
    </row>
    <row r="24" spans="1:4" x14ac:dyDescent="0.25">
      <c r="A24" s="54" t="s">
        <v>75</v>
      </c>
      <c r="D24" s="55" t="s">
        <v>132</v>
      </c>
    </row>
    <row r="25" spans="1:4" x14ac:dyDescent="0.25">
      <c r="A25" s="54" t="s">
        <v>76</v>
      </c>
      <c r="D25" s="55" t="s">
        <v>133</v>
      </c>
    </row>
    <row r="26" spans="1:4" x14ac:dyDescent="0.25">
      <c r="A26" s="54" t="s">
        <v>78</v>
      </c>
      <c r="D26" s="55" t="s">
        <v>134</v>
      </c>
    </row>
    <row r="27" spans="1:4" x14ac:dyDescent="0.25">
      <c r="A27" s="54" t="s">
        <v>80</v>
      </c>
      <c r="D27" s="55" t="s">
        <v>135</v>
      </c>
    </row>
    <row r="28" spans="1:4" x14ac:dyDescent="0.25">
      <c r="A28" s="54" t="s">
        <v>82</v>
      </c>
      <c r="D28" s="55" t="s">
        <v>136</v>
      </c>
    </row>
    <row r="29" spans="1:4" x14ac:dyDescent="0.25">
      <c r="A29" s="54" t="s">
        <v>84</v>
      </c>
      <c r="D29" s="55" t="s">
        <v>137</v>
      </c>
    </row>
    <row r="30" spans="1:4" x14ac:dyDescent="0.25">
      <c r="A30" s="54" t="s">
        <v>86</v>
      </c>
      <c r="D30" s="55" t="s">
        <v>138</v>
      </c>
    </row>
    <row r="31" spans="1:4" x14ac:dyDescent="0.25">
      <c r="A31" s="54" t="s">
        <v>88</v>
      </c>
      <c r="D31" s="55" t="s">
        <v>139</v>
      </c>
    </row>
    <row r="32" spans="1:4" x14ac:dyDescent="0.25">
      <c r="A32" s="54" t="s">
        <v>90</v>
      </c>
      <c r="D32" s="55" t="s">
        <v>140</v>
      </c>
    </row>
  </sheetData>
  <hyperlinks>
    <hyperlink ref="D8" location="'Area Codes'!A1" display="List of tab names and full area names" xr:uid="{BE5125AB-85E8-4CB8-8948-AE6F703B5CC8}"/>
    <hyperlink ref="D9" location="'Glasgow City'!A1" display="2018-based principal population projection summary table - Glasgow City" xr:uid="{8C13A383-8A2F-4E4C-ADE7-42713AD6A7C8}"/>
    <hyperlink ref="D10" location="Andersto!A1" display="2018-based principal population projection summary table - Anderston / City / Yorkhill" xr:uid="{EBE67AB4-B547-4A5A-A4B1-0D8E956FFDCC}"/>
    <hyperlink ref="D11" location="Baillies!A1" display="2018-based principal population projection summary table - Baillieston" xr:uid="{E1B18499-F634-4753-B982-D88ED63873AE}"/>
    <hyperlink ref="D12" location="Calton!A1" display="2018-based principal population projection summary table - Calton" xr:uid="{C4B50ADF-354F-4822-88CB-2FB03FE9CA6E}"/>
    <hyperlink ref="D13" location="Canal!A1" display="2018-based principal population projection summary table - Canal" xr:uid="{0F36F2A4-F883-4E29-A8DB-11A050E9D77B}"/>
    <hyperlink ref="D14" location="Cardonal!A1" display="2018-based principal population projection summary table - Cardonald" xr:uid="{7EC15C19-EE2C-4ABB-B393-DADEBF6BF999}"/>
    <hyperlink ref="D15" location="Dennisto!A1" display="2018-based principal population projection summary table - Dennistoun" xr:uid="{F816666B-5353-4820-B77B-D590E3FDED93}"/>
    <hyperlink ref="D16" location="Drumchap!A1" display="2018-based principal population projection summary table - Drumchapel / Anniesland" xr:uid="{9602A636-BBF9-4DEE-B37C-99CBB204962B}"/>
    <hyperlink ref="D17" location="EastCent!A1" display="2018-based principal population projection summary table - East Centre" xr:uid="{FA6AE335-210B-43A8-955B-6E4061BBAA98}"/>
    <hyperlink ref="D19:D26" location="Inverlei!A1" display="2018-based principal population projection summary table - Inverleith" xr:uid="{EB6201E9-A312-4118-8C91-F9F089FB03DA}"/>
    <hyperlink ref="D18" location="Garscadd!A1" display="2018-based principal population projection summary table - Garscadden / Scotstounhill" xr:uid="{BE39FC6E-6790-4A31-B541-3D550ABB2A91}"/>
    <hyperlink ref="D19" location="Govan!A1" display="2018-based principal population projection summary table - Govan" xr:uid="{E6D42F0F-0FC7-48D5-9434-0DF28F3F204A}"/>
    <hyperlink ref="D20" location="GreaterP!A1" display="2018-based principal population projection summary table - Greater Pollok" xr:uid="{94F3B7A2-CECB-4558-A617-F4B92378A214}"/>
    <hyperlink ref="D21" location="Hillhead!A1" display="2018-based principal population projection summary table - Hillhead" xr:uid="{E81A7BC3-D994-44D3-9D35-91EE5DE89940}"/>
    <hyperlink ref="D22" location="Langside!A1" display="2018-based principal population projection summary table - Langside" xr:uid="{9CCA1281-819E-48BC-8041-CB1C96985393}"/>
    <hyperlink ref="D23" location="Linn!A1" display="2018-based principal population projection summary table - Linn" xr:uid="{388BCCC5-2AC1-48D2-B035-A3C029E21D8F}"/>
    <hyperlink ref="D24" location="Maryhill!A1" display="2018-based principal population projection summary table - Maryhill" xr:uid="{55FEE6C2-74D1-4811-ADFA-4A4806FA6CB6}"/>
    <hyperlink ref="D25" location="Newlands!A1" display="2018-based principal population projection summary table - Newlands / Auldburn" xr:uid="{C2DBAFC1-5A1E-415C-9B6C-C7F6730D09CB}"/>
    <hyperlink ref="D26" location="NorthEaG!A1" display="2018-based principal population projection summary table - North East" xr:uid="{F2E77462-0572-4F33-BCC5-447D678CFB23}"/>
    <hyperlink ref="D27:D32" location="Inverlei!A1" display="2018-based principal population projection summary table - Inverleith" xr:uid="{E44719B7-51E3-47B8-8242-B50FE34FA9B3}"/>
    <hyperlink ref="D27" location="PartickE!A1" display="2018-based principal population projection summary table - Partick East / Kelvindale" xr:uid="{EBDD5038-006C-429E-A6B3-5BDDA9DC85FE}"/>
    <hyperlink ref="D28" location="Polloksh!A1" display="2018-based principal population projection summary table - Pollokshields" xr:uid="{46B628A8-3F10-4E89-B07F-9A1B4175DC09}"/>
    <hyperlink ref="D29" location="Shettles!A1" display="2018-based principal population projection summary table - Shettleston" xr:uid="{D63270C5-C31D-4923-9611-9FE01D9CEB55}"/>
    <hyperlink ref="D30" location="SouthsiC!A1" display="2018-based principal population projection summary table - Southside Central" xr:uid="{8F98B780-6B42-419B-AA94-02495E752B22}"/>
    <hyperlink ref="D31" location="Springbu!A1" display="2018-based principal population projection summary table - Springburn / Robroyston" xr:uid="{B7DF5D0E-00F4-4A2B-A903-F7C9008233F9}"/>
    <hyperlink ref="D32" location="Victoria!A1" display="2018-based principal population projection summary table - Victoria Park" xr:uid="{8C2B5331-D458-4431-BAEC-89218D084C7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sheetPr codeName="Sheet10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29590</v>
      </c>
      <c r="D8" s="21">
        <v>29462.62339150258</v>
      </c>
      <c r="E8" s="21">
        <v>29305.924878193218</v>
      </c>
      <c r="F8" s="21">
        <v>29131.775175992818</v>
      </c>
      <c r="G8" s="21">
        <v>28944.724664053047</v>
      </c>
      <c r="H8" s="21">
        <v>28746.285625494587</v>
      </c>
      <c r="I8" s="21">
        <v>28540.171158890058</v>
      </c>
      <c r="J8" s="21">
        <v>28331.076494449309</v>
      </c>
      <c r="K8" s="21">
        <v>28121.290666489451</v>
      </c>
      <c r="L8" s="21">
        <v>27906.790632835822</v>
      </c>
      <c r="M8" s="21">
        <v>27685.435584346877</v>
      </c>
      <c r="N8" s="21">
        <v>27460.639079776494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323.19961597584427</v>
      </c>
      <c r="D10" s="26">
        <f t="shared" ref="D10:N10" si="0">SUM(D11:D12)</f>
        <v>323.72818071535238</v>
      </c>
      <c r="E10" s="26">
        <f t="shared" si="0"/>
        <v>319.16365641604892</v>
      </c>
      <c r="F10" s="26">
        <f t="shared" si="0"/>
        <v>313.13221576598374</v>
      </c>
      <c r="G10" s="26">
        <f t="shared" si="0"/>
        <v>307.78983268584579</v>
      </c>
      <c r="H10" s="26">
        <f t="shared" si="0"/>
        <v>302.7356847580437</v>
      </c>
      <c r="I10" s="26">
        <f t="shared" si="0"/>
        <v>296.96836822928321</v>
      </c>
      <c r="J10" s="26">
        <f t="shared" si="0"/>
        <v>290.38471750266211</v>
      </c>
      <c r="K10" s="26">
        <f t="shared" si="0"/>
        <v>284.04908940187164</v>
      </c>
      <c r="L10" s="26">
        <f t="shared" si="0"/>
        <v>277.72552359567823</v>
      </c>
      <c r="M10" s="26">
        <f t="shared" si="0"/>
        <v>271.97661159056224</v>
      </c>
      <c r="N10" s="26">
        <f t="shared" si="0"/>
        <v>266.86653551593344</v>
      </c>
    </row>
    <row r="11" spans="1:14" x14ac:dyDescent="0.25">
      <c r="A11" s="20" t="s">
        <v>34</v>
      </c>
      <c r="B11" s="18"/>
      <c r="C11" s="22">
        <v>165.49199848519223</v>
      </c>
      <c r="D11" s="22">
        <v>165.86402669270939</v>
      </c>
      <c r="E11" s="22">
        <v>163.53919054482341</v>
      </c>
      <c r="F11" s="22">
        <v>160.43049199678299</v>
      </c>
      <c r="G11" s="22">
        <v>157.76069773431212</v>
      </c>
      <c r="H11" s="22">
        <v>155.02996759786916</v>
      </c>
      <c r="I11" s="22">
        <v>152.10466609081013</v>
      </c>
      <c r="J11" s="22">
        <v>148.72512566597746</v>
      </c>
      <c r="K11" s="22">
        <v>145.3652909273149</v>
      </c>
      <c r="L11" s="22">
        <v>142.33485691780325</v>
      </c>
      <c r="M11" s="22">
        <v>139.32023658709977</v>
      </c>
      <c r="N11" s="22">
        <v>136.71257719301977</v>
      </c>
    </row>
    <row r="12" spans="1:14" x14ac:dyDescent="0.25">
      <c r="A12" s="27" t="s">
        <v>35</v>
      </c>
      <c r="B12" s="28"/>
      <c r="C12" s="29">
        <v>157.70761749065204</v>
      </c>
      <c r="D12" s="29">
        <v>157.86415402264299</v>
      </c>
      <c r="E12" s="29">
        <v>155.62446587122551</v>
      </c>
      <c r="F12" s="29">
        <v>152.70172376920075</v>
      </c>
      <c r="G12" s="29">
        <v>150.02913495153368</v>
      </c>
      <c r="H12" s="29">
        <v>147.70571716017454</v>
      </c>
      <c r="I12" s="29">
        <v>144.86370213847309</v>
      </c>
      <c r="J12" s="29">
        <v>141.65959183668465</v>
      </c>
      <c r="K12" s="29">
        <v>138.68379847455674</v>
      </c>
      <c r="L12" s="29">
        <v>135.39066667787498</v>
      </c>
      <c r="M12" s="29">
        <v>132.65637500346247</v>
      </c>
      <c r="N12" s="29">
        <v>130.15395832291367</v>
      </c>
    </row>
    <row r="13" spans="1:14" x14ac:dyDescent="0.25">
      <c r="A13" s="33" t="s">
        <v>36</v>
      </c>
      <c r="B13" s="18"/>
      <c r="C13" s="26">
        <f>SUM(C14:C15)</f>
        <v>368.23906675510364</v>
      </c>
      <c r="D13" s="26">
        <f t="shared" ref="D13:N13" si="1">SUM(D14:D15)</f>
        <v>379.74452977540886</v>
      </c>
      <c r="E13" s="26">
        <f t="shared" si="1"/>
        <v>375.7124695102649</v>
      </c>
      <c r="F13" s="26">
        <f t="shared" si="1"/>
        <v>371.08554828858246</v>
      </c>
      <c r="G13" s="26">
        <f t="shared" si="1"/>
        <v>367.85921748075873</v>
      </c>
      <c r="H13" s="26">
        <f t="shared" si="1"/>
        <v>365.10083269206211</v>
      </c>
      <c r="I13" s="26">
        <f t="shared" si="1"/>
        <v>366.0676571304781</v>
      </c>
      <c r="J13" s="26">
        <f t="shared" si="1"/>
        <v>361.99483805322899</v>
      </c>
      <c r="K13" s="26">
        <f t="shared" si="1"/>
        <v>362.78135069112443</v>
      </c>
      <c r="L13" s="26">
        <f t="shared" si="1"/>
        <v>361.93727469487465</v>
      </c>
      <c r="M13" s="26">
        <f t="shared" si="1"/>
        <v>361.06757385676343</v>
      </c>
      <c r="N13" s="26">
        <f t="shared" si="1"/>
        <v>360.28097832243452</v>
      </c>
    </row>
    <row r="14" spans="1:14" x14ac:dyDescent="0.25">
      <c r="A14" s="20" t="s">
        <v>37</v>
      </c>
      <c r="B14" s="18"/>
      <c r="C14" s="22">
        <v>160.90275436053139</v>
      </c>
      <c r="D14" s="22">
        <v>165.27969890802373</v>
      </c>
      <c r="E14" s="22">
        <v>165.40526113219389</v>
      </c>
      <c r="F14" s="22">
        <v>164.26613098787701</v>
      </c>
      <c r="G14" s="22">
        <v>164.2840725586631</v>
      </c>
      <c r="H14" s="22">
        <v>164.33034012808099</v>
      </c>
      <c r="I14" s="22">
        <v>165.85755302386028</v>
      </c>
      <c r="J14" s="22">
        <v>164.84264215762806</v>
      </c>
      <c r="K14" s="22">
        <v>166.28641751509824</v>
      </c>
      <c r="L14" s="22">
        <v>166.51558833416041</v>
      </c>
      <c r="M14" s="22">
        <v>167.071396065295</v>
      </c>
      <c r="N14" s="22">
        <v>167.41413860246288</v>
      </c>
    </row>
    <row r="15" spans="1:14" x14ac:dyDescent="0.25">
      <c r="A15" s="10" t="s">
        <v>38</v>
      </c>
      <c r="B15" s="12"/>
      <c r="C15" s="23">
        <v>207.33631239457225</v>
      </c>
      <c r="D15" s="23">
        <v>214.4648308673851</v>
      </c>
      <c r="E15" s="23">
        <v>210.30720837807104</v>
      </c>
      <c r="F15" s="23">
        <v>206.81941730070542</v>
      </c>
      <c r="G15" s="23">
        <v>203.57514492209563</v>
      </c>
      <c r="H15" s="23">
        <v>200.77049256398109</v>
      </c>
      <c r="I15" s="23">
        <v>200.21010410661785</v>
      </c>
      <c r="J15" s="23">
        <v>197.15219589560093</v>
      </c>
      <c r="K15" s="23">
        <v>196.49493317602619</v>
      </c>
      <c r="L15" s="23">
        <v>195.4216863607142</v>
      </c>
      <c r="M15" s="23">
        <v>193.99617779146843</v>
      </c>
      <c r="N15" s="23">
        <v>192.86683971997167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-45.039450779259369</v>
      </c>
      <c r="D17" s="32">
        <f t="shared" ref="D17:N17" si="2">D10-D13</f>
        <v>-56.016349060056484</v>
      </c>
      <c r="E17" s="32">
        <f t="shared" si="2"/>
        <v>-56.548813094215973</v>
      </c>
      <c r="F17" s="32">
        <f t="shared" si="2"/>
        <v>-57.953332522598714</v>
      </c>
      <c r="G17" s="32">
        <f t="shared" si="2"/>
        <v>-60.069384794912935</v>
      </c>
      <c r="H17" s="32">
        <f t="shared" si="2"/>
        <v>-62.36514793401841</v>
      </c>
      <c r="I17" s="32">
        <f t="shared" si="2"/>
        <v>-69.099288901194882</v>
      </c>
      <c r="J17" s="32">
        <f t="shared" si="2"/>
        <v>-71.610120550566876</v>
      </c>
      <c r="K17" s="32">
        <f t="shared" si="2"/>
        <v>-78.73226128925279</v>
      </c>
      <c r="L17" s="32">
        <f t="shared" si="2"/>
        <v>-84.21175109919642</v>
      </c>
      <c r="M17" s="32">
        <f t="shared" si="2"/>
        <v>-89.090962266201188</v>
      </c>
      <c r="N17" s="32">
        <f t="shared" si="2"/>
        <v>-93.414442806501086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1188.2715258762823</v>
      </c>
      <c r="D19" s="26">
        <f t="shared" ref="D19:N19" si="3">SUM(D20:D21)</f>
        <v>1178.9510796957534</v>
      </c>
      <c r="E19" s="26">
        <f t="shared" si="3"/>
        <v>1171.6957516169973</v>
      </c>
      <c r="F19" s="26">
        <f t="shared" si="3"/>
        <v>1165.8623809566579</v>
      </c>
      <c r="G19" s="26">
        <f t="shared" si="3"/>
        <v>1160.7521439034215</v>
      </c>
      <c r="H19" s="26">
        <f t="shared" si="3"/>
        <v>1156.4918425428557</v>
      </c>
      <c r="I19" s="26">
        <f t="shared" si="3"/>
        <v>1157.0407837139296</v>
      </c>
      <c r="J19" s="26">
        <f t="shared" si="3"/>
        <v>1156.1365099993641</v>
      </c>
      <c r="K19" s="26">
        <f t="shared" si="3"/>
        <v>1157.1029049284168</v>
      </c>
      <c r="L19" s="26">
        <f t="shared" si="3"/>
        <v>1155.8917151490496</v>
      </c>
      <c r="M19" s="26">
        <f t="shared" si="3"/>
        <v>1156.8158615191451</v>
      </c>
      <c r="N19" s="26">
        <f t="shared" si="3"/>
        <v>1158.4924219278564</v>
      </c>
    </row>
    <row r="20" spans="1:14" x14ac:dyDescent="0.25">
      <c r="A20" s="72" t="s">
        <v>40</v>
      </c>
      <c r="B20" s="72"/>
      <c r="C20" s="22">
        <v>595.60617214451463</v>
      </c>
      <c r="D20" s="22">
        <v>590.56645069490673</v>
      </c>
      <c r="E20" s="22">
        <v>585.42542524415001</v>
      </c>
      <c r="F20" s="22">
        <v>582.22792869658269</v>
      </c>
      <c r="G20" s="22">
        <v>580.51855135945414</v>
      </c>
      <c r="H20" s="22">
        <v>579.22829853118924</v>
      </c>
      <c r="I20" s="22">
        <v>579.07109991945731</v>
      </c>
      <c r="J20" s="22">
        <v>577.55587720498033</v>
      </c>
      <c r="K20" s="22">
        <v>577.76176307214701</v>
      </c>
      <c r="L20" s="22">
        <v>576.7012246652863</v>
      </c>
      <c r="M20" s="22">
        <v>577.60914836550114</v>
      </c>
      <c r="N20" s="22">
        <v>578.09400986489629</v>
      </c>
    </row>
    <row r="21" spans="1:14" x14ac:dyDescent="0.25">
      <c r="A21" s="27" t="s">
        <v>41</v>
      </c>
      <c r="B21" s="27"/>
      <c r="C21" s="29">
        <v>592.66535373176771</v>
      </c>
      <c r="D21" s="29">
        <v>588.38462900084676</v>
      </c>
      <c r="E21" s="29">
        <v>586.27032637284742</v>
      </c>
      <c r="F21" s="29">
        <v>583.63445226007514</v>
      </c>
      <c r="G21" s="29">
        <v>580.23359254396735</v>
      </c>
      <c r="H21" s="29">
        <v>577.26354401166645</v>
      </c>
      <c r="I21" s="29">
        <v>577.96968379447219</v>
      </c>
      <c r="J21" s="29">
        <v>578.58063279438363</v>
      </c>
      <c r="K21" s="29">
        <v>579.34114185626981</v>
      </c>
      <c r="L21" s="29">
        <v>579.19049048376337</v>
      </c>
      <c r="M21" s="29">
        <v>579.20671315364382</v>
      </c>
      <c r="N21" s="29">
        <v>580.39841206296023</v>
      </c>
    </row>
    <row r="22" spans="1:14" x14ac:dyDescent="0.25">
      <c r="A22" s="75" t="s">
        <v>44</v>
      </c>
      <c r="B22" s="75"/>
      <c r="C22" s="26">
        <f>SUM(C23:C24)</f>
        <v>1270.6086835944425</v>
      </c>
      <c r="D22" s="26">
        <f t="shared" ref="D22:N22" si="4">SUM(D23:D24)</f>
        <v>1279.6332439450616</v>
      </c>
      <c r="E22" s="26">
        <f t="shared" si="4"/>
        <v>1289.2966407231756</v>
      </c>
      <c r="F22" s="26">
        <f t="shared" si="4"/>
        <v>1294.9595603738364</v>
      </c>
      <c r="G22" s="26">
        <f t="shared" si="4"/>
        <v>1299.1217976669709</v>
      </c>
      <c r="H22" s="26">
        <f t="shared" si="4"/>
        <v>1300.2411612133628</v>
      </c>
      <c r="I22" s="26">
        <f t="shared" si="4"/>
        <v>1297.0361592534871</v>
      </c>
      <c r="J22" s="26">
        <f t="shared" si="4"/>
        <v>1294.3122174086486</v>
      </c>
      <c r="K22" s="26">
        <f t="shared" si="4"/>
        <v>1292.8706772927972</v>
      </c>
      <c r="L22" s="26">
        <f t="shared" si="4"/>
        <v>1293.035012538797</v>
      </c>
      <c r="M22" s="26">
        <f t="shared" si="4"/>
        <v>1292.5214038233262</v>
      </c>
      <c r="N22" s="26">
        <f t="shared" si="4"/>
        <v>1292.5775167225088</v>
      </c>
    </row>
    <row r="23" spans="1:14" x14ac:dyDescent="0.25">
      <c r="A23" s="72" t="s">
        <v>42</v>
      </c>
      <c r="B23" s="72"/>
      <c r="C23" s="23">
        <v>639.90939569951047</v>
      </c>
      <c r="D23" s="22">
        <v>644.74893405405703</v>
      </c>
      <c r="E23" s="22">
        <v>652.19172981573581</v>
      </c>
      <c r="F23" s="22">
        <v>654.45782775529085</v>
      </c>
      <c r="G23" s="22">
        <v>655.47943215983582</v>
      </c>
      <c r="H23" s="22">
        <v>656.1985069157804</v>
      </c>
      <c r="I23" s="22">
        <v>654.47122479304835</v>
      </c>
      <c r="J23" s="22">
        <v>654.31905911200306</v>
      </c>
      <c r="K23" s="22">
        <v>654.27822559105027</v>
      </c>
      <c r="L23" s="22">
        <v>654.77668685085621</v>
      </c>
      <c r="M23" s="22">
        <v>654.35605578826789</v>
      </c>
      <c r="N23" s="22">
        <v>653.75180042845</v>
      </c>
    </row>
    <row r="24" spans="1:14" x14ac:dyDescent="0.25">
      <c r="A24" s="10" t="s">
        <v>43</v>
      </c>
      <c r="B24" s="10"/>
      <c r="C24" s="23">
        <v>630.6992878949319</v>
      </c>
      <c r="D24" s="23">
        <v>634.8843098910047</v>
      </c>
      <c r="E24" s="23">
        <v>637.10491090743983</v>
      </c>
      <c r="F24" s="23">
        <v>640.50173261854559</v>
      </c>
      <c r="G24" s="23">
        <v>643.64236550713508</v>
      </c>
      <c r="H24" s="23">
        <v>644.04265429758243</v>
      </c>
      <c r="I24" s="23">
        <v>642.56493446043874</v>
      </c>
      <c r="J24" s="23">
        <v>639.99315829664556</v>
      </c>
      <c r="K24" s="23">
        <v>638.59245170174677</v>
      </c>
      <c r="L24" s="23">
        <v>638.25832568794078</v>
      </c>
      <c r="M24" s="23">
        <v>638.16534803505829</v>
      </c>
      <c r="N24" s="23">
        <v>638.82571629405868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-82.337157718160142</v>
      </c>
      <c r="D26" s="32">
        <f t="shared" ref="D26:N26" si="5">D19-D22</f>
        <v>-100.68216424930824</v>
      </c>
      <c r="E26" s="32">
        <f t="shared" si="5"/>
        <v>-117.60088910617833</v>
      </c>
      <c r="F26" s="32">
        <f t="shared" si="5"/>
        <v>-129.09717941717849</v>
      </c>
      <c r="G26" s="32">
        <f t="shared" si="5"/>
        <v>-138.36965376354942</v>
      </c>
      <c r="H26" s="32">
        <f t="shared" si="5"/>
        <v>-143.74931867050714</v>
      </c>
      <c r="I26" s="32">
        <f t="shared" si="5"/>
        <v>-139.99537553955747</v>
      </c>
      <c r="J26" s="32">
        <f t="shared" si="5"/>
        <v>-138.17570740928454</v>
      </c>
      <c r="K26" s="32">
        <f t="shared" si="5"/>
        <v>-135.76777236438033</v>
      </c>
      <c r="L26" s="32">
        <f t="shared" si="5"/>
        <v>-137.14329738974743</v>
      </c>
      <c r="M26" s="32">
        <f t="shared" si="5"/>
        <v>-135.70554230418111</v>
      </c>
      <c r="N26" s="32">
        <f t="shared" si="5"/>
        <v>-134.08509479465238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-127.37660849741951</v>
      </c>
      <c r="D30" s="32">
        <f t="shared" ref="D30:N30" si="6">D17+D26+D28</f>
        <v>-156.69851330936473</v>
      </c>
      <c r="E30" s="32">
        <f t="shared" si="6"/>
        <v>-174.1497022003943</v>
      </c>
      <c r="F30" s="32">
        <f t="shared" si="6"/>
        <v>-187.05051193977721</v>
      </c>
      <c r="G30" s="32">
        <f t="shared" si="6"/>
        <v>-198.43903855846236</v>
      </c>
      <c r="H30" s="32">
        <f t="shared" si="6"/>
        <v>-206.11446660452555</v>
      </c>
      <c r="I30" s="32">
        <f t="shared" si="6"/>
        <v>-209.09466444075235</v>
      </c>
      <c r="J30" s="32">
        <f t="shared" si="6"/>
        <v>-209.78582795985142</v>
      </c>
      <c r="K30" s="32">
        <f t="shared" si="6"/>
        <v>-214.50003365363312</v>
      </c>
      <c r="L30" s="32">
        <f t="shared" si="6"/>
        <v>-221.35504848894385</v>
      </c>
      <c r="M30" s="32">
        <f t="shared" si="6"/>
        <v>-224.7965045703823</v>
      </c>
      <c r="N30" s="32">
        <f t="shared" si="6"/>
        <v>-227.49953760115346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29462.62339150258</v>
      </c>
      <c r="D32" s="21">
        <v>29305.924878193218</v>
      </c>
      <c r="E32" s="21">
        <v>29131.775175992818</v>
      </c>
      <c r="F32" s="21">
        <v>28944.724664053047</v>
      </c>
      <c r="G32" s="21">
        <v>28746.285625494587</v>
      </c>
      <c r="H32" s="21">
        <v>28540.171158890058</v>
      </c>
      <c r="I32" s="21">
        <v>28331.076494449309</v>
      </c>
      <c r="J32" s="21">
        <v>28121.290666489451</v>
      </c>
      <c r="K32" s="21">
        <v>27906.790632835822</v>
      </c>
      <c r="L32" s="21">
        <v>27685.435584346877</v>
      </c>
      <c r="M32" s="21">
        <v>27460.639079776494</v>
      </c>
      <c r="N32" s="21">
        <v>27233.13954217534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-4.3047180972429766E-3</v>
      </c>
      <c r="D34" s="39">
        <f t="shared" ref="D34:N34" si="7">(D32/D8)-1</f>
        <v>-5.3185526362379276E-3</v>
      </c>
      <c r="E34" s="39">
        <f t="shared" si="7"/>
        <v>-5.9424741899201106E-3</v>
      </c>
      <c r="F34" s="39">
        <f t="shared" si="7"/>
        <v>-6.4208415316179268E-3</v>
      </c>
      <c r="G34" s="39">
        <f t="shared" si="7"/>
        <v>-6.8557929246743088E-3</v>
      </c>
      <c r="H34" s="39">
        <f t="shared" si="7"/>
        <v>-7.1701251872947624E-3</v>
      </c>
      <c r="I34" s="39">
        <f t="shared" si="7"/>
        <v>-7.3263283277689162E-3</v>
      </c>
      <c r="J34" s="39">
        <f t="shared" si="7"/>
        <v>-7.4047955078925254E-3</v>
      </c>
      <c r="K34" s="39">
        <f t="shared" si="7"/>
        <v>-7.6276738574178049E-3</v>
      </c>
      <c r="L34" s="39">
        <f t="shared" si="7"/>
        <v>-7.9319421355636965E-3</v>
      </c>
      <c r="M34" s="39">
        <f t="shared" si="7"/>
        <v>-8.1196665259433143E-3</v>
      </c>
      <c r="N34" s="39">
        <f t="shared" si="7"/>
        <v>-8.2845682119866426E-3</v>
      </c>
    </row>
    <row r="35" spans="1:14" ht="15.75" thickBot="1" x14ac:dyDescent="0.3">
      <c r="A35" s="40" t="s">
        <v>15</v>
      </c>
      <c r="B35" s="41"/>
      <c r="C35" s="42">
        <f>(C32/$C$8)-1</f>
        <v>-4.3047180972429766E-3</v>
      </c>
      <c r="D35" s="42">
        <f t="shared" ref="D35:N35" si="8">(D32/$C$8)-1</f>
        <v>-9.600375863696553E-3</v>
      </c>
      <c r="E35" s="42">
        <f t="shared" si="8"/>
        <v>-1.5485800067833178E-2</v>
      </c>
      <c r="F35" s="42">
        <f t="shared" si="8"/>
        <v>-2.1807209731225186E-2</v>
      </c>
      <c r="G35" s="42">
        <f t="shared" si="8"/>
        <v>-2.8513496941717231E-2</v>
      </c>
      <c r="H35" s="42">
        <f t="shared" si="8"/>
        <v>-3.5479176786412325E-2</v>
      </c>
      <c r="I35" s="42">
        <f t="shared" si="8"/>
        <v>-4.2545573016245064E-2</v>
      </c>
      <c r="J35" s="42">
        <f t="shared" si="8"/>
        <v>-4.9635327256186135E-2</v>
      </c>
      <c r="K35" s="42">
        <f t="shared" si="8"/>
        <v>-5.6884399025487586E-2</v>
      </c>
      <c r="L35" s="42">
        <f t="shared" si="8"/>
        <v>-6.4365137399564842E-2</v>
      </c>
      <c r="M35" s="42">
        <f t="shared" si="8"/>
        <v>-7.1962180473927218E-2</v>
      </c>
      <c r="N35" s="42">
        <f t="shared" si="8"/>
        <v>-7.9650573093094312E-2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1.2814548182511791</v>
      </c>
      <c r="D41" s="47">
        <v>1.2955230557075659</v>
      </c>
      <c r="E41" s="47">
        <v>1.2938612114250025</v>
      </c>
      <c r="F41" s="47">
        <v>1.2910387530648237</v>
      </c>
      <c r="G41" s="47">
        <v>1.2950333519613153</v>
      </c>
      <c r="H41" s="47">
        <v>1.3042935787120751</v>
      </c>
      <c r="I41" s="47">
        <v>1.3145014283271643</v>
      </c>
      <c r="J41" s="47">
        <v>1.3234542605627402</v>
      </c>
      <c r="K41" s="47">
        <v>1.3339690920522598</v>
      </c>
      <c r="L41" s="47">
        <v>1.3437047225637435</v>
      </c>
      <c r="M41" s="47">
        <v>1.3545469868745941</v>
      </c>
      <c r="N41" s="47">
        <v>1.3673404396179623</v>
      </c>
    </row>
    <row r="43" spans="1:14" x14ac:dyDescent="0.25">
      <c r="A43" s="48" t="s">
        <v>31</v>
      </c>
      <c r="B43" s="48"/>
      <c r="C43" s="49">
        <v>146.2627682071562</v>
      </c>
      <c r="D43" s="49">
        <v>151.14984308630014</v>
      </c>
      <c r="E43" s="49">
        <v>150.72177077951673</v>
      </c>
      <c r="F43" s="49">
        <v>149.46877088566058</v>
      </c>
      <c r="G43" s="49">
        <v>148.62684672345736</v>
      </c>
      <c r="H43" s="49">
        <v>147.70993391039923</v>
      </c>
      <c r="I43" s="49">
        <v>147.83157586291381</v>
      </c>
      <c r="J43" s="49">
        <v>145.60880758048947</v>
      </c>
      <c r="K43" s="49">
        <v>145.21924632035982</v>
      </c>
      <c r="L43" s="49">
        <v>143.99703341014794</v>
      </c>
      <c r="M43" s="49">
        <v>142.85158472144053</v>
      </c>
      <c r="N43" s="49">
        <v>141.42951387694899</v>
      </c>
    </row>
    <row r="44" spans="1:14" x14ac:dyDescent="0.25">
      <c r="A44" s="19" t="s">
        <v>47</v>
      </c>
      <c r="B44" s="19"/>
      <c r="C44" s="50">
        <v>148.22333200019716</v>
      </c>
      <c r="D44" s="50">
        <v>151.14984308630022</v>
      </c>
      <c r="E44" s="50">
        <v>150.32760205088104</v>
      </c>
      <c r="F44" s="50">
        <v>148.72406435334045</v>
      </c>
      <c r="G44" s="50">
        <v>147.57242852784094</v>
      </c>
      <c r="H44" s="50">
        <v>146.34951396848689</v>
      </c>
      <c r="I44" s="50">
        <v>146.20786214818685</v>
      </c>
      <c r="J44" s="50">
        <v>143.7996038752286</v>
      </c>
      <c r="K44" s="50">
        <v>143.22646928430333</v>
      </c>
      <c r="L44" s="50">
        <v>141.87401633373671</v>
      </c>
      <c r="M44" s="50">
        <v>140.61626291762667</v>
      </c>
      <c r="N44" s="50">
        <v>139.11673451405969</v>
      </c>
    </row>
    <row r="45" spans="1:14" x14ac:dyDescent="0.25">
      <c r="A45" s="51" t="s">
        <v>48</v>
      </c>
      <c r="B45" s="51"/>
      <c r="C45" s="52">
        <v>144.77665784844609</v>
      </c>
      <c r="D45" s="52">
        <v>151.14984308630017</v>
      </c>
      <c r="E45" s="52">
        <v>151.03323712570864</v>
      </c>
      <c r="F45" s="52">
        <v>150.06558866464246</v>
      </c>
      <c r="G45" s="52">
        <v>149.48880659943754</v>
      </c>
      <c r="H45" s="52">
        <v>148.84240271275272</v>
      </c>
      <c r="I45" s="52">
        <v>149.20425554174739</v>
      </c>
      <c r="J45" s="52">
        <v>147.15683325946674</v>
      </c>
      <c r="K45" s="52">
        <v>146.94949667726479</v>
      </c>
      <c r="L45" s="52">
        <v>145.85680435165045</v>
      </c>
      <c r="M45" s="52">
        <v>144.83441341824647</v>
      </c>
      <c r="N45" s="52">
        <v>143.50033367198768</v>
      </c>
    </row>
    <row r="47" spans="1:14" x14ac:dyDescent="0.25">
      <c r="A47" s="48" t="s">
        <v>32</v>
      </c>
      <c r="B47" s="48"/>
      <c r="C47" s="49">
        <v>74.881567346336965</v>
      </c>
      <c r="D47" s="49">
        <v>74.499473200661853</v>
      </c>
      <c r="E47" s="49">
        <v>74.546627921229998</v>
      </c>
      <c r="F47" s="49">
        <v>74.665221597273259</v>
      </c>
      <c r="G47" s="49">
        <v>74.746757106076217</v>
      </c>
      <c r="H47" s="49">
        <v>74.834057246294265</v>
      </c>
      <c r="I47" s="49">
        <v>74.834535047082127</v>
      </c>
      <c r="J47" s="49">
        <v>75.031614230085339</v>
      </c>
      <c r="K47" s="49">
        <v>75.06816533614834</v>
      </c>
      <c r="L47" s="49">
        <v>75.181075678622847</v>
      </c>
      <c r="M47" s="49">
        <v>75.283621286380182</v>
      </c>
      <c r="N47" s="49">
        <v>75.412024625168428</v>
      </c>
    </row>
    <row r="48" spans="1:14" x14ac:dyDescent="0.25">
      <c r="A48" s="19" t="s">
        <v>45</v>
      </c>
      <c r="B48" s="19"/>
      <c r="C48" s="50">
        <v>72.270914347996182</v>
      </c>
      <c r="D48" s="50">
        <v>72.025092497986179</v>
      </c>
      <c r="E48" s="50">
        <v>72.107124709342926</v>
      </c>
      <c r="F48" s="50">
        <v>72.255230718022219</v>
      </c>
      <c r="G48" s="50">
        <v>72.364732916027577</v>
      </c>
      <c r="H48" s="50">
        <v>72.479991274710429</v>
      </c>
      <c r="I48" s="50">
        <v>72.498867088991403</v>
      </c>
      <c r="J48" s="50">
        <v>72.720590378236082</v>
      </c>
      <c r="K48" s="50">
        <v>72.77403769978693</v>
      </c>
      <c r="L48" s="50">
        <v>72.904443195772885</v>
      </c>
      <c r="M48" s="50">
        <v>73.025887972965506</v>
      </c>
      <c r="N48" s="50">
        <v>73.172213292417467</v>
      </c>
    </row>
    <row r="49" spans="1:14" x14ac:dyDescent="0.25">
      <c r="A49" s="51" t="s">
        <v>46</v>
      </c>
      <c r="B49" s="51"/>
      <c r="C49" s="52">
        <v>77.127650493206303</v>
      </c>
      <c r="D49" s="52">
        <v>76.654061784033999</v>
      </c>
      <c r="E49" s="52">
        <v>76.686153545216001</v>
      </c>
      <c r="F49" s="52">
        <v>76.78015129790046</v>
      </c>
      <c r="G49" s="52">
        <v>76.844087525685566</v>
      </c>
      <c r="H49" s="52">
        <v>76.912998804292997</v>
      </c>
      <c r="I49" s="52">
        <v>76.90085107565362</v>
      </c>
      <c r="J49" s="52">
        <v>77.070535498386619</v>
      </c>
      <c r="K49" s="52">
        <v>77.094064329071301</v>
      </c>
      <c r="L49" s="52">
        <v>77.188808653428097</v>
      </c>
      <c r="M49" s="52">
        <v>77.274484454208419</v>
      </c>
      <c r="N49" s="52">
        <v>77.385549648416301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sheetPr codeName="Sheet11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29018</v>
      </c>
      <c r="D8" s="21">
        <v>29181.946766993417</v>
      </c>
      <c r="E8" s="21">
        <v>29330.032563184515</v>
      </c>
      <c r="F8" s="21">
        <v>29470.389307930356</v>
      </c>
      <c r="G8" s="21">
        <v>29609.925873138414</v>
      </c>
      <c r="H8" s="21">
        <v>29748.281722964442</v>
      </c>
      <c r="I8" s="21">
        <v>29888.642621547428</v>
      </c>
      <c r="J8" s="21">
        <v>30034.491617522985</v>
      </c>
      <c r="K8" s="21">
        <v>30187.593775702822</v>
      </c>
      <c r="L8" s="21">
        <v>30343.640025405835</v>
      </c>
      <c r="M8" s="21">
        <v>30502.122885783752</v>
      </c>
      <c r="N8" s="21">
        <v>30663.007282046208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320.71968736774147</v>
      </c>
      <c r="D10" s="26">
        <f t="shared" ref="D10:N10" si="0">SUM(D11:D12)</f>
        <v>328.33680858582682</v>
      </c>
      <c r="E10" s="26">
        <f t="shared" si="0"/>
        <v>330.87614616280496</v>
      </c>
      <c r="F10" s="26">
        <f t="shared" si="0"/>
        <v>331.68577848011188</v>
      </c>
      <c r="G10" s="26">
        <f t="shared" si="0"/>
        <v>332.73025032734694</v>
      </c>
      <c r="H10" s="26">
        <f t="shared" si="0"/>
        <v>333.83552054825407</v>
      </c>
      <c r="I10" s="26">
        <f t="shared" si="0"/>
        <v>333.84113985710724</v>
      </c>
      <c r="J10" s="26">
        <f t="shared" si="0"/>
        <v>332.79211485757287</v>
      </c>
      <c r="K10" s="26">
        <f t="shared" si="0"/>
        <v>331.85270754534127</v>
      </c>
      <c r="L10" s="26">
        <f t="shared" si="0"/>
        <v>330.50756742674713</v>
      </c>
      <c r="M10" s="26">
        <f t="shared" si="0"/>
        <v>329.60127868285991</v>
      </c>
      <c r="N10" s="26">
        <f t="shared" si="0"/>
        <v>329.27044848320793</v>
      </c>
    </row>
    <row r="11" spans="1:14" x14ac:dyDescent="0.25">
      <c r="A11" s="20" t="s">
        <v>34</v>
      </c>
      <c r="B11" s="18"/>
      <c r="C11" s="22">
        <v>164.22216918723228</v>
      </c>
      <c r="D11" s="22">
        <v>168.22528413540715</v>
      </c>
      <c r="E11" s="22">
        <v>169.54066049274292</v>
      </c>
      <c r="F11" s="22">
        <v>169.93624402309396</v>
      </c>
      <c r="G11" s="22">
        <v>170.54415342735427</v>
      </c>
      <c r="H11" s="22">
        <v>170.95609318398493</v>
      </c>
      <c r="I11" s="22">
        <v>170.9905853209776</v>
      </c>
      <c r="J11" s="22">
        <v>170.44474491804198</v>
      </c>
      <c r="K11" s="22">
        <v>169.82932590604469</v>
      </c>
      <c r="L11" s="22">
        <v>169.38575436236684</v>
      </c>
      <c r="M11" s="22">
        <v>168.83851834523003</v>
      </c>
      <c r="N11" s="22">
        <v>168.68136545712804</v>
      </c>
    </row>
    <row r="12" spans="1:14" x14ac:dyDescent="0.25">
      <c r="A12" s="27" t="s">
        <v>35</v>
      </c>
      <c r="B12" s="28"/>
      <c r="C12" s="29">
        <v>156.49751818050919</v>
      </c>
      <c r="D12" s="29">
        <v>160.11152445041967</v>
      </c>
      <c r="E12" s="29">
        <v>161.33548567006204</v>
      </c>
      <c r="F12" s="29">
        <v>161.74953445701792</v>
      </c>
      <c r="G12" s="29">
        <v>162.18609689999266</v>
      </c>
      <c r="H12" s="29">
        <v>162.87942736426913</v>
      </c>
      <c r="I12" s="29">
        <v>162.85055453612964</v>
      </c>
      <c r="J12" s="29">
        <v>162.34736993953089</v>
      </c>
      <c r="K12" s="29">
        <v>162.02338163929659</v>
      </c>
      <c r="L12" s="29">
        <v>161.12181306438029</v>
      </c>
      <c r="M12" s="29">
        <v>160.76276033762989</v>
      </c>
      <c r="N12" s="29">
        <v>160.58908302607989</v>
      </c>
    </row>
    <row r="13" spans="1:14" x14ac:dyDescent="0.25">
      <c r="A13" s="33" t="s">
        <v>36</v>
      </c>
      <c r="B13" s="18"/>
      <c r="C13" s="26">
        <f>SUM(C14:C15)</f>
        <v>421.92281953610927</v>
      </c>
      <c r="D13" s="26">
        <f t="shared" ref="D13:N13" si="1">SUM(D14:D15)</f>
        <v>434.03977819838127</v>
      </c>
      <c r="E13" s="26">
        <f t="shared" si="1"/>
        <v>428.50921645159337</v>
      </c>
      <c r="F13" s="26">
        <f t="shared" si="1"/>
        <v>419.87278371014764</v>
      </c>
      <c r="G13" s="26">
        <f t="shared" si="1"/>
        <v>414.80923619835175</v>
      </c>
      <c r="H13" s="26">
        <f t="shared" si="1"/>
        <v>409.40852671824928</v>
      </c>
      <c r="I13" s="26">
        <f t="shared" si="1"/>
        <v>407.11220879103229</v>
      </c>
      <c r="J13" s="26">
        <f t="shared" si="1"/>
        <v>399.04167022084096</v>
      </c>
      <c r="K13" s="26">
        <f t="shared" si="1"/>
        <v>397.21590284237288</v>
      </c>
      <c r="L13" s="26">
        <f t="shared" si="1"/>
        <v>392.92973931685316</v>
      </c>
      <c r="M13" s="26">
        <f t="shared" si="1"/>
        <v>390.02650483213245</v>
      </c>
      <c r="N13" s="26">
        <f t="shared" si="1"/>
        <v>386.37998699994353</v>
      </c>
    </row>
    <row r="14" spans="1:14" x14ac:dyDescent="0.25">
      <c r="A14" s="20" t="s">
        <v>37</v>
      </c>
      <c r="B14" s="18"/>
      <c r="C14" s="22">
        <v>180.91989952480779</v>
      </c>
      <c r="D14" s="22">
        <v>185.43307477340988</v>
      </c>
      <c r="E14" s="22">
        <v>184.85212999362858</v>
      </c>
      <c r="F14" s="22">
        <v>183.23566971517749</v>
      </c>
      <c r="G14" s="22">
        <v>181.98469701977479</v>
      </c>
      <c r="H14" s="22">
        <v>180.97576005671135</v>
      </c>
      <c r="I14" s="22">
        <v>181.25177423320315</v>
      </c>
      <c r="J14" s="22">
        <v>178.55401200998108</v>
      </c>
      <c r="K14" s="22">
        <v>178.53626660205407</v>
      </c>
      <c r="L14" s="22">
        <v>177.49329064576116</v>
      </c>
      <c r="M14" s="22">
        <v>177.15279288382061</v>
      </c>
      <c r="N14" s="22">
        <v>176.65705209434549</v>
      </c>
    </row>
    <row r="15" spans="1:14" x14ac:dyDescent="0.25">
      <c r="A15" s="10" t="s">
        <v>38</v>
      </c>
      <c r="B15" s="12"/>
      <c r="C15" s="23">
        <v>241.00292001130146</v>
      </c>
      <c r="D15" s="23">
        <v>248.60670342497139</v>
      </c>
      <c r="E15" s="23">
        <v>243.65708645796479</v>
      </c>
      <c r="F15" s="23">
        <v>236.63711399497015</v>
      </c>
      <c r="G15" s="23">
        <v>232.824539178577</v>
      </c>
      <c r="H15" s="23">
        <v>228.4327666615379</v>
      </c>
      <c r="I15" s="23">
        <v>225.86043455782914</v>
      </c>
      <c r="J15" s="23">
        <v>220.48765821085985</v>
      </c>
      <c r="K15" s="23">
        <v>218.67963624031884</v>
      </c>
      <c r="L15" s="23">
        <v>215.43644867109199</v>
      </c>
      <c r="M15" s="23">
        <v>212.87371194831184</v>
      </c>
      <c r="N15" s="23">
        <v>209.72293490559804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-101.2031321683678</v>
      </c>
      <c r="D17" s="32">
        <f t="shared" ref="D17:N17" si="2">D10-D13</f>
        <v>-105.70296961255445</v>
      </c>
      <c r="E17" s="32">
        <f t="shared" si="2"/>
        <v>-97.633070288788417</v>
      </c>
      <c r="F17" s="32">
        <f t="shared" si="2"/>
        <v>-88.187005230035766</v>
      </c>
      <c r="G17" s="32">
        <f t="shared" si="2"/>
        <v>-82.078985871004818</v>
      </c>
      <c r="H17" s="32">
        <f t="shared" si="2"/>
        <v>-75.57300616999521</v>
      </c>
      <c r="I17" s="32">
        <f t="shared" si="2"/>
        <v>-73.271068933925051</v>
      </c>
      <c r="J17" s="32">
        <f t="shared" si="2"/>
        <v>-66.249555363268087</v>
      </c>
      <c r="K17" s="32">
        <f t="shared" si="2"/>
        <v>-65.363195297031609</v>
      </c>
      <c r="L17" s="32">
        <f t="shared" si="2"/>
        <v>-62.422171890106029</v>
      </c>
      <c r="M17" s="32">
        <f t="shared" si="2"/>
        <v>-60.425226149272532</v>
      </c>
      <c r="N17" s="32">
        <f t="shared" si="2"/>
        <v>-57.109538516735597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1203.6834027907273</v>
      </c>
      <c r="D19" s="26">
        <f t="shared" ref="D19:N19" si="3">SUM(D20:D21)</f>
        <v>1193.3166476335364</v>
      </c>
      <c r="E19" s="26">
        <f t="shared" si="3"/>
        <v>1184.7974555604678</v>
      </c>
      <c r="F19" s="26">
        <f t="shared" si="3"/>
        <v>1177.549958408468</v>
      </c>
      <c r="G19" s="26">
        <f t="shared" si="3"/>
        <v>1173.1198748090574</v>
      </c>
      <c r="H19" s="26">
        <f t="shared" si="3"/>
        <v>1169.1459530156221</v>
      </c>
      <c r="I19" s="26">
        <f t="shared" si="3"/>
        <v>1168.8549837639046</v>
      </c>
      <c r="J19" s="26">
        <f t="shared" si="3"/>
        <v>1169.0512524308908</v>
      </c>
      <c r="K19" s="26">
        <f t="shared" si="3"/>
        <v>1168.0989495186225</v>
      </c>
      <c r="L19" s="26">
        <f t="shared" si="3"/>
        <v>1166.9950061940563</v>
      </c>
      <c r="M19" s="26">
        <f t="shared" si="3"/>
        <v>1167.3833652816247</v>
      </c>
      <c r="N19" s="26">
        <f t="shared" si="3"/>
        <v>1169.5080232709693</v>
      </c>
    </row>
    <row r="20" spans="1:14" x14ac:dyDescent="0.25">
      <c r="A20" s="72" t="s">
        <v>40</v>
      </c>
      <c r="B20" s="72"/>
      <c r="C20" s="22">
        <v>601.95522879980479</v>
      </c>
      <c r="D20" s="22">
        <v>596.68226354871149</v>
      </c>
      <c r="E20" s="22">
        <v>590.22280572736099</v>
      </c>
      <c r="F20" s="22">
        <v>586.18039449816376</v>
      </c>
      <c r="G20" s="22">
        <v>584.96704268755627</v>
      </c>
      <c r="H20" s="22">
        <v>584.02357699278309</v>
      </c>
      <c r="I20" s="22">
        <v>583.43204472680145</v>
      </c>
      <c r="J20" s="22">
        <v>581.85031751457768</v>
      </c>
      <c r="K20" s="22">
        <v>581.04817444333503</v>
      </c>
      <c r="L20" s="22">
        <v>580.2249579182635</v>
      </c>
      <c r="M20" s="22">
        <v>580.86138849356507</v>
      </c>
      <c r="N20" s="22">
        <v>581.595781699535</v>
      </c>
    </row>
    <row r="21" spans="1:14" x14ac:dyDescent="0.25">
      <c r="A21" s="27" t="s">
        <v>41</v>
      </c>
      <c r="B21" s="27"/>
      <c r="C21" s="29">
        <v>601.72817399092253</v>
      </c>
      <c r="D21" s="29">
        <v>596.634384084825</v>
      </c>
      <c r="E21" s="29">
        <v>594.57464983310672</v>
      </c>
      <c r="F21" s="29">
        <v>591.36956391030424</v>
      </c>
      <c r="G21" s="29">
        <v>588.15283212150098</v>
      </c>
      <c r="H21" s="29">
        <v>585.12237602283915</v>
      </c>
      <c r="I21" s="29">
        <v>585.42293903710311</v>
      </c>
      <c r="J21" s="29">
        <v>587.20093491631314</v>
      </c>
      <c r="K21" s="29">
        <v>587.05077507528745</v>
      </c>
      <c r="L21" s="29">
        <v>586.77004827579287</v>
      </c>
      <c r="M21" s="29">
        <v>586.52197678805976</v>
      </c>
      <c r="N21" s="29">
        <v>587.91224157143427</v>
      </c>
    </row>
    <row r="22" spans="1:14" x14ac:dyDescent="0.25">
      <c r="A22" s="75" t="s">
        <v>44</v>
      </c>
      <c r="B22" s="75"/>
      <c r="C22" s="26">
        <f>SUM(C23:C24)</f>
        <v>932.93350362000274</v>
      </c>
      <c r="D22" s="26">
        <f t="shared" ref="D22:N22" si="4">SUM(D23:D24)</f>
        <v>939.5278818298857</v>
      </c>
      <c r="E22" s="26">
        <f t="shared" si="4"/>
        <v>946.80764052583322</v>
      </c>
      <c r="F22" s="26">
        <f t="shared" si="4"/>
        <v>949.82638797037635</v>
      </c>
      <c r="G22" s="26">
        <f t="shared" si="4"/>
        <v>952.68503911202356</v>
      </c>
      <c r="H22" s="26">
        <f t="shared" si="4"/>
        <v>953.21204826264989</v>
      </c>
      <c r="I22" s="26">
        <f t="shared" si="4"/>
        <v>949.73491885440887</v>
      </c>
      <c r="J22" s="26">
        <f t="shared" si="4"/>
        <v>949.69953888780151</v>
      </c>
      <c r="K22" s="26">
        <f t="shared" si="4"/>
        <v>946.6895045185704</v>
      </c>
      <c r="L22" s="26">
        <f t="shared" si="4"/>
        <v>946.08997392603317</v>
      </c>
      <c r="M22" s="26">
        <f t="shared" si="4"/>
        <v>946.07374286989852</v>
      </c>
      <c r="N22" s="26">
        <f t="shared" si="4"/>
        <v>946.87505388243903</v>
      </c>
    </row>
    <row r="23" spans="1:14" x14ac:dyDescent="0.25">
      <c r="A23" s="72" t="s">
        <v>42</v>
      </c>
      <c r="B23" s="72"/>
      <c r="C23" s="23">
        <v>471.98689361243828</v>
      </c>
      <c r="D23" s="22">
        <v>476.65176898524868</v>
      </c>
      <c r="E23" s="22">
        <v>481.71998131285875</v>
      </c>
      <c r="F23" s="22">
        <v>483.08234014472748</v>
      </c>
      <c r="G23" s="22">
        <v>483.84483686542785</v>
      </c>
      <c r="H23" s="22">
        <v>483.82371291862682</v>
      </c>
      <c r="I23" s="22">
        <v>482.02227909864865</v>
      </c>
      <c r="J23" s="22">
        <v>482.65642055956505</v>
      </c>
      <c r="K23" s="22">
        <v>481.45692127689841</v>
      </c>
      <c r="L23" s="22">
        <v>481.82036192109791</v>
      </c>
      <c r="M23" s="22">
        <v>481.47567360484851</v>
      </c>
      <c r="N23" s="22">
        <v>482.05643736895945</v>
      </c>
    </row>
    <row r="24" spans="1:14" x14ac:dyDescent="0.25">
      <c r="A24" s="10" t="s">
        <v>43</v>
      </c>
      <c r="B24" s="10"/>
      <c r="C24" s="23">
        <v>460.94661000756452</v>
      </c>
      <c r="D24" s="23">
        <v>462.87611284463708</v>
      </c>
      <c r="E24" s="23">
        <v>465.08765921297453</v>
      </c>
      <c r="F24" s="23">
        <v>466.74404782564881</v>
      </c>
      <c r="G24" s="23">
        <v>468.84020224659577</v>
      </c>
      <c r="H24" s="23">
        <v>469.38833534402301</v>
      </c>
      <c r="I24" s="23">
        <v>467.71263975576022</v>
      </c>
      <c r="J24" s="23">
        <v>467.04311832823646</v>
      </c>
      <c r="K24" s="23">
        <v>465.23258324167205</v>
      </c>
      <c r="L24" s="23">
        <v>464.26961200493525</v>
      </c>
      <c r="M24" s="23">
        <v>464.59806926505001</v>
      </c>
      <c r="N24" s="23">
        <v>464.81861651347958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270.74989917072458</v>
      </c>
      <c r="D26" s="32">
        <f t="shared" ref="D26:N26" si="5">D19-D22</f>
        <v>253.78876580365068</v>
      </c>
      <c r="E26" s="32">
        <f t="shared" si="5"/>
        <v>237.9898150346346</v>
      </c>
      <c r="F26" s="32">
        <f t="shared" si="5"/>
        <v>227.72357043809166</v>
      </c>
      <c r="G26" s="32">
        <f t="shared" si="5"/>
        <v>220.4348356970338</v>
      </c>
      <c r="H26" s="32">
        <f t="shared" si="5"/>
        <v>215.93390475297224</v>
      </c>
      <c r="I26" s="32">
        <f t="shared" si="5"/>
        <v>219.12006490949568</v>
      </c>
      <c r="J26" s="32">
        <f t="shared" si="5"/>
        <v>219.35171354308932</v>
      </c>
      <c r="K26" s="32">
        <f t="shared" si="5"/>
        <v>221.40944500005207</v>
      </c>
      <c r="L26" s="32">
        <f t="shared" si="5"/>
        <v>220.90503226802309</v>
      </c>
      <c r="M26" s="32">
        <f t="shared" si="5"/>
        <v>221.3096224117262</v>
      </c>
      <c r="N26" s="32">
        <f t="shared" si="5"/>
        <v>222.63296938853023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-5.60015869140625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163.94660831095052</v>
      </c>
      <c r="D30" s="32">
        <f t="shared" ref="D30:N30" si="6">D17+D26+D28</f>
        <v>148.08579619109622</v>
      </c>
      <c r="E30" s="32">
        <f t="shared" si="6"/>
        <v>140.35674474584619</v>
      </c>
      <c r="F30" s="32">
        <f t="shared" si="6"/>
        <v>139.53656520805589</v>
      </c>
      <c r="G30" s="32">
        <f t="shared" si="6"/>
        <v>138.35584982602899</v>
      </c>
      <c r="H30" s="32">
        <f t="shared" si="6"/>
        <v>140.36089858297703</v>
      </c>
      <c r="I30" s="32">
        <f t="shared" si="6"/>
        <v>145.84899597557063</v>
      </c>
      <c r="J30" s="32">
        <f t="shared" si="6"/>
        <v>153.10215817982123</v>
      </c>
      <c r="K30" s="32">
        <f t="shared" si="6"/>
        <v>156.04624970302046</v>
      </c>
      <c r="L30" s="32">
        <f t="shared" si="6"/>
        <v>158.48286037791706</v>
      </c>
      <c r="M30" s="32">
        <f t="shared" si="6"/>
        <v>160.88439626245366</v>
      </c>
      <c r="N30" s="32">
        <f t="shared" si="6"/>
        <v>165.52343087179463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29181.946766993417</v>
      </c>
      <c r="D32" s="21">
        <v>29330.032563184515</v>
      </c>
      <c r="E32" s="21">
        <v>29470.389307930356</v>
      </c>
      <c r="F32" s="21">
        <v>29609.925873138414</v>
      </c>
      <c r="G32" s="21">
        <v>29748.281722964442</v>
      </c>
      <c r="H32" s="21">
        <v>29888.642621547428</v>
      </c>
      <c r="I32" s="21">
        <v>30034.491617522985</v>
      </c>
      <c r="J32" s="21">
        <v>30187.593775702822</v>
      </c>
      <c r="K32" s="21">
        <v>30343.640025405835</v>
      </c>
      <c r="L32" s="21">
        <v>30502.122885783752</v>
      </c>
      <c r="M32" s="21">
        <v>30663.007282046208</v>
      </c>
      <c r="N32" s="21">
        <v>30828.530712917996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5.6498300018408276E-3</v>
      </c>
      <c r="D34" s="39">
        <f t="shared" ref="D34:N34" si="7">(D32/D8)-1</f>
        <v>5.0745687864317546E-3</v>
      </c>
      <c r="E34" s="39">
        <f t="shared" si="7"/>
        <v>4.7854275116632206E-3</v>
      </c>
      <c r="F34" s="39">
        <f t="shared" si="7"/>
        <v>4.7348056298159857E-3</v>
      </c>
      <c r="G34" s="39">
        <f t="shared" si="7"/>
        <v>4.6726172304112357E-3</v>
      </c>
      <c r="H34" s="39">
        <f t="shared" si="7"/>
        <v>4.7182859127836707E-3</v>
      </c>
      <c r="I34" s="39">
        <f t="shared" si="7"/>
        <v>4.8797463913738959E-3</v>
      </c>
      <c r="J34" s="39">
        <f t="shared" si="7"/>
        <v>5.0975445207972481E-3</v>
      </c>
      <c r="K34" s="39">
        <f t="shared" si="7"/>
        <v>5.169217886740185E-3</v>
      </c>
      <c r="L34" s="39">
        <f t="shared" si="7"/>
        <v>5.2229350284020981E-3</v>
      </c>
      <c r="M34" s="39">
        <f t="shared" si="7"/>
        <v>5.2745311159125841E-3</v>
      </c>
      <c r="N34" s="39">
        <f t="shared" si="7"/>
        <v>5.3981473294273385E-3</v>
      </c>
    </row>
    <row r="35" spans="1:14" ht="15.75" thickBot="1" x14ac:dyDescent="0.3">
      <c r="A35" s="40" t="s">
        <v>15</v>
      </c>
      <c r="B35" s="41"/>
      <c r="C35" s="42">
        <f>(C32/$C$8)-1</f>
        <v>5.6498300018408276E-3</v>
      </c>
      <c r="D35" s="42">
        <f t="shared" ref="D35:N35" si="8">(D32/$C$8)-1</f>
        <v>1.0753069239248569E-2</v>
      </c>
      <c r="E35" s="42">
        <f t="shared" si="8"/>
        <v>1.5589954784284155E-2</v>
      </c>
      <c r="F35" s="42">
        <f t="shared" si="8"/>
        <v>2.0398575819781328E-2</v>
      </c>
      <c r="G35" s="42">
        <f t="shared" si="8"/>
        <v>2.516650778704399E-2</v>
      </c>
      <c r="H35" s="42">
        <f t="shared" si="8"/>
        <v>3.0003536478993231E-2</v>
      </c>
      <c r="I35" s="42">
        <f t="shared" si="8"/>
        <v>3.5029692519228828E-2</v>
      </c>
      <c r="J35" s="42">
        <f t="shared" si="8"/>
        <v>4.0305802457192952E-2</v>
      </c>
      <c r="K35" s="42">
        <f t="shared" si="8"/>
        <v>4.5683369818934283E-2</v>
      </c>
      <c r="L35" s="42">
        <f t="shared" si="8"/>
        <v>5.1144906119779288E-2</v>
      </c>
      <c r="M35" s="42">
        <f t="shared" si="8"/>
        <v>5.6689202634440994E-2</v>
      </c>
      <c r="N35" s="42">
        <f t="shared" si="8"/>
        <v>6.2393366631676717E-2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1.4534787280092554</v>
      </c>
      <c r="D41" s="47">
        <v>1.4693024986786047</v>
      </c>
      <c r="E41" s="47">
        <v>1.4677195626320365</v>
      </c>
      <c r="F41" s="47">
        <v>1.4648925850622432</v>
      </c>
      <c r="G41" s="47">
        <v>1.4697514705732537</v>
      </c>
      <c r="H41" s="47">
        <v>1.4804460422907137</v>
      </c>
      <c r="I41" s="47">
        <v>1.4917192197416362</v>
      </c>
      <c r="J41" s="47">
        <v>1.502033236889011</v>
      </c>
      <c r="K41" s="47">
        <v>1.513996245544897</v>
      </c>
      <c r="L41" s="47">
        <v>1.5249283458377312</v>
      </c>
      <c r="M41" s="47">
        <v>1.5376151789686592</v>
      </c>
      <c r="N41" s="47">
        <v>1.5517570402707586</v>
      </c>
    </row>
    <row r="43" spans="1:14" x14ac:dyDescent="0.25">
      <c r="A43" s="48" t="s">
        <v>31</v>
      </c>
      <c r="B43" s="48"/>
      <c r="C43" s="49">
        <v>141.15065486872354</v>
      </c>
      <c r="D43" s="49">
        <v>145.93777953160017</v>
      </c>
      <c r="E43" s="49">
        <v>145.57042901367853</v>
      </c>
      <c r="F43" s="49">
        <v>144.40921086790328</v>
      </c>
      <c r="G43" s="49">
        <v>143.64615778682978</v>
      </c>
      <c r="H43" s="49">
        <v>142.83447019539699</v>
      </c>
      <c r="I43" s="49">
        <v>142.99902094444576</v>
      </c>
      <c r="J43" s="49">
        <v>140.89329702676568</v>
      </c>
      <c r="K43" s="49">
        <v>140.6036198262544</v>
      </c>
      <c r="L43" s="49">
        <v>139.44342435819965</v>
      </c>
      <c r="M43" s="49">
        <v>138.38333189843701</v>
      </c>
      <c r="N43" s="49">
        <v>136.9820647810175</v>
      </c>
    </row>
    <row r="44" spans="1:14" x14ac:dyDescent="0.25">
      <c r="A44" s="19" t="s">
        <v>47</v>
      </c>
      <c r="B44" s="19"/>
      <c r="C44" s="50">
        <v>143.08902141448797</v>
      </c>
      <c r="D44" s="50">
        <v>145.93777953160014</v>
      </c>
      <c r="E44" s="50">
        <v>145.17567300834219</v>
      </c>
      <c r="F44" s="50">
        <v>143.67273550220608</v>
      </c>
      <c r="G44" s="50">
        <v>142.59349723952832</v>
      </c>
      <c r="H44" s="50">
        <v>141.46520616391345</v>
      </c>
      <c r="I44" s="50">
        <v>141.36761448506624</v>
      </c>
      <c r="J44" s="50">
        <v>139.05599681781359</v>
      </c>
      <c r="K44" s="50">
        <v>138.57291718704852</v>
      </c>
      <c r="L44" s="50">
        <v>137.27238698367526</v>
      </c>
      <c r="M44" s="50">
        <v>136.06945695947155</v>
      </c>
      <c r="N44" s="50">
        <v>134.60341977886961</v>
      </c>
    </row>
    <row r="45" spans="1:14" x14ac:dyDescent="0.25">
      <c r="A45" s="51" t="s">
        <v>48</v>
      </c>
      <c r="B45" s="51"/>
      <c r="C45" s="52">
        <v>139.72969330284971</v>
      </c>
      <c r="D45" s="52">
        <v>145.93777953160011</v>
      </c>
      <c r="E45" s="52">
        <v>145.87134849715301</v>
      </c>
      <c r="F45" s="52">
        <v>144.98469477356645</v>
      </c>
      <c r="G45" s="52">
        <v>144.47984281856503</v>
      </c>
      <c r="H45" s="52">
        <v>143.93823296118077</v>
      </c>
      <c r="I45" s="52">
        <v>144.33570302807934</v>
      </c>
      <c r="J45" s="52">
        <v>142.41713210230995</v>
      </c>
      <c r="K45" s="52">
        <v>142.30620924407376</v>
      </c>
      <c r="L45" s="52">
        <v>141.28437012169746</v>
      </c>
      <c r="M45" s="52">
        <v>140.36978741128564</v>
      </c>
      <c r="N45" s="52">
        <v>139.05189876482123</v>
      </c>
    </row>
    <row r="47" spans="1:14" x14ac:dyDescent="0.25">
      <c r="A47" s="48" t="s">
        <v>32</v>
      </c>
      <c r="B47" s="48"/>
      <c r="C47" s="49">
        <v>75.319842291204253</v>
      </c>
      <c r="D47" s="49">
        <v>74.938673140991241</v>
      </c>
      <c r="E47" s="49">
        <v>74.987651140268468</v>
      </c>
      <c r="F47" s="49">
        <v>75.100042722914409</v>
      </c>
      <c r="G47" s="49">
        <v>75.182729320456147</v>
      </c>
      <c r="H47" s="49">
        <v>75.268203788847487</v>
      </c>
      <c r="I47" s="49">
        <v>75.266726371080708</v>
      </c>
      <c r="J47" s="49">
        <v>75.45995146211007</v>
      </c>
      <c r="K47" s="49">
        <v>75.495577874967836</v>
      </c>
      <c r="L47" s="49">
        <v>75.606735220776557</v>
      </c>
      <c r="M47" s="49">
        <v>75.707656561896769</v>
      </c>
      <c r="N47" s="49">
        <v>75.83388716775886</v>
      </c>
    </row>
    <row r="48" spans="1:14" x14ac:dyDescent="0.25">
      <c r="A48" s="19" t="s">
        <v>45</v>
      </c>
      <c r="B48" s="19"/>
      <c r="C48" s="50">
        <v>72.733116858171599</v>
      </c>
      <c r="D48" s="50">
        <v>72.486839934783418</v>
      </c>
      <c r="E48" s="50">
        <v>72.567931976680228</v>
      </c>
      <c r="F48" s="50">
        <v>72.715044911771244</v>
      </c>
      <c r="G48" s="50">
        <v>72.823598750664033</v>
      </c>
      <c r="H48" s="50">
        <v>72.937841862442667</v>
      </c>
      <c r="I48" s="50">
        <v>72.955914945257589</v>
      </c>
      <c r="J48" s="50">
        <v>73.17652377794245</v>
      </c>
      <c r="K48" s="50">
        <v>73.229185398212678</v>
      </c>
      <c r="L48" s="50">
        <v>73.358671713553434</v>
      </c>
      <c r="M48" s="50">
        <v>73.479246682277775</v>
      </c>
      <c r="N48" s="50">
        <v>73.62463392384791</v>
      </c>
    </row>
    <row r="49" spans="1:14" x14ac:dyDescent="0.25">
      <c r="A49" s="51" t="s">
        <v>46</v>
      </c>
      <c r="B49" s="51"/>
      <c r="C49" s="52">
        <v>77.53591475501986</v>
      </c>
      <c r="D49" s="52">
        <v>77.062535679160149</v>
      </c>
      <c r="E49" s="52">
        <v>77.093578320968533</v>
      </c>
      <c r="F49" s="52">
        <v>77.186429201929016</v>
      </c>
      <c r="G49" s="52">
        <v>77.249323186346572</v>
      </c>
      <c r="H49" s="52">
        <v>77.317038977024453</v>
      </c>
      <c r="I49" s="52">
        <v>77.304054210840761</v>
      </c>
      <c r="J49" s="52">
        <v>77.472408546133067</v>
      </c>
      <c r="K49" s="52">
        <v>77.495100550050111</v>
      </c>
      <c r="L49" s="52">
        <v>77.588804507053936</v>
      </c>
      <c r="M49" s="52">
        <v>77.673391281493352</v>
      </c>
      <c r="N49" s="52">
        <v>77.783298304433089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sheetPr codeName="Sheet12"/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31141</v>
      </c>
      <c r="D8" s="21">
        <v>31133.051859387506</v>
      </c>
      <c r="E8" s="21">
        <v>31100.585690042215</v>
      </c>
      <c r="F8" s="21">
        <v>31054.82460652131</v>
      </c>
      <c r="G8" s="21">
        <v>30996.944671009947</v>
      </c>
      <c r="H8" s="21">
        <v>30931.210932453014</v>
      </c>
      <c r="I8" s="21">
        <v>30859.3948625624</v>
      </c>
      <c r="J8" s="21">
        <v>30787.580204509224</v>
      </c>
      <c r="K8" s="21">
        <v>30715.366351158034</v>
      </c>
      <c r="L8" s="21">
        <v>30638.753047145892</v>
      </c>
      <c r="M8" s="21">
        <v>30558.134324529179</v>
      </c>
      <c r="N8" s="21">
        <v>30474.324125857715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333.16121188723184</v>
      </c>
      <c r="D10" s="26">
        <f t="shared" ref="D10:N10" si="0">SUM(D11:D12)</f>
        <v>337.00032290749186</v>
      </c>
      <c r="E10" s="26">
        <f t="shared" si="0"/>
        <v>335.54500491839303</v>
      </c>
      <c r="F10" s="26">
        <f t="shared" si="0"/>
        <v>332.62277880072332</v>
      </c>
      <c r="G10" s="26">
        <f t="shared" si="0"/>
        <v>329.94784705666251</v>
      </c>
      <c r="H10" s="26">
        <f t="shared" si="0"/>
        <v>327.22897359826555</v>
      </c>
      <c r="I10" s="26">
        <f t="shared" si="0"/>
        <v>323.37317189598315</v>
      </c>
      <c r="J10" s="26">
        <f t="shared" si="0"/>
        <v>318.6685978113573</v>
      </c>
      <c r="K10" s="26">
        <f t="shared" si="0"/>
        <v>314.1329006524312</v>
      </c>
      <c r="L10" s="26">
        <f t="shared" si="0"/>
        <v>309.33632058506998</v>
      </c>
      <c r="M10" s="26">
        <f t="shared" si="0"/>
        <v>304.9480934413545</v>
      </c>
      <c r="N10" s="26">
        <f t="shared" si="0"/>
        <v>300.99713103832192</v>
      </c>
    </row>
    <row r="11" spans="1:14" x14ac:dyDescent="0.25">
      <c r="A11" s="56" t="s">
        <v>34</v>
      </c>
      <c r="B11" s="18"/>
      <c r="C11" s="22">
        <v>170.59276078189205</v>
      </c>
      <c r="D11" s="22">
        <v>172.66408636611197</v>
      </c>
      <c r="E11" s="22">
        <v>171.93297981327879</v>
      </c>
      <c r="F11" s="22">
        <v>170.41630776252467</v>
      </c>
      <c r="G11" s="22">
        <v>169.11800533944964</v>
      </c>
      <c r="H11" s="22">
        <v>167.57290180233761</v>
      </c>
      <c r="I11" s="22">
        <v>165.62898138696281</v>
      </c>
      <c r="J11" s="22">
        <v>163.21116229148819</v>
      </c>
      <c r="K11" s="22">
        <v>160.7610170106079</v>
      </c>
      <c r="L11" s="22">
        <v>158.53545025287266</v>
      </c>
      <c r="M11" s="22">
        <v>156.20990450823302</v>
      </c>
      <c r="N11" s="22">
        <v>154.19727854749021</v>
      </c>
    </row>
    <row r="12" spans="1:14" x14ac:dyDescent="0.25">
      <c r="A12" s="27" t="s">
        <v>35</v>
      </c>
      <c r="B12" s="28"/>
      <c r="C12" s="29">
        <v>162.56845110533979</v>
      </c>
      <c r="D12" s="29">
        <v>164.33623654137989</v>
      </c>
      <c r="E12" s="29">
        <v>163.61202510511424</v>
      </c>
      <c r="F12" s="29">
        <v>162.20647103819866</v>
      </c>
      <c r="G12" s="29">
        <v>160.82984171721287</v>
      </c>
      <c r="H12" s="29">
        <v>159.65607179592794</v>
      </c>
      <c r="I12" s="29">
        <v>157.74419050902034</v>
      </c>
      <c r="J12" s="29">
        <v>155.45743551986911</v>
      </c>
      <c r="K12" s="29">
        <v>153.3718836418233</v>
      </c>
      <c r="L12" s="29">
        <v>150.80087033219732</v>
      </c>
      <c r="M12" s="29">
        <v>148.73818893312148</v>
      </c>
      <c r="N12" s="29">
        <v>146.79985249083171</v>
      </c>
    </row>
    <row r="13" spans="1:14" x14ac:dyDescent="0.25">
      <c r="A13" s="59" t="s">
        <v>36</v>
      </c>
      <c r="B13" s="18"/>
      <c r="C13" s="26">
        <f>SUM(C14:C15)</f>
        <v>325.72153883668534</v>
      </c>
      <c r="D13" s="26">
        <f t="shared" ref="D13:N13" si="1">SUM(D14:D15)</f>
        <v>334.41232982326756</v>
      </c>
      <c r="E13" s="26">
        <f t="shared" si="1"/>
        <v>329.60991566595646</v>
      </c>
      <c r="F13" s="26">
        <f t="shared" si="1"/>
        <v>325.09361566268416</v>
      </c>
      <c r="G13" s="26">
        <f t="shared" si="1"/>
        <v>322.01220579838457</v>
      </c>
      <c r="H13" s="26">
        <f t="shared" si="1"/>
        <v>319.61633274376652</v>
      </c>
      <c r="I13" s="26">
        <f t="shared" si="1"/>
        <v>319.7094984221394</v>
      </c>
      <c r="J13" s="26">
        <f t="shared" si="1"/>
        <v>315.23780184083409</v>
      </c>
      <c r="K13" s="26">
        <f t="shared" si="1"/>
        <v>315.80363781387518</v>
      </c>
      <c r="L13" s="26">
        <f t="shared" si="1"/>
        <v>314.70678636589503</v>
      </c>
      <c r="M13" s="26">
        <f t="shared" si="1"/>
        <v>314.32909080163483</v>
      </c>
      <c r="N13" s="26">
        <f t="shared" si="1"/>
        <v>313.68215482154721</v>
      </c>
    </row>
    <row r="14" spans="1:14" x14ac:dyDescent="0.25">
      <c r="A14" s="56" t="s">
        <v>37</v>
      </c>
      <c r="B14" s="18"/>
      <c r="C14" s="22">
        <v>148.85808124780002</v>
      </c>
      <c r="D14" s="22">
        <v>151.38122479862028</v>
      </c>
      <c r="E14" s="22">
        <v>149.65661243034737</v>
      </c>
      <c r="F14" s="22">
        <v>148.06737805755884</v>
      </c>
      <c r="G14" s="22">
        <v>147.3801722019322</v>
      </c>
      <c r="H14" s="22">
        <v>146.88962235761954</v>
      </c>
      <c r="I14" s="22">
        <v>147.85110420492134</v>
      </c>
      <c r="J14" s="22">
        <v>146.52696889401491</v>
      </c>
      <c r="K14" s="22">
        <v>147.47256056106994</v>
      </c>
      <c r="L14" s="22">
        <v>147.56046394461205</v>
      </c>
      <c r="M14" s="22">
        <v>148.21996077418842</v>
      </c>
      <c r="N14" s="22">
        <v>148.67814138517321</v>
      </c>
    </row>
    <row r="15" spans="1:14" x14ac:dyDescent="0.25">
      <c r="A15" s="57" t="s">
        <v>38</v>
      </c>
      <c r="B15" s="12"/>
      <c r="C15" s="23">
        <v>176.8634575888853</v>
      </c>
      <c r="D15" s="23">
        <v>183.03110502464727</v>
      </c>
      <c r="E15" s="23">
        <v>179.95330323560907</v>
      </c>
      <c r="F15" s="23">
        <v>177.02623760512532</v>
      </c>
      <c r="G15" s="23">
        <v>174.63203359645235</v>
      </c>
      <c r="H15" s="23">
        <v>172.72671038614695</v>
      </c>
      <c r="I15" s="23">
        <v>171.85839421721803</v>
      </c>
      <c r="J15" s="23">
        <v>168.71083294681915</v>
      </c>
      <c r="K15" s="23">
        <v>168.33107725280527</v>
      </c>
      <c r="L15" s="23">
        <v>167.146322421283</v>
      </c>
      <c r="M15" s="23">
        <v>166.10913002744638</v>
      </c>
      <c r="N15" s="23">
        <v>165.00401343637404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7.439673050546503</v>
      </c>
      <c r="D17" s="32">
        <f t="shared" ref="D17:N17" si="2">D10-D13</f>
        <v>2.5879930842243084</v>
      </c>
      <c r="E17" s="32">
        <f t="shared" si="2"/>
        <v>5.935089252436569</v>
      </c>
      <c r="F17" s="32">
        <f t="shared" si="2"/>
        <v>7.5291631380391664</v>
      </c>
      <c r="G17" s="32">
        <f t="shared" si="2"/>
        <v>7.9356412582779399</v>
      </c>
      <c r="H17" s="32">
        <f t="shared" si="2"/>
        <v>7.612640854499034</v>
      </c>
      <c r="I17" s="32">
        <f t="shared" si="2"/>
        <v>3.663673473843744</v>
      </c>
      <c r="J17" s="32">
        <f t="shared" si="2"/>
        <v>3.4307959705232065</v>
      </c>
      <c r="K17" s="32">
        <f t="shared" si="2"/>
        <v>-1.6707371614439808</v>
      </c>
      <c r="L17" s="32">
        <f t="shared" si="2"/>
        <v>-5.3704657808250431</v>
      </c>
      <c r="M17" s="32">
        <f t="shared" si="2"/>
        <v>-9.3809973602803325</v>
      </c>
      <c r="N17" s="32">
        <f t="shared" si="2"/>
        <v>-12.68502378322529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1204.2055808172017</v>
      </c>
      <c r="D19" s="26">
        <f t="shared" ref="D19:N19" si="3">SUM(D20:D21)</f>
        <v>1194.4056317182294</v>
      </c>
      <c r="E19" s="26">
        <f t="shared" si="3"/>
        <v>1185.7032067624782</v>
      </c>
      <c r="F19" s="26">
        <f t="shared" si="3"/>
        <v>1178.6968842954225</v>
      </c>
      <c r="G19" s="26">
        <f t="shared" si="3"/>
        <v>1173.7248424381414</v>
      </c>
      <c r="H19" s="26">
        <f t="shared" si="3"/>
        <v>1169.3477818761612</v>
      </c>
      <c r="I19" s="26">
        <f t="shared" si="3"/>
        <v>1170.1892847570061</v>
      </c>
      <c r="J19" s="26">
        <f t="shared" si="3"/>
        <v>1168.7793463986977</v>
      </c>
      <c r="K19" s="26">
        <f t="shared" si="3"/>
        <v>1168.8425863470306</v>
      </c>
      <c r="L19" s="26">
        <f t="shared" si="3"/>
        <v>1168.3232448100512</v>
      </c>
      <c r="M19" s="26">
        <f t="shared" si="3"/>
        <v>1169.6688539434526</v>
      </c>
      <c r="N19" s="26">
        <f t="shared" si="3"/>
        <v>1171.8533423081863</v>
      </c>
    </row>
    <row r="20" spans="1:14" x14ac:dyDescent="0.25">
      <c r="A20" s="72" t="s">
        <v>40</v>
      </c>
      <c r="B20" s="72"/>
      <c r="C20" s="22">
        <v>606.04241449993481</v>
      </c>
      <c r="D20" s="22">
        <v>601.47148564951283</v>
      </c>
      <c r="E20" s="22">
        <v>595.37224142931404</v>
      </c>
      <c r="F20" s="22">
        <v>591.66161660734156</v>
      </c>
      <c r="G20" s="22">
        <v>589.94350745122313</v>
      </c>
      <c r="H20" s="22">
        <v>588.48253722546565</v>
      </c>
      <c r="I20" s="22">
        <v>588.57584507926344</v>
      </c>
      <c r="J20" s="22">
        <v>586.78434717845391</v>
      </c>
      <c r="K20" s="22">
        <v>586.52910713730296</v>
      </c>
      <c r="L20" s="22">
        <v>585.68785870037857</v>
      </c>
      <c r="M20" s="22">
        <v>586.71672980502262</v>
      </c>
      <c r="N20" s="22">
        <v>587.56973252361331</v>
      </c>
    </row>
    <row r="21" spans="1:14" x14ac:dyDescent="0.25">
      <c r="A21" s="27" t="s">
        <v>41</v>
      </c>
      <c r="B21" s="27"/>
      <c r="C21" s="29">
        <v>598.16316631726681</v>
      </c>
      <c r="D21" s="29">
        <v>592.93414606871659</v>
      </c>
      <c r="E21" s="29">
        <v>590.33096533316427</v>
      </c>
      <c r="F21" s="29">
        <v>587.03526768808081</v>
      </c>
      <c r="G21" s="29">
        <v>583.7813349869183</v>
      </c>
      <c r="H21" s="29">
        <v>580.86524465069567</v>
      </c>
      <c r="I21" s="29">
        <v>581.6134396777428</v>
      </c>
      <c r="J21" s="29">
        <v>581.99499922024381</v>
      </c>
      <c r="K21" s="29">
        <v>582.3134792097278</v>
      </c>
      <c r="L21" s="29">
        <v>582.63538610967271</v>
      </c>
      <c r="M21" s="29">
        <v>582.95212413843012</v>
      </c>
      <c r="N21" s="29">
        <v>584.28360978457283</v>
      </c>
    </row>
    <row r="22" spans="1:14" x14ac:dyDescent="0.25">
      <c r="A22" s="75" t="s">
        <v>44</v>
      </c>
      <c r="B22" s="75"/>
      <c r="C22" s="26">
        <f>SUM(C23:C24)</f>
        <v>1219.59339448024</v>
      </c>
      <c r="D22" s="26">
        <f t="shared" ref="D22:N22" si="4">SUM(D23:D24)</f>
        <v>1229.4597941477482</v>
      </c>
      <c r="E22" s="26">
        <f t="shared" si="4"/>
        <v>1237.3993795358156</v>
      </c>
      <c r="F22" s="26">
        <f t="shared" si="4"/>
        <v>1244.1059829448245</v>
      </c>
      <c r="G22" s="26">
        <f t="shared" si="4"/>
        <v>1247.394222253356</v>
      </c>
      <c r="H22" s="26">
        <f t="shared" si="4"/>
        <v>1248.7764926212697</v>
      </c>
      <c r="I22" s="26">
        <f t="shared" si="4"/>
        <v>1245.6676162840276</v>
      </c>
      <c r="J22" s="26">
        <f t="shared" si="4"/>
        <v>1244.4239957204049</v>
      </c>
      <c r="K22" s="26">
        <f t="shared" si="4"/>
        <v>1243.7851531977385</v>
      </c>
      <c r="L22" s="26">
        <f t="shared" si="4"/>
        <v>1243.5715016459321</v>
      </c>
      <c r="M22" s="26">
        <f t="shared" si="4"/>
        <v>1244.0980552546421</v>
      </c>
      <c r="N22" s="26">
        <f t="shared" si="4"/>
        <v>1244.0689774244026</v>
      </c>
    </row>
    <row r="23" spans="1:14" x14ac:dyDescent="0.25">
      <c r="A23" s="72" t="s">
        <v>42</v>
      </c>
      <c r="B23" s="72"/>
      <c r="C23" s="23">
        <v>617.68998955871996</v>
      </c>
      <c r="D23" s="22">
        <v>623.54211638363518</v>
      </c>
      <c r="E23" s="22">
        <v>629.35974784400059</v>
      </c>
      <c r="F23" s="22">
        <v>633.50521710297267</v>
      </c>
      <c r="G23" s="22">
        <v>634.13563766118364</v>
      </c>
      <c r="H23" s="22">
        <v>633.89467096802434</v>
      </c>
      <c r="I23" s="22">
        <v>632.99432421927929</v>
      </c>
      <c r="J23" s="22">
        <v>633.13889329770984</v>
      </c>
      <c r="K23" s="22">
        <v>633.2677391889091</v>
      </c>
      <c r="L23" s="22">
        <v>633.90261636422076</v>
      </c>
      <c r="M23" s="22">
        <v>633.61463775370032</v>
      </c>
      <c r="N23" s="22">
        <v>633.49784309081406</v>
      </c>
    </row>
    <row r="24" spans="1:14" x14ac:dyDescent="0.25">
      <c r="A24" s="57" t="s">
        <v>43</v>
      </c>
      <c r="B24" s="57"/>
      <c r="C24" s="23">
        <v>601.90340492152006</v>
      </c>
      <c r="D24" s="23">
        <v>605.91767776411291</v>
      </c>
      <c r="E24" s="23">
        <v>608.03963169181498</v>
      </c>
      <c r="F24" s="23">
        <v>610.60076584185197</v>
      </c>
      <c r="G24" s="23">
        <v>613.2585845921725</v>
      </c>
      <c r="H24" s="23">
        <v>614.88182165324531</v>
      </c>
      <c r="I24" s="23">
        <v>612.67329206474824</v>
      </c>
      <c r="J24" s="23">
        <v>611.28510242269522</v>
      </c>
      <c r="K24" s="23">
        <v>610.51741400882952</v>
      </c>
      <c r="L24" s="23">
        <v>609.66888528171148</v>
      </c>
      <c r="M24" s="23">
        <v>610.48341750094164</v>
      </c>
      <c r="N24" s="23">
        <v>610.57113433358859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-15.387813663038287</v>
      </c>
      <c r="D26" s="32">
        <f t="shared" ref="D26:N26" si="5">D19-D22</f>
        <v>-35.054162429518783</v>
      </c>
      <c r="E26" s="32">
        <f t="shared" si="5"/>
        <v>-51.696172773337366</v>
      </c>
      <c r="F26" s="32">
        <f t="shared" si="5"/>
        <v>-65.40909864940204</v>
      </c>
      <c r="G26" s="32">
        <f t="shared" si="5"/>
        <v>-73.669379815214597</v>
      </c>
      <c r="H26" s="32">
        <f t="shared" si="5"/>
        <v>-79.428710745108447</v>
      </c>
      <c r="I26" s="32">
        <f t="shared" si="5"/>
        <v>-75.47833152702151</v>
      </c>
      <c r="J26" s="32">
        <f t="shared" si="5"/>
        <v>-75.64464932170722</v>
      </c>
      <c r="K26" s="32">
        <f t="shared" si="5"/>
        <v>-74.942566850707863</v>
      </c>
      <c r="L26" s="32">
        <f t="shared" si="5"/>
        <v>-75.248256835880966</v>
      </c>
      <c r="M26" s="32">
        <f t="shared" si="5"/>
        <v>-74.429201311189445</v>
      </c>
      <c r="N26" s="32">
        <f t="shared" si="5"/>
        <v>-72.21563511621639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-7.9481406124917839</v>
      </c>
      <c r="D30" s="32">
        <f t="shared" ref="D30:N30" si="6">D17+D26+D28</f>
        <v>-32.466169345294475</v>
      </c>
      <c r="E30" s="32">
        <f t="shared" si="6"/>
        <v>-45.761083520900797</v>
      </c>
      <c r="F30" s="32">
        <f t="shared" si="6"/>
        <v>-57.879935511362874</v>
      </c>
      <c r="G30" s="32">
        <f t="shared" si="6"/>
        <v>-65.733738556936657</v>
      </c>
      <c r="H30" s="32">
        <f t="shared" si="6"/>
        <v>-71.816069890609413</v>
      </c>
      <c r="I30" s="32">
        <f t="shared" si="6"/>
        <v>-71.814658053177766</v>
      </c>
      <c r="J30" s="32">
        <f t="shared" si="6"/>
        <v>-72.213853351184014</v>
      </c>
      <c r="K30" s="32">
        <f t="shared" si="6"/>
        <v>-76.613304012151843</v>
      </c>
      <c r="L30" s="32">
        <f t="shared" si="6"/>
        <v>-80.618722616706009</v>
      </c>
      <c r="M30" s="32">
        <f t="shared" si="6"/>
        <v>-83.810198671469777</v>
      </c>
      <c r="N30" s="32">
        <f t="shared" si="6"/>
        <v>-84.90065889944168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31133.051859387506</v>
      </c>
      <c r="D32" s="21">
        <v>31100.585690042215</v>
      </c>
      <c r="E32" s="21">
        <v>31054.82460652131</v>
      </c>
      <c r="F32" s="21">
        <v>30996.944671009947</v>
      </c>
      <c r="G32" s="21">
        <v>30931.210932453014</v>
      </c>
      <c r="H32" s="21">
        <v>30859.3948625624</v>
      </c>
      <c r="I32" s="21">
        <v>30787.580204509224</v>
      </c>
      <c r="J32" s="21">
        <v>30715.366351158034</v>
      </c>
      <c r="K32" s="21">
        <v>30638.753047145892</v>
      </c>
      <c r="L32" s="21">
        <v>30558.134324529179</v>
      </c>
      <c r="M32" s="21">
        <v>30474.324125857715</v>
      </c>
      <c r="N32" s="21">
        <v>30389.423466958273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-2.5523074443645211E-4</v>
      </c>
      <c r="D34" s="39">
        <f t="shared" ref="D34:N34" si="7">(D32/D8)-1</f>
        <v>-1.0428200065937254E-3</v>
      </c>
      <c r="E34" s="39">
        <f t="shared" si="7"/>
        <v>-1.4713897666421838E-3</v>
      </c>
      <c r="F34" s="39">
        <f t="shared" si="7"/>
        <v>-1.863798499741276E-3</v>
      </c>
      <c r="G34" s="39">
        <f t="shared" si="7"/>
        <v>-2.120652188614347E-3</v>
      </c>
      <c r="H34" s="39">
        <f t="shared" si="7"/>
        <v>-2.3217994939623843E-3</v>
      </c>
      <c r="I34" s="39">
        <f t="shared" si="7"/>
        <v>-2.3271570415756004E-3</v>
      </c>
      <c r="J34" s="39">
        <f t="shared" si="7"/>
        <v>-2.3455514487173978E-3</v>
      </c>
      <c r="K34" s="39">
        <f t="shared" si="7"/>
        <v>-2.4942988840259694E-3</v>
      </c>
      <c r="L34" s="39">
        <f t="shared" si="7"/>
        <v>-2.6312664387045936E-3</v>
      </c>
      <c r="M34" s="39">
        <f t="shared" si="7"/>
        <v>-2.7426477605404509E-3</v>
      </c>
      <c r="N34" s="39">
        <f t="shared" si="7"/>
        <v>-2.7859734820960824E-3</v>
      </c>
    </row>
    <row r="35" spans="1:14" ht="15.75" thickBot="1" x14ac:dyDescent="0.3">
      <c r="A35" s="40" t="s">
        <v>15</v>
      </c>
      <c r="B35" s="41"/>
      <c r="C35" s="42">
        <f>(C32/$C$8)-1</f>
        <v>-2.5523074443645211E-4</v>
      </c>
      <c r="D35" s="42">
        <f t="shared" ref="D35:N35" si="8">(D32/$C$8)-1</f>
        <v>-1.2977845913035857E-3</v>
      </c>
      <c r="E35" s="42">
        <f t="shared" si="8"/>
        <v>-2.7672648109787756E-3</v>
      </c>
      <c r="F35" s="42">
        <f t="shared" si="8"/>
        <v>-4.6259056867169468E-3</v>
      </c>
      <c r="G35" s="42">
        <f t="shared" si="8"/>
        <v>-6.7367479383123596E-3</v>
      </c>
      <c r="H35" s="42">
        <f t="shared" si="8"/>
        <v>-9.0429060543206763E-3</v>
      </c>
      <c r="I35" s="42">
        <f t="shared" si="8"/>
        <v>-1.1349018833395674E-2</v>
      </c>
      <c r="J35" s="42">
        <f t="shared" si="8"/>
        <v>-1.366795057454695E-2</v>
      </c>
      <c r="K35" s="42">
        <f t="shared" si="8"/>
        <v>-1.6128157504707863E-2</v>
      </c>
      <c r="L35" s="42">
        <f t="shared" si="8"/>
        <v>-1.8716986463852225E-2</v>
      </c>
      <c r="M35" s="42">
        <f t="shared" si="8"/>
        <v>-2.1408300123383461E-2</v>
      </c>
      <c r="N35" s="42">
        <f t="shared" si="8"/>
        <v>-2.413463064903909E-2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1.3248456815619813</v>
      </c>
      <c r="D41" s="47">
        <v>1.3394924944317499</v>
      </c>
      <c r="E41" s="47">
        <v>1.3374148210467676</v>
      </c>
      <c r="F41" s="47">
        <v>1.3347176587286655</v>
      </c>
      <c r="G41" s="47">
        <v>1.3390382916157353</v>
      </c>
      <c r="H41" s="47">
        <v>1.3485242885075115</v>
      </c>
      <c r="I41" s="47">
        <v>1.3585751993066728</v>
      </c>
      <c r="J41" s="47">
        <v>1.3677962880732399</v>
      </c>
      <c r="K41" s="47">
        <v>1.3785057083115348</v>
      </c>
      <c r="L41" s="47">
        <v>1.3883331963603505</v>
      </c>
      <c r="M41" s="47">
        <v>1.3995710085139801</v>
      </c>
      <c r="N41" s="47">
        <v>1.4121819251114953</v>
      </c>
    </row>
    <row r="43" spans="1:14" x14ac:dyDescent="0.25">
      <c r="A43" s="48" t="s">
        <v>31</v>
      </c>
      <c r="B43" s="48"/>
      <c r="C43" s="49">
        <v>108.95087093350998</v>
      </c>
      <c r="D43" s="49">
        <v>112.58057278152009</v>
      </c>
      <c r="E43" s="49">
        <v>112.28327564048398</v>
      </c>
      <c r="F43" s="49">
        <v>111.37492697785694</v>
      </c>
      <c r="G43" s="49">
        <v>110.75891977982116</v>
      </c>
      <c r="H43" s="49">
        <v>110.10228034349505</v>
      </c>
      <c r="I43" s="49">
        <v>110.20204299738209</v>
      </c>
      <c r="J43" s="49">
        <v>108.55548365831145</v>
      </c>
      <c r="K43" s="49">
        <v>108.29597400888881</v>
      </c>
      <c r="L43" s="49">
        <v>107.37091374532845</v>
      </c>
      <c r="M43" s="49">
        <v>106.52514748571114</v>
      </c>
      <c r="N43" s="49">
        <v>105.44938063901195</v>
      </c>
    </row>
    <row r="44" spans="1:14" x14ac:dyDescent="0.25">
      <c r="A44" s="19" t="s">
        <v>47</v>
      </c>
      <c r="B44" s="19"/>
      <c r="C44" s="50">
        <v>110.36980794358375</v>
      </c>
      <c r="D44" s="50">
        <v>112.58057278152009</v>
      </c>
      <c r="E44" s="50">
        <v>111.99038340552131</v>
      </c>
      <c r="F44" s="50">
        <v>110.82177181670195</v>
      </c>
      <c r="G44" s="50">
        <v>109.97129062576157</v>
      </c>
      <c r="H44" s="50">
        <v>109.06609593324666</v>
      </c>
      <c r="I44" s="50">
        <v>108.94881437446098</v>
      </c>
      <c r="J44" s="50">
        <v>107.13682655097843</v>
      </c>
      <c r="K44" s="50">
        <v>106.73051706263098</v>
      </c>
      <c r="L44" s="50">
        <v>105.69932510243554</v>
      </c>
      <c r="M44" s="50">
        <v>104.73865858191093</v>
      </c>
      <c r="N44" s="50">
        <v>103.59113804383777</v>
      </c>
    </row>
    <row r="45" spans="1:14" x14ac:dyDescent="0.25">
      <c r="A45" s="51" t="s">
        <v>48</v>
      </c>
      <c r="B45" s="51"/>
      <c r="C45" s="52">
        <v>107.78458831642826</v>
      </c>
      <c r="D45" s="52">
        <v>112.5805727815201</v>
      </c>
      <c r="E45" s="52">
        <v>112.52802632531242</v>
      </c>
      <c r="F45" s="52">
        <v>111.84185289422037</v>
      </c>
      <c r="G45" s="52">
        <v>111.43246903899838</v>
      </c>
      <c r="H45" s="52">
        <v>110.99908592187684</v>
      </c>
      <c r="I45" s="52">
        <v>111.30350740925284</v>
      </c>
      <c r="J45" s="52">
        <v>109.81844055394846</v>
      </c>
      <c r="K45" s="52">
        <v>109.7056800034933</v>
      </c>
      <c r="L45" s="52">
        <v>108.89119218532522</v>
      </c>
      <c r="M45" s="52">
        <v>108.17148662980125</v>
      </c>
      <c r="N45" s="52">
        <v>107.18180178348138</v>
      </c>
    </row>
    <row r="47" spans="1:14" x14ac:dyDescent="0.25">
      <c r="A47" s="48" t="s">
        <v>32</v>
      </c>
      <c r="B47" s="48"/>
      <c r="C47" s="49">
        <v>78.438897717659643</v>
      </c>
      <c r="D47" s="49">
        <v>78.059385198680573</v>
      </c>
      <c r="E47" s="49">
        <v>78.105915756875589</v>
      </c>
      <c r="F47" s="49">
        <v>78.215229969288671</v>
      </c>
      <c r="G47" s="49">
        <v>78.288647726885728</v>
      </c>
      <c r="H47" s="49">
        <v>78.366635962012097</v>
      </c>
      <c r="I47" s="49">
        <v>78.357987536896673</v>
      </c>
      <c r="J47" s="49">
        <v>78.540682361236719</v>
      </c>
      <c r="K47" s="49">
        <v>78.567838769561362</v>
      </c>
      <c r="L47" s="49">
        <v>78.670442248585843</v>
      </c>
      <c r="M47" s="49">
        <v>78.762365240390082</v>
      </c>
      <c r="N47" s="49">
        <v>78.881806310524127</v>
      </c>
    </row>
    <row r="48" spans="1:14" x14ac:dyDescent="0.25">
      <c r="A48" s="19" t="s">
        <v>45</v>
      </c>
      <c r="B48" s="19"/>
      <c r="C48" s="50">
        <v>76.126339345643473</v>
      </c>
      <c r="D48" s="50">
        <v>75.876871476126993</v>
      </c>
      <c r="E48" s="50">
        <v>75.950633820462429</v>
      </c>
      <c r="F48" s="50">
        <v>76.089929011966873</v>
      </c>
      <c r="G48" s="50">
        <v>76.190998855401844</v>
      </c>
      <c r="H48" s="50">
        <v>76.297163801549914</v>
      </c>
      <c r="I48" s="50">
        <v>76.308857249112606</v>
      </c>
      <c r="J48" s="50">
        <v>76.520532876221466</v>
      </c>
      <c r="K48" s="50">
        <v>76.566918440920006</v>
      </c>
      <c r="L48" s="50">
        <v>76.689001419209092</v>
      </c>
      <c r="M48" s="50">
        <v>76.802579497247365</v>
      </c>
      <c r="N48" s="50">
        <v>76.940416397143139</v>
      </c>
    </row>
    <row r="49" spans="1:14" x14ac:dyDescent="0.25">
      <c r="A49" s="51" t="s">
        <v>46</v>
      </c>
      <c r="B49" s="51"/>
      <c r="C49" s="52">
        <v>80.519664891516371</v>
      </c>
      <c r="D49" s="52">
        <v>80.046311800998495</v>
      </c>
      <c r="E49" s="52">
        <v>80.069322199972945</v>
      </c>
      <c r="F49" s="52">
        <v>80.153590689073738</v>
      </c>
      <c r="G49" s="52">
        <v>80.208614045512235</v>
      </c>
      <c r="H49" s="52">
        <v>80.267231087629938</v>
      </c>
      <c r="I49" s="52">
        <v>80.247664850552979</v>
      </c>
      <c r="J49" s="52">
        <v>80.406203886938698</v>
      </c>
      <c r="K49" s="52">
        <v>80.422386347217483</v>
      </c>
      <c r="L49" s="52">
        <v>80.508189735786999</v>
      </c>
      <c r="M49" s="52">
        <v>80.584429077980772</v>
      </c>
      <c r="N49" s="52">
        <v>80.685552796347935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sheetPr codeName="Sheet1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27866</v>
      </c>
      <c r="D8" s="21">
        <v>28079.56493159079</v>
      </c>
      <c r="E8" s="21">
        <v>28266.29429493508</v>
      </c>
      <c r="F8" s="21">
        <v>28442.400673492291</v>
      </c>
      <c r="G8" s="21">
        <v>28611.204370295138</v>
      </c>
      <c r="H8" s="21">
        <v>28773.664057354832</v>
      </c>
      <c r="I8" s="21">
        <v>28929.775713289804</v>
      </c>
      <c r="J8" s="21">
        <v>29087.655114077977</v>
      </c>
      <c r="K8" s="21">
        <v>29251.394972356517</v>
      </c>
      <c r="L8" s="21">
        <v>29415.357942697367</v>
      </c>
      <c r="M8" s="21">
        <v>29579.323300067059</v>
      </c>
      <c r="N8" s="21">
        <v>29745.193525721177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332.11538224425794</v>
      </c>
      <c r="D10" s="26">
        <f t="shared" ref="D10:N10" si="0">SUM(D11:D12)</f>
        <v>338.30811788730841</v>
      </c>
      <c r="E10" s="26">
        <f t="shared" si="0"/>
        <v>339.57545680700827</v>
      </c>
      <c r="F10" s="26">
        <f t="shared" si="0"/>
        <v>339.94946805778369</v>
      </c>
      <c r="G10" s="26">
        <f t="shared" si="0"/>
        <v>341.46381639266156</v>
      </c>
      <c r="H10" s="26">
        <f t="shared" si="0"/>
        <v>343.62963599568332</v>
      </c>
      <c r="I10" s="26">
        <f t="shared" si="0"/>
        <v>345.09316367873919</v>
      </c>
      <c r="J10" s="26">
        <f t="shared" si="0"/>
        <v>346.33231728656688</v>
      </c>
      <c r="K10" s="26">
        <f t="shared" si="0"/>
        <v>348.21866765797319</v>
      </c>
      <c r="L10" s="26">
        <f t="shared" si="0"/>
        <v>349.94346523700051</v>
      </c>
      <c r="M10" s="26">
        <f t="shared" si="0"/>
        <v>352.26832442285058</v>
      </c>
      <c r="N10" s="26">
        <f t="shared" si="0"/>
        <v>355.37558505081461</v>
      </c>
    </row>
    <row r="11" spans="1:14" x14ac:dyDescent="0.25">
      <c r="A11" s="60" t="s">
        <v>34</v>
      </c>
      <c r="B11" s="18"/>
      <c r="C11" s="22">
        <v>170.05725136561929</v>
      </c>
      <c r="D11" s="22">
        <v>173.33414277257484</v>
      </c>
      <c r="E11" s="22">
        <v>173.99817998924985</v>
      </c>
      <c r="F11" s="22">
        <v>174.17007151801184</v>
      </c>
      <c r="G11" s="22">
        <v>175.02062837829604</v>
      </c>
      <c r="H11" s="22">
        <v>175.97162811069265</v>
      </c>
      <c r="I11" s="22">
        <v>176.75377598145147</v>
      </c>
      <c r="J11" s="22">
        <v>177.3795737379383</v>
      </c>
      <c r="K11" s="22">
        <v>178.20478860542235</v>
      </c>
      <c r="L11" s="22">
        <v>179.34668880611238</v>
      </c>
      <c r="M11" s="22">
        <v>180.44973063571985</v>
      </c>
      <c r="N11" s="22">
        <v>182.05471888727428</v>
      </c>
    </row>
    <row r="12" spans="1:14" x14ac:dyDescent="0.25">
      <c r="A12" s="27" t="s">
        <v>35</v>
      </c>
      <c r="B12" s="28"/>
      <c r="C12" s="29">
        <v>162.05813087863865</v>
      </c>
      <c r="D12" s="29">
        <v>164.97397511473358</v>
      </c>
      <c r="E12" s="29">
        <v>165.57727681775842</v>
      </c>
      <c r="F12" s="29">
        <v>165.77939653977185</v>
      </c>
      <c r="G12" s="29">
        <v>166.44318801436552</v>
      </c>
      <c r="H12" s="29">
        <v>167.65800788499067</v>
      </c>
      <c r="I12" s="29">
        <v>168.33938769728772</v>
      </c>
      <c r="J12" s="29">
        <v>168.95274354862858</v>
      </c>
      <c r="K12" s="29">
        <v>170.01387905255083</v>
      </c>
      <c r="L12" s="29">
        <v>170.59677643088813</v>
      </c>
      <c r="M12" s="29">
        <v>171.81859378713074</v>
      </c>
      <c r="N12" s="29">
        <v>173.32086616354033</v>
      </c>
    </row>
    <row r="13" spans="1:14" x14ac:dyDescent="0.25">
      <c r="A13" s="63" t="s">
        <v>36</v>
      </c>
      <c r="B13" s="18"/>
      <c r="C13" s="26">
        <f>SUM(C14:C15)</f>
        <v>331.60893134366466</v>
      </c>
      <c r="D13" s="26">
        <f t="shared" ref="D13:N13" si="1">SUM(D14:D15)</f>
        <v>343.30851997157362</v>
      </c>
      <c r="E13" s="26">
        <f t="shared" si="1"/>
        <v>339.83780468877467</v>
      </c>
      <c r="F13" s="26">
        <f t="shared" si="1"/>
        <v>335.54322795464645</v>
      </c>
      <c r="G13" s="26">
        <f t="shared" si="1"/>
        <v>333.71240951446015</v>
      </c>
      <c r="H13" s="26">
        <f t="shared" si="1"/>
        <v>332.75509250489984</v>
      </c>
      <c r="I13" s="26">
        <f t="shared" si="1"/>
        <v>335.10432080653356</v>
      </c>
      <c r="J13" s="26">
        <f t="shared" si="1"/>
        <v>331.54991058523126</v>
      </c>
      <c r="K13" s="26">
        <f t="shared" si="1"/>
        <v>334.63562603055573</v>
      </c>
      <c r="L13" s="26">
        <f t="shared" si="1"/>
        <v>335.18908209627978</v>
      </c>
      <c r="M13" s="26">
        <f t="shared" si="1"/>
        <v>336.34185530209368</v>
      </c>
      <c r="N13" s="26">
        <f t="shared" si="1"/>
        <v>337.64552667071246</v>
      </c>
    </row>
    <row r="14" spans="1:14" x14ac:dyDescent="0.25">
      <c r="A14" s="60" t="s">
        <v>37</v>
      </c>
      <c r="B14" s="18"/>
      <c r="C14" s="22">
        <v>159.59472755951887</v>
      </c>
      <c r="D14" s="22">
        <v>166.43675995394835</v>
      </c>
      <c r="E14" s="22">
        <v>167.22077287365059</v>
      </c>
      <c r="F14" s="22">
        <v>167.20781805312936</v>
      </c>
      <c r="G14" s="22">
        <v>168.11882298692811</v>
      </c>
      <c r="H14" s="22">
        <v>168.82907327400756</v>
      </c>
      <c r="I14" s="22">
        <v>171.55821961308024</v>
      </c>
      <c r="J14" s="22">
        <v>171.17892511318462</v>
      </c>
      <c r="K14" s="22">
        <v>173.4584678819692</v>
      </c>
      <c r="L14" s="22">
        <v>174.43619376086471</v>
      </c>
      <c r="M14" s="22">
        <v>175.96866898771776</v>
      </c>
      <c r="N14" s="22">
        <v>177.1146542056573</v>
      </c>
    </row>
    <row r="15" spans="1:14" x14ac:dyDescent="0.25">
      <c r="A15" s="61" t="s">
        <v>38</v>
      </c>
      <c r="B15" s="12"/>
      <c r="C15" s="23">
        <v>172.01420378414579</v>
      </c>
      <c r="D15" s="23">
        <v>176.87176001762526</v>
      </c>
      <c r="E15" s="23">
        <v>172.61703181512405</v>
      </c>
      <c r="F15" s="23">
        <v>168.3354099015171</v>
      </c>
      <c r="G15" s="23">
        <v>165.59358652753204</v>
      </c>
      <c r="H15" s="23">
        <v>163.92601923089228</v>
      </c>
      <c r="I15" s="23">
        <v>163.54610119345335</v>
      </c>
      <c r="J15" s="23">
        <v>160.37098547204664</v>
      </c>
      <c r="K15" s="23">
        <v>161.17715814858653</v>
      </c>
      <c r="L15" s="23">
        <v>160.75288833541509</v>
      </c>
      <c r="M15" s="23">
        <v>160.37318631437591</v>
      </c>
      <c r="N15" s="23">
        <v>160.53087246505518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0.50645090059327913</v>
      </c>
      <c r="D17" s="32">
        <f t="shared" ref="D17:N17" si="2">D10-D13</f>
        <v>-5.0004020842652039</v>
      </c>
      <c r="E17" s="32">
        <f t="shared" si="2"/>
        <v>-0.26234788176640222</v>
      </c>
      <c r="F17" s="32">
        <f t="shared" si="2"/>
        <v>4.406240103137236</v>
      </c>
      <c r="G17" s="32">
        <f t="shared" si="2"/>
        <v>7.7514068782014078</v>
      </c>
      <c r="H17" s="32">
        <f t="shared" si="2"/>
        <v>10.874543490783481</v>
      </c>
      <c r="I17" s="32">
        <f t="shared" si="2"/>
        <v>9.9888428722056233</v>
      </c>
      <c r="J17" s="32">
        <f t="shared" si="2"/>
        <v>14.782406701335617</v>
      </c>
      <c r="K17" s="32">
        <f t="shared" si="2"/>
        <v>13.583041627417458</v>
      </c>
      <c r="L17" s="32">
        <f t="shared" si="2"/>
        <v>14.754383140720734</v>
      </c>
      <c r="M17" s="32">
        <f t="shared" si="2"/>
        <v>15.926469120756906</v>
      </c>
      <c r="N17" s="32">
        <f t="shared" si="2"/>
        <v>17.73005838010215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1450.8409801844055</v>
      </c>
      <c r="D19" s="26">
        <f t="shared" ref="D19:N19" si="3">SUM(D20:D21)</f>
        <v>1439.0436423614917</v>
      </c>
      <c r="E19" s="26">
        <f t="shared" si="3"/>
        <v>1431.3945953055952</v>
      </c>
      <c r="F19" s="26">
        <f t="shared" si="3"/>
        <v>1425.1731322414691</v>
      </c>
      <c r="G19" s="26">
        <f t="shared" si="3"/>
        <v>1420.1861963560236</v>
      </c>
      <c r="H19" s="26">
        <f t="shared" si="3"/>
        <v>1415.2716954093439</v>
      </c>
      <c r="I19" s="26">
        <f t="shared" si="3"/>
        <v>1415.2739631779557</v>
      </c>
      <c r="J19" s="26">
        <f t="shared" si="3"/>
        <v>1415.4276465688131</v>
      </c>
      <c r="K19" s="26">
        <f t="shared" si="3"/>
        <v>1416.5525593032391</v>
      </c>
      <c r="L19" s="26">
        <f t="shared" si="3"/>
        <v>1416.0507883168802</v>
      </c>
      <c r="M19" s="26">
        <f t="shared" si="3"/>
        <v>1416.1506591778721</v>
      </c>
      <c r="N19" s="26">
        <f t="shared" si="3"/>
        <v>1417.6353123898432</v>
      </c>
    </row>
    <row r="20" spans="1:14" x14ac:dyDescent="0.25">
      <c r="A20" s="72" t="s">
        <v>40</v>
      </c>
      <c r="B20" s="72"/>
      <c r="C20" s="22">
        <v>724.49006715077212</v>
      </c>
      <c r="D20" s="22">
        <v>718.42933201154676</v>
      </c>
      <c r="E20" s="22">
        <v>712.69772282971883</v>
      </c>
      <c r="F20" s="22">
        <v>709.77708406609668</v>
      </c>
      <c r="G20" s="22">
        <v>708.05854107567995</v>
      </c>
      <c r="H20" s="22">
        <v>706.71546157757064</v>
      </c>
      <c r="I20" s="22">
        <v>706.62834743687711</v>
      </c>
      <c r="J20" s="22">
        <v>704.66957984928183</v>
      </c>
      <c r="K20" s="22">
        <v>704.49425186180099</v>
      </c>
      <c r="L20" s="22">
        <v>704.17834527637035</v>
      </c>
      <c r="M20" s="22">
        <v>704.38552441015145</v>
      </c>
      <c r="N20" s="22">
        <v>705.07810494451962</v>
      </c>
    </row>
    <row r="21" spans="1:14" x14ac:dyDescent="0.25">
      <c r="A21" s="27" t="s">
        <v>41</v>
      </c>
      <c r="B21" s="27"/>
      <c r="C21" s="29">
        <v>726.35091303363333</v>
      </c>
      <c r="D21" s="29">
        <v>720.61431034994496</v>
      </c>
      <c r="E21" s="29">
        <v>718.69687247587638</v>
      </c>
      <c r="F21" s="29">
        <v>715.39604817537247</v>
      </c>
      <c r="G21" s="29">
        <v>712.12765528034379</v>
      </c>
      <c r="H21" s="29">
        <v>708.5562338317734</v>
      </c>
      <c r="I21" s="29">
        <v>708.64561574107859</v>
      </c>
      <c r="J21" s="29">
        <v>710.75806671953114</v>
      </c>
      <c r="K21" s="29">
        <v>712.05830744143816</v>
      </c>
      <c r="L21" s="29">
        <v>711.87244304050978</v>
      </c>
      <c r="M21" s="29">
        <v>711.76513476772061</v>
      </c>
      <c r="N21" s="29">
        <v>712.55720744532357</v>
      </c>
    </row>
    <row r="22" spans="1:14" x14ac:dyDescent="0.25">
      <c r="A22" s="75" t="s">
        <v>44</v>
      </c>
      <c r="B22" s="75"/>
      <c r="C22" s="26">
        <f>SUM(C23:C24)</f>
        <v>1237.7824994942102</v>
      </c>
      <c r="D22" s="26">
        <f t="shared" ref="D22:N22" si="4">SUM(D23:D24)</f>
        <v>1247.3138769329389</v>
      </c>
      <c r="E22" s="26">
        <f t="shared" si="4"/>
        <v>1255.0258688666122</v>
      </c>
      <c r="F22" s="26">
        <f t="shared" si="4"/>
        <v>1260.7756755417649</v>
      </c>
      <c r="G22" s="26">
        <f t="shared" si="4"/>
        <v>1265.4779161745246</v>
      </c>
      <c r="H22" s="26">
        <f t="shared" si="4"/>
        <v>1270.0345829651601</v>
      </c>
      <c r="I22" s="26">
        <f t="shared" si="4"/>
        <v>1267.3834052619841</v>
      </c>
      <c r="J22" s="26">
        <f t="shared" si="4"/>
        <v>1266.4701949916125</v>
      </c>
      <c r="K22" s="26">
        <f t="shared" si="4"/>
        <v>1266.1726305897987</v>
      </c>
      <c r="L22" s="26">
        <f t="shared" si="4"/>
        <v>1266.8398140879108</v>
      </c>
      <c r="M22" s="26">
        <f t="shared" si="4"/>
        <v>1266.2069026445129</v>
      </c>
      <c r="N22" s="26">
        <f t="shared" si="4"/>
        <v>1264.6044477186447</v>
      </c>
    </row>
    <row r="23" spans="1:14" x14ac:dyDescent="0.25">
      <c r="A23" s="72" t="s">
        <v>42</v>
      </c>
      <c r="B23" s="72"/>
      <c r="C23" s="23">
        <v>613.12185137771155</v>
      </c>
      <c r="D23" s="22">
        <v>618.41213469708885</v>
      </c>
      <c r="E23" s="22">
        <v>623.02855415547549</v>
      </c>
      <c r="F23" s="22">
        <v>625.61193724944326</v>
      </c>
      <c r="G23" s="22">
        <v>627.25982558151748</v>
      </c>
      <c r="H23" s="22">
        <v>629.80270553976618</v>
      </c>
      <c r="I23" s="22">
        <v>628.26354793837515</v>
      </c>
      <c r="J23" s="22">
        <v>628.44188895331911</v>
      </c>
      <c r="K23" s="22">
        <v>627.86169692661429</v>
      </c>
      <c r="L23" s="22">
        <v>629.33858873459064</v>
      </c>
      <c r="M23" s="22">
        <v>628.73231724302457</v>
      </c>
      <c r="N23" s="22">
        <v>628.35231949264335</v>
      </c>
    </row>
    <row r="24" spans="1:14" x14ac:dyDescent="0.25">
      <c r="A24" s="61" t="s">
        <v>43</v>
      </c>
      <c r="B24" s="61"/>
      <c r="C24" s="23">
        <v>624.66064811649881</v>
      </c>
      <c r="D24" s="23">
        <v>628.90174223585007</v>
      </c>
      <c r="E24" s="23">
        <v>631.99731471113671</v>
      </c>
      <c r="F24" s="23">
        <v>635.16373829232157</v>
      </c>
      <c r="G24" s="23">
        <v>638.21809059300699</v>
      </c>
      <c r="H24" s="23">
        <v>640.23187742539403</v>
      </c>
      <c r="I24" s="23">
        <v>639.11985732360893</v>
      </c>
      <c r="J24" s="23">
        <v>638.02830603829329</v>
      </c>
      <c r="K24" s="23">
        <v>638.31093366318453</v>
      </c>
      <c r="L24" s="23">
        <v>637.50122535332025</v>
      </c>
      <c r="M24" s="23">
        <v>637.47458540148841</v>
      </c>
      <c r="N24" s="23">
        <v>636.25212822600133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213.05848069019521</v>
      </c>
      <c r="D26" s="32">
        <f t="shared" ref="D26:N26" si="5">D19-D22</f>
        <v>191.72976542855281</v>
      </c>
      <c r="E26" s="32">
        <f t="shared" si="5"/>
        <v>176.368726438983</v>
      </c>
      <c r="F26" s="32">
        <f t="shared" si="5"/>
        <v>164.39745669970421</v>
      </c>
      <c r="G26" s="32">
        <f t="shared" si="5"/>
        <v>154.70828018149905</v>
      </c>
      <c r="H26" s="32">
        <f t="shared" si="5"/>
        <v>145.23711244418382</v>
      </c>
      <c r="I26" s="32">
        <f t="shared" si="5"/>
        <v>147.89055791597161</v>
      </c>
      <c r="J26" s="32">
        <f t="shared" si="5"/>
        <v>148.95745157720057</v>
      </c>
      <c r="K26" s="32">
        <f t="shared" si="5"/>
        <v>150.37992871344045</v>
      </c>
      <c r="L26" s="32">
        <f t="shared" si="5"/>
        <v>149.21097422896946</v>
      </c>
      <c r="M26" s="32">
        <f t="shared" si="5"/>
        <v>149.94375653335919</v>
      </c>
      <c r="N26" s="32">
        <f t="shared" si="5"/>
        <v>153.03086467119851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213.56493159078849</v>
      </c>
      <c r="D30" s="32">
        <f t="shared" ref="D30:N30" si="6">D17+D26+D28</f>
        <v>186.72936334428761</v>
      </c>
      <c r="E30" s="32">
        <f t="shared" si="6"/>
        <v>176.1063785572166</v>
      </c>
      <c r="F30" s="32">
        <f t="shared" si="6"/>
        <v>168.80369680284144</v>
      </c>
      <c r="G30" s="32">
        <f t="shared" si="6"/>
        <v>162.45968705970046</v>
      </c>
      <c r="H30" s="32">
        <f t="shared" si="6"/>
        <v>156.1116559349673</v>
      </c>
      <c r="I30" s="32">
        <f t="shared" si="6"/>
        <v>157.87940078817724</v>
      </c>
      <c r="J30" s="32">
        <f t="shared" si="6"/>
        <v>163.73985827853619</v>
      </c>
      <c r="K30" s="32">
        <f t="shared" si="6"/>
        <v>163.96297034085791</v>
      </c>
      <c r="L30" s="32">
        <f t="shared" si="6"/>
        <v>163.9653573696902</v>
      </c>
      <c r="M30" s="32">
        <f t="shared" si="6"/>
        <v>165.8702256541161</v>
      </c>
      <c r="N30" s="32">
        <f t="shared" si="6"/>
        <v>170.76092305130067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28079.56493159079</v>
      </c>
      <c r="D32" s="21">
        <v>28266.29429493508</v>
      </c>
      <c r="E32" s="21">
        <v>28442.400673492291</v>
      </c>
      <c r="F32" s="21">
        <v>28611.204370295138</v>
      </c>
      <c r="G32" s="21">
        <v>28773.664057354832</v>
      </c>
      <c r="H32" s="21">
        <v>28929.775713289804</v>
      </c>
      <c r="I32" s="21">
        <v>29087.655114077977</v>
      </c>
      <c r="J32" s="21">
        <v>29251.394972356517</v>
      </c>
      <c r="K32" s="21">
        <v>29415.357942697367</v>
      </c>
      <c r="L32" s="21">
        <v>29579.323300067059</v>
      </c>
      <c r="M32" s="21">
        <v>29745.193525721177</v>
      </c>
      <c r="N32" s="21">
        <v>29915.954448772478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7.6639966838008E-3</v>
      </c>
      <c r="D34" s="39">
        <f t="shared" ref="D34:N34" si="7">(D32/D8)-1</f>
        <v>6.6500091365093716E-3</v>
      </c>
      <c r="E34" s="39">
        <f t="shared" si="7"/>
        <v>6.2302605612072348E-3</v>
      </c>
      <c r="F34" s="39">
        <f t="shared" si="7"/>
        <v>5.9349313983951824E-3</v>
      </c>
      <c r="G34" s="39">
        <f t="shared" si="7"/>
        <v>5.6781841462207883E-3</v>
      </c>
      <c r="H34" s="39">
        <f t="shared" si="7"/>
        <v>5.4255049208815631E-3</v>
      </c>
      <c r="I34" s="39">
        <f t="shared" si="7"/>
        <v>5.457332346881838E-3</v>
      </c>
      <c r="J34" s="39">
        <f t="shared" si="7"/>
        <v>5.6291872836216061E-3</v>
      </c>
      <c r="K34" s="39">
        <f t="shared" si="7"/>
        <v>5.6053043109840495E-3</v>
      </c>
      <c r="L34" s="39">
        <f t="shared" si="7"/>
        <v>5.5741411574561361E-3</v>
      </c>
      <c r="M34" s="39">
        <f t="shared" si="7"/>
        <v>5.6076409852736653E-3</v>
      </c>
      <c r="N34" s="39">
        <f t="shared" si="7"/>
        <v>5.7407904542170485E-3</v>
      </c>
    </row>
    <row r="35" spans="1:14" ht="15.75" thickBot="1" x14ac:dyDescent="0.3">
      <c r="A35" s="40" t="s">
        <v>15</v>
      </c>
      <c r="B35" s="41"/>
      <c r="C35" s="42">
        <f>(C32/$C$8)-1</f>
        <v>7.6639966838008E-3</v>
      </c>
      <c r="D35" s="42">
        <f t="shared" ref="D35:N35" si="8">(D32/$C$8)-1</f>
        <v>1.4364971468279641E-2</v>
      </c>
      <c r="E35" s="42">
        <f t="shared" si="8"/>
        <v>2.0684729544688585E-2</v>
      </c>
      <c r="F35" s="42">
        <f t="shared" si="8"/>
        <v>2.6742423393925741E-2</v>
      </c>
      <c r="G35" s="42">
        <f t="shared" si="8"/>
        <v>3.2572455944693601E-2</v>
      </c>
      <c r="H35" s="42">
        <f t="shared" si="8"/>
        <v>3.8174682885588229E-2</v>
      </c>
      <c r="I35" s="42">
        <f t="shared" si="8"/>
        <v>4.38403471642137E-2</v>
      </c>
      <c r="J35" s="42">
        <f t="shared" si="8"/>
        <v>4.9716319972601619E-2</v>
      </c>
      <c r="K35" s="42">
        <f t="shared" si="8"/>
        <v>5.5600299386254548E-2</v>
      </c>
      <c r="L35" s="42">
        <f t="shared" si="8"/>
        <v>6.1484364460886454E-2</v>
      </c>
      <c r="M35" s="42">
        <f t="shared" si="8"/>
        <v>6.7436787688264443E-2</v>
      </c>
      <c r="N35" s="42">
        <f t="shared" si="8"/>
        <v>7.356471860950542E-2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1.2793460557443146</v>
      </c>
      <c r="D41" s="47">
        <v>1.2936488909459001</v>
      </c>
      <c r="E41" s="47">
        <v>1.2919707145816179</v>
      </c>
      <c r="F41" s="47">
        <v>1.289576323557126</v>
      </c>
      <c r="G41" s="47">
        <v>1.2941205254604449</v>
      </c>
      <c r="H41" s="47">
        <v>1.3039576525226113</v>
      </c>
      <c r="I41" s="47">
        <v>1.3140933053571173</v>
      </c>
      <c r="J41" s="47">
        <v>1.3234983604269666</v>
      </c>
      <c r="K41" s="47">
        <v>1.3344449710849566</v>
      </c>
      <c r="L41" s="47">
        <v>1.3446484305099793</v>
      </c>
      <c r="M41" s="47">
        <v>1.3559222033660683</v>
      </c>
      <c r="N41" s="47">
        <v>1.3686393044022189</v>
      </c>
    </row>
    <row r="43" spans="1:14" x14ac:dyDescent="0.25">
      <c r="A43" s="48" t="s">
        <v>31</v>
      </c>
      <c r="B43" s="48"/>
      <c r="C43" s="49">
        <v>170.64900960820748</v>
      </c>
      <c r="D43" s="49">
        <v>176.16774814886014</v>
      </c>
      <c r="E43" s="49">
        <v>175.61893870779519</v>
      </c>
      <c r="F43" s="49">
        <v>174.11644662627813</v>
      </c>
      <c r="G43" s="49">
        <v>173.07804489613167</v>
      </c>
      <c r="H43" s="49">
        <v>171.95284596979985</v>
      </c>
      <c r="I43" s="49">
        <v>172.05978174196952</v>
      </c>
      <c r="J43" s="49">
        <v>169.42520539789598</v>
      </c>
      <c r="K43" s="49">
        <v>168.98808385666879</v>
      </c>
      <c r="L43" s="49">
        <v>167.52840040681016</v>
      </c>
      <c r="M43" s="49">
        <v>166.16114176153266</v>
      </c>
      <c r="N43" s="49">
        <v>164.48684542067465</v>
      </c>
    </row>
    <row r="44" spans="1:14" x14ac:dyDescent="0.25">
      <c r="A44" s="19" t="s">
        <v>47</v>
      </c>
      <c r="B44" s="19"/>
      <c r="C44" s="50">
        <v>172.78996891067618</v>
      </c>
      <c r="D44" s="50">
        <v>176.16774814886011</v>
      </c>
      <c r="E44" s="50">
        <v>175.18775258745384</v>
      </c>
      <c r="F44" s="50">
        <v>173.32665182562187</v>
      </c>
      <c r="G44" s="50">
        <v>171.98537131547164</v>
      </c>
      <c r="H44" s="50">
        <v>170.54569800940439</v>
      </c>
      <c r="I44" s="50">
        <v>170.38408515659256</v>
      </c>
      <c r="J44" s="50">
        <v>167.56844626159716</v>
      </c>
      <c r="K44" s="50">
        <v>166.95587888935995</v>
      </c>
      <c r="L44" s="50">
        <v>165.3813163538847</v>
      </c>
      <c r="M44" s="50">
        <v>163.88170067633664</v>
      </c>
      <c r="N44" s="50">
        <v>162.08464939885451</v>
      </c>
    </row>
    <row r="45" spans="1:14" x14ac:dyDescent="0.25">
      <c r="A45" s="51" t="s">
        <v>48</v>
      </c>
      <c r="B45" s="51"/>
      <c r="C45" s="52">
        <v>168.70953656371037</v>
      </c>
      <c r="D45" s="52">
        <v>176.16774814886014</v>
      </c>
      <c r="E45" s="52">
        <v>176.03867420800188</v>
      </c>
      <c r="F45" s="52">
        <v>174.908108929896</v>
      </c>
      <c r="G45" s="52">
        <v>174.20167688262228</v>
      </c>
      <c r="H45" s="52">
        <v>173.42656250587959</v>
      </c>
      <c r="I45" s="52">
        <v>173.85336188203581</v>
      </c>
      <c r="J45" s="52">
        <v>171.45304228855994</v>
      </c>
      <c r="K45" s="52">
        <v>171.2311421374917</v>
      </c>
      <c r="L45" s="52">
        <v>169.92221538675008</v>
      </c>
      <c r="M45" s="52">
        <v>168.73633674221446</v>
      </c>
      <c r="N45" s="52">
        <v>167.22119354387536</v>
      </c>
    </row>
    <row r="47" spans="1:14" x14ac:dyDescent="0.25">
      <c r="A47" s="48" t="s">
        <v>32</v>
      </c>
      <c r="B47" s="48"/>
      <c r="C47" s="49">
        <v>72.674014313327334</v>
      </c>
      <c r="D47" s="49">
        <v>72.295898122524861</v>
      </c>
      <c r="E47" s="49">
        <v>72.350593317183026</v>
      </c>
      <c r="F47" s="49">
        <v>72.471278894594818</v>
      </c>
      <c r="G47" s="49">
        <v>72.557280020492684</v>
      </c>
      <c r="H47" s="49">
        <v>72.65314127540546</v>
      </c>
      <c r="I47" s="49">
        <v>72.656233846228886</v>
      </c>
      <c r="J47" s="49">
        <v>72.857025375618846</v>
      </c>
      <c r="K47" s="49">
        <v>72.896772930849266</v>
      </c>
      <c r="L47" s="49">
        <v>73.013362484070782</v>
      </c>
      <c r="M47" s="49">
        <v>73.118739060680852</v>
      </c>
      <c r="N47" s="49">
        <v>73.251863371194531</v>
      </c>
    </row>
    <row r="48" spans="1:14" x14ac:dyDescent="0.25">
      <c r="A48" s="19" t="s">
        <v>45</v>
      </c>
      <c r="B48" s="19"/>
      <c r="C48" s="50">
        <v>70.245642142346412</v>
      </c>
      <c r="D48" s="50">
        <v>70.001974658597575</v>
      </c>
      <c r="E48" s="50">
        <v>70.087943518030727</v>
      </c>
      <c r="F48" s="50">
        <v>70.240152200202544</v>
      </c>
      <c r="G48" s="50">
        <v>70.353575336459087</v>
      </c>
      <c r="H48" s="50">
        <v>70.473005193256014</v>
      </c>
      <c r="I48" s="50">
        <v>70.495212602953117</v>
      </c>
      <c r="J48" s="50">
        <v>70.721442071335488</v>
      </c>
      <c r="K48" s="50">
        <v>70.778119698713851</v>
      </c>
      <c r="L48" s="50">
        <v>70.91224786490119</v>
      </c>
      <c r="M48" s="50">
        <v>71.037216063287488</v>
      </c>
      <c r="N48" s="50">
        <v>71.1873287901373</v>
      </c>
    </row>
    <row r="49" spans="1:14" x14ac:dyDescent="0.25">
      <c r="A49" s="51" t="s">
        <v>46</v>
      </c>
      <c r="B49" s="51"/>
      <c r="C49" s="52">
        <v>75.331420636738599</v>
      </c>
      <c r="D49" s="52">
        <v>74.856829743541184</v>
      </c>
      <c r="E49" s="52">
        <v>74.893379472892079</v>
      </c>
      <c r="F49" s="52">
        <v>74.992265140319972</v>
      </c>
      <c r="G49" s="52">
        <v>75.060635268116584</v>
      </c>
      <c r="H49" s="52">
        <v>75.134609482968941</v>
      </c>
      <c r="I49" s="52">
        <v>75.125985160160141</v>
      </c>
      <c r="J49" s="52">
        <v>75.301323586524788</v>
      </c>
      <c r="K49" s="52">
        <v>75.32836540295834</v>
      </c>
      <c r="L49" s="52">
        <v>75.427483292224238</v>
      </c>
      <c r="M49" s="52">
        <v>75.517721712212406</v>
      </c>
      <c r="N49" s="52">
        <v>75.633653589598552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sheetPr codeName="Sheet14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32088</v>
      </c>
      <c r="D8" s="21">
        <v>32313.235799952221</v>
      </c>
      <c r="E8" s="21">
        <v>32498.158980824712</v>
      </c>
      <c r="F8" s="21">
        <v>32656.42588218832</v>
      </c>
      <c r="G8" s="21">
        <v>32793.263384208476</v>
      </c>
      <c r="H8" s="21">
        <v>32913.759426533557</v>
      </c>
      <c r="I8" s="21">
        <v>33022.508284519216</v>
      </c>
      <c r="J8" s="21">
        <v>33124.073814756892</v>
      </c>
      <c r="K8" s="21">
        <v>33223.6966215184</v>
      </c>
      <c r="L8" s="21">
        <v>33314.211783504346</v>
      </c>
      <c r="M8" s="21">
        <v>33398.156697150014</v>
      </c>
      <c r="N8" s="21">
        <v>33473.952945613724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366.46132098866786</v>
      </c>
      <c r="D10" s="26">
        <f t="shared" ref="D10:N10" si="0">SUM(D11:D12)</f>
        <v>372.56602746525317</v>
      </c>
      <c r="E10" s="26">
        <f t="shared" si="0"/>
        <v>372.67894960388634</v>
      </c>
      <c r="F10" s="26">
        <f t="shared" si="0"/>
        <v>370.99396417283248</v>
      </c>
      <c r="G10" s="26">
        <f t="shared" si="0"/>
        <v>369.78230948686405</v>
      </c>
      <c r="H10" s="26">
        <f t="shared" si="0"/>
        <v>368.49370182904096</v>
      </c>
      <c r="I10" s="26">
        <f t="shared" si="0"/>
        <v>366.08761700813966</v>
      </c>
      <c r="J10" s="26">
        <f t="shared" si="0"/>
        <v>362.78971342301111</v>
      </c>
      <c r="K10" s="26">
        <f t="shared" si="0"/>
        <v>359.24741958632194</v>
      </c>
      <c r="L10" s="26">
        <f t="shared" si="0"/>
        <v>355.6164468300791</v>
      </c>
      <c r="M10" s="26">
        <f t="shared" si="0"/>
        <v>352.33850636023004</v>
      </c>
      <c r="N10" s="26">
        <f t="shared" si="0"/>
        <v>349.67711391000364</v>
      </c>
    </row>
    <row r="11" spans="1:14" x14ac:dyDescent="0.25">
      <c r="A11" s="60" t="s">
        <v>34</v>
      </c>
      <c r="B11" s="18"/>
      <c r="C11" s="22">
        <v>187.64383798794748</v>
      </c>
      <c r="D11" s="22">
        <v>190.88638309998967</v>
      </c>
      <c r="E11" s="22">
        <v>190.96038200497912</v>
      </c>
      <c r="F11" s="22">
        <v>190.07544162931208</v>
      </c>
      <c r="G11" s="22">
        <v>189.53554977885318</v>
      </c>
      <c r="H11" s="22">
        <v>188.70443601729113</v>
      </c>
      <c r="I11" s="22">
        <v>187.50695596647273</v>
      </c>
      <c r="J11" s="22">
        <v>185.808489452158</v>
      </c>
      <c r="K11" s="22">
        <v>183.84887546380833</v>
      </c>
      <c r="L11" s="22">
        <v>182.25410261847665</v>
      </c>
      <c r="M11" s="22">
        <v>180.48568138921539</v>
      </c>
      <c r="N11" s="22">
        <v>179.13545936223053</v>
      </c>
    </row>
    <row r="12" spans="1:14" x14ac:dyDescent="0.25">
      <c r="A12" s="27" t="s">
        <v>35</v>
      </c>
      <c r="B12" s="28"/>
      <c r="C12" s="29">
        <v>178.81748300072039</v>
      </c>
      <c r="D12" s="29">
        <v>181.6796443652635</v>
      </c>
      <c r="E12" s="29">
        <v>181.71856759890721</v>
      </c>
      <c r="F12" s="29">
        <v>180.9185225435204</v>
      </c>
      <c r="G12" s="29">
        <v>180.24675970801087</v>
      </c>
      <c r="H12" s="29">
        <v>179.78926581174983</v>
      </c>
      <c r="I12" s="29">
        <v>178.58066104166693</v>
      </c>
      <c r="J12" s="29">
        <v>176.98122397085311</v>
      </c>
      <c r="K12" s="29">
        <v>175.39854412251361</v>
      </c>
      <c r="L12" s="29">
        <v>173.36234421160245</v>
      </c>
      <c r="M12" s="29">
        <v>171.85282497101466</v>
      </c>
      <c r="N12" s="29">
        <v>170.54165454777311</v>
      </c>
    </row>
    <row r="13" spans="1:14" x14ac:dyDescent="0.25">
      <c r="A13" s="63" t="s">
        <v>36</v>
      </c>
      <c r="B13" s="18"/>
      <c r="C13" s="26">
        <f>SUM(C14:C15)</f>
        <v>350.41916650121476</v>
      </c>
      <c r="D13" s="26">
        <f t="shared" ref="D13:N13" si="1">SUM(D14:D15)</f>
        <v>375.23295112745399</v>
      </c>
      <c r="E13" s="26">
        <f t="shared" si="1"/>
        <v>384.4966678166935</v>
      </c>
      <c r="F13" s="26">
        <f t="shared" si="1"/>
        <v>390.61551697490142</v>
      </c>
      <c r="G13" s="26">
        <f t="shared" si="1"/>
        <v>396.89554277145857</v>
      </c>
      <c r="H13" s="26">
        <f t="shared" si="1"/>
        <v>402.53762808848796</v>
      </c>
      <c r="I13" s="26">
        <f t="shared" si="1"/>
        <v>411.23309291299682</v>
      </c>
      <c r="J13" s="26">
        <f t="shared" si="1"/>
        <v>411.96812277146921</v>
      </c>
      <c r="K13" s="26">
        <f t="shared" si="1"/>
        <v>418.4318358295954</v>
      </c>
      <c r="L13" s="26">
        <f t="shared" si="1"/>
        <v>421.7947217043648</v>
      </c>
      <c r="M13" s="26">
        <f t="shared" si="1"/>
        <v>425.85165186225078</v>
      </c>
      <c r="N13" s="26">
        <f t="shared" si="1"/>
        <v>428.99242638165697</v>
      </c>
    </row>
    <row r="14" spans="1:14" x14ac:dyDescent="0.25">
      <c r="A14" s="60" t="s">
        <v>37</v>
      </c>
      <c r="B14" s="18"/>
      <c r="C14" s="22">
        <v>163.27567239335079</v>
      </c>
      <c r="D14" s="22">
        <v>174.022068370667</v>
      </c>
      <c r="E14" s="22">
        <v>179.05772745919967</v>
      </c>
      <c r="F14" s="22">
        <v>182.37930666610697</v>
      </c>
      <c r="G14" s="22">
        <v>185.66061447206243</v>
      </c>
      <c r="H14" s="22">
        <v>188.74723692310513</v>
      </c>
      <c r="I14" s="22">
        <v>193.58199929929353</v>
      </c>
      <c r="J14" s="22">
        <v>194.81185489734727</v>
      </c>
      <c r="K14" s="22">
        <v>198.11509200219751</v>
      </c>
      <c r="L14" s="22">
        <v>200.24316444315883</v>
      </c>
      <c r="M14" s="22">
        <v>202.52517312522951</v>
      </c>
      <c r="N14" s="22">
        <v>204.37013866556271</v>
      </c>
    </row>
    <row r="15" spans="1:14" x14ac:dyDescent="0.25">
      <c r="A15" s="61" t="s">
        <v>38</v>
      </c>
      <c r="B15" s="12"/>
      <c r="C15" s="23">
        <v>187.14349410786397</v>
      </c>
      <c r="D15" s="23">
        <v>201.21088275678699</v>
      </c>
      <c r="E15" s="23">
        <v>205.43894035749386</v>
      </c>
      <c r="F15" s="23">
        <v>208.23621030879448</v>
      </c>
      <c r="G15" s="23">
        <v>211.23492829939613</v>
      </c>
      <c r="H15" s="23">
        <v>213.79039116538283</v>
      </c>
      <c r="I15" s="23">
        <v>217.6510936137033</v>
      </c>
      <c r="J15" s="23">
        <v>217.15626787412191</v>
      </c>
      <c r="K15" s="23">
        <v>220.31674382739789</v>
      </c>
      <c r="L15" s="23">
        <v>221.55155726120597</v>
      </c>
      <c r="M15" s="23">
        <v>223.32647873702126</v>
      </c>
      <c r="N15" s="23">
        <v>224.62228771609423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16.042154487453104</v>
      </c>
      <c r="D17" s="32">
        <f t="shared" ref="D17:N17" si="2">D10-D13</f>
        <v>-2.6669236622008157</v>
      </c>
      <c r="E17" s="32">
        <f t="shared" si="2"/>
        <v>-11.817718212807165</v>
      </c>
      <c r="F17" s="32">
        <f t="shared" si="2"/>
        <v>-19.621552802068948</v>
      </c>
      <c r="G17" s="32">
        <f t="shared" si="2"/>
        <v>-27.113233284594514</v>
      </c>
      <c r="H17" s="32">
        <f t="shared" si="2"/>
        <v>-34.043926259447005</v>
      </c>
      <c r="I17" s="32">
        <f t="shared" si="2"/>
        <v>-45.145475904857165</v>
      </c>
      <c r="J17" s="32">
        <f t="shared" si="2"/>
        <v>-49.178409348458104</v>
      </c>
      <c r="K17" s="32">
        <f t="shared" si="2"/>
        <v>-59.184416243273461</v>
      </c>
      <c r="L17" s="32">
        <f t="shared" si="2"/>
        <v>-66.178274874285705</v>
      </c>
      <c r="M17" s="32">
        <f t="shared" si="2"/>
        <v>-73.513145502020734</v>
      </c>
      <c r="N17" s="32">
        <f t="shared" si="2"/>
        <v>-79.315312471653328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1360.9134349210981</v>
      </c>
      <c r="D19" s="26">
        <f t="shared" ref="D19:N19" si="3">SUM(D20:D21)</f>
        <v>1348.4271438678509</v>
      </c>
      <c r="E19" s="26">
        <f t="shared" si="3"/>
        <v>1339.7929077909762</v>
      </c>
      <c r="F19" s="26">
        <f t="shared" si="3"/>
        <v>1332.7022292787656</v>
      </c>
      <c r="G19" s="26">
        <f t="shared" si="3"/>
        <v>1326.6741391493533</v>
      </c>
      <c r="H19" s="26">
        <f t="shared" si="3"/>
        <v>1321.9179462242093</v>
      </c>
      <c r="I19" s="26">
        <f t="shared" si="3"/>
        <v>1321.9089966720726</v>
      </c>
      <c r="J19" s="26">
        <f t="shared" si="3"/>
        <v>1321.8073482563568</v>
      </c>
      <c r="K19" s="26">
        <f t="shared" si="3"/>
        <v>1319.9263913891746</v>
      </c>
      <c r="L19" s="26">
        <f t="shared" si="3"/>
        <v>1319.8987775261337</v>
      </c>
      <c r="M19" s="26">
        <f t="shared" si="3"/>
        <v>1320.0756214966273</v>
      </c>
      <c r="N19" s="26">
        <f t="shared" si="3"/>
        <v>1321.2055495685781</v>
      </c>
    </row>
    <row r="20" spans="1:14" x14ac:dyDescent="0.25">
      <c r="A20" s="72" t="s">
        <v>40</v>
      </c>
      <c r="B20" s="72"/>
      <c r="C20" s="22">
        <v>677.84959240334683</v>
      </c>
      <c r="D20" s="22">
        <v>670.8779921757415</v>
      </c>
      <c r="E20" s="22">
        <v>664.20731568976919</v>
      </c>
      <c r="F20" s="22">
        <v>660.18499850105991</v>
      </c>
      <c r="G20" s="22">
        <v>658.11510387058763</v>
      </c>
      <c r="H20" s="22">
        <v>657.05076550249021</v>
      </c>
      <c r="I20" s="22">
        <v>656.51419950797651</v>
      </c>
      <c r="J20" s="22">
        <v>654.2975844997726</v>
      </c>
      <c r="K20" s="22">
        <v>652.88048342175841</v>
      </c>
      <c r="L20" s="22">
        <v>653.04670188589739</v>
      </c>
      <c r="M20" s="22">
        <v>653.59108664087591</v>
      </c>
      <c r="N20" s="22">
        <v>653.63642819405356</v>
      </c>
    </row>
    <row r="21" spans="1:14" x14ac:dyDescent="0.25">
      <c r="A21" s="27" t="s">
        <v>41</v>
      </c>
      <c r="B21" s="27"/>
      <c r="C21" s="29">
        <v>683.06384251775125</v>
      </c>
      <c r="D21" s="29">
        <v>677.54915169210938</v>
      </c>
      <c r="E21" s="29">
        <v>675.58559210120688</v>
      </c>
      <c r="F21" s="29">
        <v>672.51723077770555</v>
      </c>
      <c r="G21" s="29">
        <v>668.55903527876569</v>
      </c>
      <c r="H21" s="29">
        <v>664.86718072171914</v>
      </c>
      <c r="I21" s="29">
        <v>665.39479716409608</v>
      </c>
      <c r="J21" s="29">
        <v>667.50976375658411</v>
      </c>
      <c r="K21" s="29">
        <v>667.04590796741616</v>
      </c>
      <c r="L21" s="29">
        <v>666.85207564023631</v>
      </c>
      <c r="M21" s="29">
        <v>666.48453485575124</v>
      </c>
      <c r="N21" s="29">
        <v>667.56912137452468</v>
      </c>
    </row>
    <row r="22" spans="1:14" x14ac:dyDescent="0.25">
      <c r="A22" s="75" t="s">
        <v>44</v>
      </c>
      <c r="B22" s="75"/>
      <c r="C22" s="26">
        <f>SUM(C23:C24)</f>
        <v>1151.719789456326</v>
      </c>
      <c r="D22" s="26">
        <f t="shared" ref="D22:N22" si="4">SUM(D23:D24)</f>
        <v>1160.8370393331577</v>
      </c>
      <c r="E22" s="26">
        <f t="shared" si="4"/>
        <v>1169.7082882145623</v>
      </c>
      <c r="F22" s="26">
        <f t="shared" si="4"/>
        <v>1176.2431744565406</v>
      </c>
      <c r="G22" s="26">
        <f t="shared" si="4"/>
        <v>1179.0648635396722</v>
      </c>
      <c r="H22" s="26">
        <f t="shared" si="4"/>
        <v>1179.125161979116</v>
      </c>
      <c r="I22" s="26">
        <f t="shared" si="4"/>
        <v>1175.1979905295434</v>
      </c>
      <c r="J22" s="26">
        <f t="shared" si="4"/>
        <v>1173.0061321463731</v>
      </c>
      <c r="K22" s="26">
        <f t="shared" si="4"/>
        <v>1170.2268131599678</v>
      </c>
      <c r="L22" s="26">
        <f t="shared" si="4"/>
        <v>1169.7755890061758</v>
      </c>
      <c r="M22" s="26">
        <f t="shared" si="4"/>
        <v>1170.766227530904</v>
      </c>
      <c r="N22" s="26">
        <f t="shared" si="4"/>
        <v>1169.3954941542877</v>
      </c>
    </row>
    <row r="23" spans="1:14" x14ac:dyDescent="0.25">
      <c r="A23" s="72" t="s">
        <v>42</v>
      </c>
      <c r="B23" s="72"/>
      <c r="C23" s="23">
        <v>584.42458508039795</v>
      </c>
      <c r="D23" s="22">
        <v>589.32195045629828</v>
      </c>
      <c r="E23" s="22">
        <v>595.40067527926487</v>
      </c>
      <c r="F23" s="22">
        <v>599.02972721274125</v>
      </c>
      <c r="G23" s="22">
        <v>599.8275777623918</v>
      </c>
      <c r="H23" s="22">
        <v>598.72470506925981</v>
      </c>
      <c r="I23" s="22">
        <v>597.85586671962767</v>
      </c>
      <c r="J23" s="22">
        <v>596.76027666869186</v>
      </c>
      <c r="K23" s="22">
        <v>595.98674750908765</v>
      </c>
      <c r="L23" s="22">
        <v>596.73904914613956</v>
      </c>
      <c r="M23" s="22">
        <v>597.22525470081098</v>
      </c>
      <c r="N23" s="22">
        <v>596.19161324704623</v>
      </c>
    </row>
    <row r="24" spans="1:14" x14ac:dyDescent="0.25">
      <c r="A24" s="61" t="s">
        <v>43</v>
      </c>
      <c r="B24" s="61"/>
      <c r="C24" s="23">
        <v>567.29520437592817</v>
      </c>
      <c r="D24" s="23">
        <v>571.51508887685941</v>
      </c>
      <c r="E24" s="23">
        <v>574.30761293529736</v>
      </c>
      <c r="F24" s="23">
        <v>577.21344724379924</v>
      </c>
      <c r="G24" s="23">
        <v>579.23728577728036</v>
      </c>
      <c r="H24" s="23">
        <v>580.40045690985608</v>
      </c>
      <c r="I24" s="23">
        <v>577.34212380991573</v>
      </c>
      <c r="J24" s="23">
        <v>576.24585547768129</v>
      </c>
      <c r="K24" s="23">
        <v>574.24006565088018</v>
      </c>
      <c r="L24" s="23">
        <v>573.03653986003633</v>
      </c>
      <c r="M24" s="23">
        <v>573.54097283009298</v>
      </c>
      <c r="N24" s="23">
        <v>573.20388090724146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209.19364546477209</v>
      </c>
      <c r="D26" s="32">
        <f t="shared" ref="D26:N26" si="5">D19-D22</f>
        <v>187.59010453469318</v>
      </c>
      <c r="E26" s="32">
        <f t="shared" si="5"/>
        <v>170.08461957641384</v>
      </c>
      <c r="F26" s="32">
        <f t="shared" si="5"/>
        <v>156.45905482222497</v>
      </c>
      <c r="G26" s="32">
        <f t="shared" si="5"/>
        <v>147.60927560968116</v>
      </c>
      <c r="H26" s="32">
        <f t="shared" si="5"/>
        <v>142.79278424509334</v>
      </c>
      <c r="I26" s="32">
        <f t="shared" si="5"/>
        <v>146.71100614252919</v>
      </c>
      <c r="J26" s="32">
        <f t="shared" si="5"/>
        <v>148.80121610998367</v>
      </c>
      <c r="K26" s="32">
        <f t="shared" si="5"/>
        <v>149.69957822920674</v>
      </c>
      <c r="L26" s="32">
        <f t="shared" si="5"/>
        <v>150.12318851995792</v>
      </c>
      <c r="M26" s="32">
        <f t="shared" si="5"/>
        <v>149.3093939657233</v>
      </c>
      <c r="N26" s="32">
        <f t="shared" si="5"/>
        <v>151.81005541429045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225.23579995222519</v>
      </c>
      <c r="D30" s="32">
        <f t="shared" ref="D30:N30" si="6">D17+D26+D28</f>
        <v>184.92318087249237</v>
      </c>
      <c r="E30" s="32">
        <f t="shared" si="6"/>
        <v>158.26690136360668</v>
      </c>
      <c r="F30" s="32">
        <f t="shared" si="6"/>
        <v>136.83750202015602</v>
      </c>
      <c r="G30" s="32">
        <f t="shared" si="6"/>
        <v>120.49604232508665</v>
      </c>
      <c r="H30" s="32">
        <f t="shared" si="6"/>
        <v>108.74885798564634</v>
      </c>
      <c r="I30" s="32">
        <f t="shared" si="6"/>
        <v>101.56553023767202</v>
      </c>
      <c r="J30" s="32">
        <f t="shared" si="6"/>
        <v>99.622806761525567</v>
      </c>
      <c r="K30" s="32">
        <f t="shared" si="6"/>
        <v>90.515161985933275</v>
      </c>
      <c r="L30" s="32">
        <f t="shared" si="6"/>
        <v>83.944913645672216</v>
      </c>
      <c r="M30" s="32">
        <f t="shared" si="6"/>
        <v>75.796248463702568</v>
      </c>
      <c r="N30" s="32">
        <f t="shared" si="6"/>
        <v>72.494742942637117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32313.235799952221</v>
      </c>
      <c r="D32" s="21">
        <v>32498.158980824712</v>
      </c>
      <c r="E32" s="21">
        <v>32656.42588218832</v>
      </c>
      <c r="F32" s="21">
        <v>32793.263384208476</v>
      </c>
      <c r="G32" s="21">
        <v>32913.759426533557</v>
      </c>
      <c r="H32" s="21">
        <v>33022.508284519216</v>
      </c>
      <c r="I32" s="21">
        <v>33124.073814756892</v>
      </c>
      <c r="J32" s="21">
        <v>33223.6966215184</v>
      </c>
      <c r="K32" s="21">
        <v>33314.211783504346</v>
      </c>
      <c r="L32" s="21">
        <v>33398.156697150014</v>
      </c>
      <c r="M32" s="21">
        <v>33473.952945613724</v>
      </c>
      <c r="N32" s="21">
        <v>33546.447688556356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7.0193156305229376E-3</v>
      </c>
      <c r="D34" s="39">
        <f t="shared" ref="D34:N34" si="7">(D32/D8)-1</f>
        <v>5.7228307934658051E-3</v>
      </c>
      <c r="E34" s="39">
        <f t="shared" si="7"/>
        <v>4.8700266823420435E-3</v>
      </c>
      <c r="F34" s="39">
        <f t="shared" si="7"/>
        <v>4.1902167283649483E-3</v>
      </c>
      <c r="G34" s="39">
        <f t="shared" si="7"/>
        <v>3.6744144952376434E-3</v>
      </c>
      <c r="H34" s="39">
        <f t="shared" si="7"/>
        <v>3.3040545923779252E-3</v>
      </c>
      <c r="I34" s="39">
        <f t="shared" si="7"/>
        <v>3.0756455373588398E-3</v>
      </c>
      <c r="J34" s="39">
        <f t="shared" si="7"/>
        <v>3.0075650512868535E-3</v>
      </c>
      <c r="K34" s="39">
        <f t="shared" si="7"/>
        <v>2.7244157390757806E-3</v>
      </c>
      <c r="L34" s="39">
        <f t="shared" si="7"/>
        <v>2.5197928797233704E-3</v>
      </c>
      <c r="M34" s="39">
        <f t="shared" si="7"/>
        <v>2.26947400573696E-3</v>
      </c>
      <c r="N34" s="39">
        <f t="shared" si="7"/>
        <v>2.1657060658601957E-3</v>
      </c>
    </row>
    <row r="35" spans="1:14" ht="15.75" thickBot="1" x14ac:dyDescent="0.3">
      <c r="A35" s="40" t="s">
        <v>15</v>
      </c>
      <c r="B35" s="41"/>
      <c r="C35" s="42">
        <f>(C32/$C$8)-1</f>
        <v>7.0193156305229376E-3</v>
      </c>
      <c r="D35" s="42">
        <f t="shared" ref="D35:N35" si="8">(D32/$C$8)-1</f>
        <v>1.2782316779628156E-2</v>
      </c>
      <c r="E35" s="42">
        <f t="shared" si="8"/>
        <v>1.7714593685749236E-2</v>
      </c>
      <c r="F35" s="42">
        <f t="shared" si="8"/>
        <v>2.1979038400912421E-2</v>
      </c>
      <c r="G35" s="42">
        <f t="shared" si="8"/>
        <v>2.5734212993441696E-2</v>
      </c>
      <c r="H35" s="42">
        <f t="shared" si="8"/>
        <v>2.9123294830441848E-2</v>
      </c>
      <c r="I35" s="42">
        <f t="shared" si="8"/>
        <v>3.2288513299578936E-2</v>
      </c>
      <c r="J35" s="42">
        <f t="shared" si="8"/>
        <v>3.5393188155023791E-2</v>
      </c>
      <c r="K35" s="42">
        <f t="shared" si="8"/>
        <v>3.8214029652965165E-2</v>
      </c>
      <c r="L35" s="42">
        <f t="shared" si="8"/>
        <v>4.0830113972513571E-2</v>
      </c>
      <c r="M35" s="42">
        <f t="shared" si="8"/>
        <v>4.3192250860562442E-2</v>
      </c>
      <c r="N35" s="42">
        <f t="shared" si="8"/>
        <v>4.5451498646109423E-2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1.5387820703729935</v>
      </c>
      <c r="D41" s="47">
        <v>1.5557415060345785</v>
      </c>
      <c r="E41" s="47">
        <v>1.5535569744867226</v>
      </c>
      <c r="F41" s="47">
        <v>1.5501884935010302</v>
      </c>
      <c r="G41" s="47">
        <v>1.5552631209855812</v>
      </c>
      <c r="H41" s="47">
        <v>1.5665375814663558</v>
      </c>
      <c r="I41" s="47">
        <v>1.5782036874787153</v>
      </c>
      <c r="J41" s="47">
        <v>1.5891744964288652</v>
      </c>
      <c r="K41" s="47">
        <v>1.6015065684273546</v>
      </c>
      <c r="L41" s="47">
        <v>1.6131763638846408</v>
      </c>
      <c r="M41" s="47">
        <v>1.6262622741625841</v>
      </c>
      <c r="N41" s="47">
        <v>1.6411956645973622</v>
      </c>
    </row>
    <row r="43" spans="1:14" x14ac:dyDescent="0.25">
      <c r="A43" s="48" t="s">
        <v>31</v>
      </c>
      <c r="B43" s="48"/>
      <c r="C43" s="49">
        <v>131.23739446833045</v>
      </c>
      <c r="D43" s="49">
        <v>135.51365242220015</v>
      </c>
      <c r="E43" s="49">
        <v>135.12404411621566</v>
      </c>
      <c r="F43" s="49">
        <v>134.02038457203111</v>
      </c>
      <c r="G43" s="49">
        <v>133.28838135068781</v>
      </c>
      <c r="H43" s="49">
        <v>132.51611525848733</v>
      </c>
      <c r="I43" s="49">
        <v>132.66859971735906</v>
      </c>
      <c r="J43" s="49">
        <v>130.71848066630807</v>
      </c>
      <c r="K43" s="49">
        <v>130.4439051845232</v>
      </c>
      <c r="L43" s="49">
        <v>129.3706186711776</v>
      </c>
      <c r="M43" s="49">
        <v>128.3915316533076</v>
      </c>
      <c r="N43" s="49">
        <v>127.13385781733083</v>
      </c>
    </row>
    <row r="44" spans="1:14" x14ac:dyDescent="0.25">
      <c r="A44" s="19" t="s">
        <v>47</v>
      </c>
      <c r="B44" s="19"/>
      <c r="C44" s="50">
        <v>132.89335627132976</v>
      </c>
      <c r="D44" s="50">
        <v>135.51365242220015</v>
      </c>
      <c r="E44" s="50">
        <v>134.79836024258208</v>
      </c>
      <c r="F44" s="50">
        <v>133.4040245328903</v>
      </c>
      <c r="G44" s="50">
        <v>132.41748380803415</v>
      </c>
      <c r="H44" s="50">
        <v>131.37708665564421</v>
      </c>
      <c r="I44" s="50">
        <v>131.30438838429342</v>
      </c>
      <c r="J44" s="50">
        <v>129.18997816266651</v>
      </c>
      <c r="K44" s="50">
        <v>128.74869444310895</v>
      </c>
      <c r="L44" s="50">
        <v>127.56075505274264</v>
      </c>
      <c r="M44" s="50">
        <v>126.45790271769582</v>
      </c>
      <c r="N44" s="50">
        <v>125.11352804932882</v>
      </c>
    </row>
    <row r="45" spans="1:14" x14ac:dyDescent="0.25">
      <c r="A45" s="51" t="s">
        <v>48</v>
      </c>
      <c r="B45" s="51"/>
      <c r="C45" s="52">
        <v>129.8259773097806</v>
      </c>
      <c r="D45" s="52">
        <v>135.51365242220012</v>
      </c>
      <c r="E45" s="52">
        <v>135.40919196138964</v>
      </c>
      <c r="F45" s="52">
        <v>134.5649081263023</v>
      </c>
      <c r="G45" s="52">
        <v>134.06335308596266</v>
      </c>
      <c r="H45" s="52">
        <v>133.53826175092908</v>
      </c>
      <c r="I45" s="52">
        <v>133.90598951910908</v>
      </c>
      <c r="J45" s="52">
        <v>132.12081506168528</v>
      </c>
      <c r="K45" s="52">
        <v>132.00686362649731</v>
      </c>
      <c r="L45" s="52">
        <v>131.05117306769796</v>
      </c>
      <c r="M45" s="52">
        <v>130.19690326849161</v>
      </c>
      <c r="N45" s="52">
        <v>129.02956749451081</v>
      </c>
    </row>
    <row r="47" spans="1:14" x14ac:dyDescent="0.25">
      <c r="A47" s="48" t="s">
        <v>32</v>
      </c>
      <c r="B47" s="48"/>
      <c r="C47" s="49">
        <v>76.195042793601402</v>
      </c>
      <c r="D47" s="49">
        <v>75.811664871028057</v>
      </c>
      <c r="E47" s="49">
        <v>75.858122586821679</v>
      </c>
      <c r="F47" s="49">
        <v>75.972021093650866</v>
      </c>
      <c r="G47" s="49">
        <v>76.054386816552054</v>
      </c>
      <c r="H47" s="49">
        <v>76.142001389679066</v>
      </c>
      <c r="I47" s="49">
        <v>76.1403848600537</v>
      </c>
      <c r="J47" s="49">
        <v>76.331752867606269</v>
      </c>
      <c r="K47" s="49">
        <v>76.367693532978294</v>
      </c>
      <c r="L47" s="49">
        <v>76.475805884585085</v>
      </c>
      <c r="M47" s="49">
        <v>76.576805826080971</v>
      </c>
      <c r="N47" s="49">
        <v>76.70306392995758</v>
      </c>
    </row>
    <row r="48" spans="1:14" x14ac:dyDescent="0.25">
      <c r="A48" s="19" t="s">
        <v>45</v>
      </c>
      <c r="B48" s="19"/>
      <c r="C48" s="50">
        <v>73.706719848062377</v>
      </c>
      <c r="D48" s="50">
        <v>73.459517378815391</v>
      </c>
      <c r="E48" s="50">
        <v>73.538580078466339</v>
      </c>
      <c r="F48" s="50">
        <v>73.683537145547589</v>
      </c>
      <c r="G48" s="50">
        <v>73.790032030253457</v>
      </c>
      <c r="H48" s="50">
        <v>73.902063857389166</v>
      </c>
      <c r="I48" s="50">
        <v>73.918394284470111</v>
      </c>
      <c r="J48" s="50">
        <v>74.136561351928265</v>
      </c>
      <c r="K48" s="50">
        <v>74.187511099365807</v>
      </c>
      <c r="L48" s="50">
        <v>74.314983020454818</v>
      </c>
      <c r="M48" s="50">
        <v>74.433652486627537</v>
      </c>
      <c r="N48" s="50">
        <v>74.57698264857531</v>
      </c>
    </row>
    <row r="49" spans="1:14" x14ac:dyDescent="0.25">
      <c r="A49" s="51" t="s">
        <v>46</v>
      </c>
      <c r="B49" s="51"/>
      <c r="C49" s="52">
        <v>78.394159980213431</v>
      </c>
      <c r="D49" s="52">
        <v>77.921126485999963</v>
      </c>
      <c r="E49" s="52">
        <v>77.949922768596892</v>
      </c>
      <c r="F49" s="52">
        <v>78.04033102487054</v>
      </c>
      <c r="G49" s="52">
        <v>78.101000268593125</v>
      </c>
      <c r="H49" s="52">
        <v>78.16615719637484</v>
      </c>
      <c r="I49" s="52">
        <v>78.151366281043181</v>
      </c>
      <c r="J49" s="52">
        <v>78.316893659439614</v>
      </c>
      <c r="K49" s="52">
        <v>78.337782599240199</v>
      </c>
      <c r="L49" s="52">
        <v>78.42925645208787</v>
      </c>
      <c r="M49" s="52">
        <v>78.511502416860083</v>
      </c>
      <c r="N49" s="52">
        <v>78.618927197623435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sheetPr codeName="Sheet15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26615</v>
      </c>
      <c r="D8" s="21">
        <v>26738.239860396206</v>
      </c>
      <c r="E8" s="21">
        <v>26822.522176609185</v>
      </c>
      <c r="F8" s="21">
        <v>26880.139929528294</v>
      </c>
      <c r="G8" s="21">
        <v>26916.822723711128</v>
      </c>
      <c r="H8" s="21">
        <v>26939.608752949785</v>
      </c>
      <c r="I8" s="21">
        <v>26953.475554828321</v>
      </c>
      <c r="J8" s="21">
        <v>26974.647471976758</v>
      </c>
      <c r="K8" s="21">
        <v>27003.010541229858</v>
      </c>
      <c r="L8" s="21">
        <v>27040.562119492191</v>
      </c>
      <c r="M8" s="21">
        <v>27078.470743266404</v>
      </c>
      <c r="N8" s="21">
        <v>27123.499372455717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220.47287645703668</v>
      </c>
      <c r="D10" s="26">
        <f t="shared" ref="D10:N10" si="0">SUM(D11:D12)</f>
        <v>224.60248754015615</v>
      </c>
      <c r="E10" s="26">
        <f t="shared" si="0"/>
        <v>225.23151433983273</v>
      </c>
      <c r="F10" s="26">
        <f t="shared" si="0"/>
        <v>225.34830125793749</v>
      </c>
      <c r="G10" s="26">
        <f t="shared" si="0"/>
        <v>226.47688701368131</v>
      </c>
      <c r="H10" s="26">
        <f t="shared" si="0"/>
        <v>228.46465576360563</v>
      </c>
      <c r="I10" s="26">
        <f t="shared" si="0"/>
        <v>230.20129624407792</v>
      </c>
      <c r="J10" s="26">
        <f t="shared" si="0"/>
        <v>231.60962548501604</v>
      </c>
      <c r="K10" s="26">
        <f t="shared" si="0"/>
        <v>233.16207695299786</v>
      </c>
      <c r="L10" s="26">
        <f t="shared" si="0"/>
        <v>234.39016627327581</v>
      </c>
      <c r="M10" s="26">
        <f t="shared" si="0"/>
        <v>235.5592737323939</v>
      </c>
      <c r="N10" s="26">
        <f t="shared" si="0"/>
        <v>236.6216500081249</v>
      </c>
    </row>
    <row r="11" spans="1:14" x14ac:dyDescent="0.25">
      <c r="A11" s="60" t="s">
        <v>34</v>
      </c>
      <c r="B11" s="18"/>
      <c r="C11" s="22">
        <v>112.89152317365644</v>
      </c>
      <c r="D11" s="22">
        <v>115.07639806423157</v>
      </c>
      <c r="E11" s="22">
        <v>115.40843952578821</v>
      </c>
      <c r="F11" s="22">
        <v>115.45518800425369</v>
      </c>
      <c r="G11" s="22">
        <v>116.08294986287373</v>
      </c>
      <c r="H11" s="22">
        <v>116.99601323378191</v>
      </c>
      <c r="I11" s="22">
        <v>117.90714111289796</v>
      </c>
      <c r="J11" s="22">
        <v>118.62253272813228</v>
      </c>
      <c r="K11" s="22">
        <v>119.32329450821393</v>
      </c>
      <c r="L11" s="22">
        <v>120.12540420309422</v>
      </c>
      <c r="M11" s="22">
        <v>120.66542617306924</v>
      </c>
      <c r="N11" s="22">
        <v>121.21847922870816</v>
      </c>
    </row>
    <row r="12" spans="1:14" x14ac:dyDescent="0.25">
      <c r="A12" s="27" t="s">
        <v>35</v>
      </c>
      <c r="B12" s="28"/>
      <c r="C12" s="29">
        <v>107.58135328338024</v>
      </c>
      <c r="D12" s="29">
        <v>109.52608947592458</v>
      </c>
      <c r="E12" s="29">
        <v>109.82307481404452</v>
      </c>
      <c r="F12" s="29">
        <v>109.89311325368381</v>
      </c>
      <c r="G12" s="29">
        <v>110.39393715080757</v>
      </c>
      <c r="H12" s="29">
        <v>111.46864252982373</v>
      </c>
      <c r="I12" s="29">
        <v>112.29415513117996</v>
      </c>
      <c r="J12" s="29">
        <v>112.98709275688375</v>
      </c>
      <c r="K12" s="29">
        <v>113.83878244478393</v>
      </c>
      <c r="L12" s="29">
        <v>114.26476207018159</v>
      </c>
      <c r="M12" s="29">
        <v>114.89384755932467</v>
      </c>
      <c r="N12" s="29">
        <v>115.40317077941674</v>
      </c>
    </row>
    <row r="13" spans="1:14" x14ac:dyDescent="0.25">
      <c r="A13" s="63" t="s">
        <v>36</v>
      </c>
      <c r="B13" s="18"/>
      <c r="C13" s="26">
        <f>SUM(C14:C15)</f>
        <v>155.53606081641564</v>
      </c>
      <c r="D13" s="26">
        <f t="shared" ref="D13:N13" si="1">SUM(D14:D15)</f>
        <v>163.35558810274145</v>
      </c>
      <c r="E13" s="26">
        <f t="shared" si="1"/>
        <v>165.13189184830071</v>
      </c>
      <c r="F13" s="26">
        <f t="shared" si="1"/>
        <v>166.55513716355372</v>
      </c>
      <c r="G13" s="26">
        <f t="shared" si="1"/>
        <v>168.54621293510132</v>
      </c>
      <c r="H13" s="26">
        <f t="shared" si="1"/>
        <v>171.01032236756748</v>
      </c>
      <c r="I13" s="26">
        <f t="shared" si="1"/>
        <v>174.13405283821132</v>
      </c>
      <c r="J13" s="26">
        <f t="shared" si="1"/>
        <v>174.7068621547881</v>
      </c>
      <c r="K13" s="26">
        <f t="shared" si="1"/>
        <v>177.85985805778171</v>
      </c>
      <c r="L13" s="26">
        <f t="shared" si="1"/>
        <v>179.98312175641266</v>
      </c>
      <c r="M13" s="26">
        <f t="shared" si="1"/>
        <v>182.0793192051903</v>
      </c>
      <c r="N13" s="26">
        <f t="shared" si="1"/>
        <v>183.89842067843216</v>
      </c>
    </row>
    <row r="14" spans="1:14" x14ac:dyDescent="0.25">
      <c r="A14" s="60" t="s">
        <v>37</v>
      </c>
      <c r="B14" s="18"/>
      <c r="C14" s="22">
        <v>78.186280736449632</v>
      </c>
      <c r="D14" s="22">
        <v>81.856287618240444</v>
      </c>
      <c r="E14" s="22">
        <v>83.310149654093067</v>
      </c>
      <c r="F14" s="22">
        <v>84.438052419945976</v>
      </c>
      <c r="G14" s="22">
        <v>85.652585021810779</v>
      </c>
      <c r="H14" s="22">
        <v>86.883726467978562</v>
      </c>
      <c r="I14" s="22">
        <v>88.590956321082174</v>
      </c>
      <c r="J14" s="22">
        <v>89.145172250416366</v>
      </c>
      <c r="K14" s="22">
        <v>90.915137810827645</v>
      </c>
      <c r="L14" s="22">
        <v>92.14256528246537</v>
      </c>
      <c r="M14" s="22">
        <v>93.569175293098837</v>
      </c>
      <c r="N14" s="22">
        <v>94.813352048906609</v>
      </c>
    </row>
    <row r="15" spans="1:14" x14ac:dyDescent="0.25">
      <c r="A15" s="61" t="s">
        <v>38</v>
      </c>
      <c r="B15" s="12"/>
      <c r="C15" s="23">
        <v>77.34978007996601</v>
      </c>
      <c r="D15" s="23">
        <v>81.499300484501006</v>
      </c>
      <c r="E15" s="23">
        <v>81.821742194207644</v>
      </c>
      <c r="F15" s="23">
        <v>82.117084743607748</v>
      </c>
      <c r="G15" s="23">
        <v>82.89362791329053</v>
      </c>
      <c r="H15" s="23">
        <v>84.126595899588921</v>
      </c>
      <c r="I15" s="23">
        <v>85.543096517129143</v>
      </c>
      <c r="J15" s="23">
        <v>85.561689904371718</v>
      </c>
      <c r="K15" s="23">
        <v>86.944720246954049</v>
      </c>
      <c r="L15" s="23">
        <v>87.840556473947288</v>
      </c>
      <c r="M15" s="23">
        <v>88.510143912091465</v>
      </c>
      <c r="N15" s="23">
        <v>89.085068629525551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64.936815640621035</v>
      </c>
      <c r="D17" s="32">
        <f t="shared" ref="D17:N17" si="2">D10-D13</f>
        <v>61.246899437414697</v>
      </c>
      <c r="E17" s="32">
        <f t="shared" si="2"/>
        <v>60.099622491532017</v>
      </c>
      <c r="F17" s="32">
        <f t="shared" si="2"/>
        <v>58.793164094383769</v>
      </c>
      <c r="G17" s="32">
        <f t="shared" si="2"/>
        <v>57.930674078579983</v>
      </c>
      <c r="H17" s="32">
        <f t="shared" si="2"/>
        <v>57.454333396038152</v>
      </c>
      <c r="I17" s="32">
        <f t="shared" si="2"/>
        <v>56.067243405866606</v>
      </c>
      <c r="J17" s="32">
        <f t="shared" si="2"/>
        <v>56.902763330227941</v>
      </c>
      <c r="K17" s="32">
        <f t="shared" si="2"/>
        <v>55.302218895216157</v>
      </c>
      <c r="L17" s="32">
        <f t="shared" si="2"/>
        <v>54.407044516863152</v>
      </c>
      <c r="M17" s="32">
        <f t="shared" si="2"/>
        <v>53.479954527203603</v>
      </c>
      <c r="N17" s="32">
        <f t="shared" si="2"/>
        <v>52.723229329692742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2197.2413252402753</v>
      </c>
      <c r="D19" s="26">
        <f t="shared" ref="D19:N19" si="3">SUM(D20:D21)</f>
        <v>2178.7182325119684</v>
      </c>
      <c r="E19" s="26">
        <f t="shared" si="3"/>
        <v>2165.8946461398391</v>
      </c>
      <c r="F19" s="26">
        <f t="shared" si="3"/>
        <v>2157.8809652351097</v>
      </c>
      <c r="G19" s="26">
        <f t="shared" si="3"/>
        <v>2155.7164900235894</v>
      </c>
      <c r="H19" s="26">
        <f t="shared" si="3"/>
        <v>2161.5020482589575</v>
      </c>
      <c r="I19" s="26">
        <f t="shared" si="3"/>
        <v>2170.2940599753351</v>
      </c>
      <c r="J19" s="26">
        <f t="shared" si="3"/>
        <v>2179.9457429880085</v>
      </c>
      <c r="K19" s="26">
        <f t="shared" si="3"/>
        <v>2187.3146575884057</v>
      </c>
      <c r="L19" s="26">
        <f t="shared" si="3"/>
        <v>2190.2388969532376</v>
      </c>
      <c r="M19" s="26">
        <f t="shared" si="3"/>
        <v>2190.2744762544235</v>
      </c>
      <c r="N19" s="26">
        <f t="shared" si="3"/>
        <v>2189.0232358473941</v>
      </c>
    </row>
    <row r="20" spans="1:14" x14ac:dyDescent="0.25">
      <c r="A20" s="72" t="s">
        <v>40</v>
      </c>
      <c r="B20" s="72"/>
      <c r="C20" s="22">
        <v>1073.9619742151128</v>
      </c>
      <c r="D20" s="22">
        <v>1063.5775523821274</v>
      </c>
      <c r="E20" s="22">
        <v>1055.2086053131459</v>
      </c>
      <c r="F20" s="22">
        <v>1052.0053772391957</v>
      </c>
      <c r="G20" s="22">
        <v>1051.9123670693523</v>
      </c>
      <c r="H20" s="22">
        <v>1056.1520289182636</v>
      </c>
      <c r="I20" s="22">
        <v>1060.3426522906207</v>
      </c>
      <c r="J20" s="22">
        <v>1064.017985747088</v>
      </c>
      <c r="K20" s="22">
        <v>1066.2898823552055</v>
      </c>
      <c r="L20" s="22">
        <v>1067.3108387549598</v>
      </c>
      <c r="M20" s="22">
        <v>1067.0480428073622</v>
      </c>
      <c r="N20" s="22">
        <v>1067.101572855491</v>
      </c>
    </row>
    <row r="21" spans="1:14" x14ac:dyDescent="0.25">
      <c r="A21" s="27" t="s">
        <v>41</v>
      </c>
      <c r="B21" s="27"/>
      <c r="C21" s="29">
        <v>1123.2793510251624</v>
      </c>
      <c r="D21" s="29">
        <v>1115.140680129841</v>
      </c>
      <c r="E21" s="29">
        <v>1110.6860408266932</v>
      </c>
      <c r="F21" s="29">
        <v>1105.875587995914</v>
      </c>
      <c r="G21" s="29">
        <v>1103.8041229542368</v>
      </c>
      <c r="H21" s="29">
        <v>1105.350019340694</v>
      </c>
      <c r="I21" s="29">
        <v>1109.9514076847145</v>
      </c>
      <c r="J21" s="29">
        <v>1115.9277572409208</v>
      </c>
      <c r="K21" s="29">
        <v>1121.0247752332</v>
      </c>
      <c r="L21" s="29">
        <v>1122.928058198278</v>
      </c>
      <c r="M21" s="29">
        <v>1123.2264334470615</v>
      </c>
      <c r="N21" s="29">
        <v>1121.9216629919031</v>
      </c>
    </row>
    <row r="22" spans="1:14" x14ac:dyDescent="0.25">
      <c r="A22" s="75" t="s">
        <v>44</v>
      </c>
      <c r="B22" s="75"/>
      <c r="C22" s="26">
        <f>SUM(C23:C24)</f>
        <v>2138.9382804846873</v>
      </c>
      <c r="D22" s="26">
        <f t="shared" ref="D22:N22" si="4">SUM(D23:D24)</f>
        <v>2155.682815736408</v>
      </c>
      <c r="E22" s="26">
        <f t="shared" si="4"/>
        <v>2168.3765157122639</v>
      </c>
      <c r="F22" s="26">
        <f t="shared" si="4"/>
        <v>2179.9913351466585</v>
      </c>
      <c r="G22" s="26">
        <f t="shared" si="4"/>
        <v>2190.8611348635127</v>
      </c>
      <c r="H22" s="26">
        <f t="shared" si="4"/>
        <v>2205.0895797764633</v>
      </c>
      <c r="I22" s="26">
        <f t="shared" si="4"/>
        <v>2205.1893862327611</v>
      </c>
      <c r="J22" s="26">
        <f t="shared" si="4"/>
        <v>2208.4854370651387</v>
      </c>
      <c r="K22" s="26">
        <f t="shared" si="4"/>
        <v>2205.0652982212882</v>
      </c>
      <c r="L22" s="26">
        <f t="shared" si="4"/>
        <v>2206.7373176958881</v>
      </c>
      <c r="M22" s="26">
        <f t="shared" si="4"/>
        <v>2198.7258015923153</v>
      </c>
      <c r="N22" s="26">
        <f t="shared" si="4"/>
        <v>2186.546930003145</v>
      </c>
    </row>
    <row r="23" spans="1:14" x14ac:dyDescent="0.25">
      <c r="A23" s="72" t="s">
        <v>42</v>
      </c>
      <c r="B23" s="72"/>
      <c r="C23" s="23">
        <v>1055.1632801865699</v>
      </c>
      <c r="D23" s="22">
        <v>1063.496815580012</v>
      </c>
      <c r="E23" s="22">
        <v>1069.8018204798348</v>
      </c>
      <c r="F23" s="22">
        <v>1074.2088633246847</v>
      </c>
      <c r="G23" s="22">
        <v>1079.7363115666828</v>
      </c>
      <c r="H23" s="22">
        <v>1087.5018018478368</v>
      </c>
      <c r="I23" s="22">
        <v>1086.1864223830084</v>
      </c>
      <c r="J23" s="22">
        <v>1089.6813664687961</v>
      </c>
      <c r="K23" s="22">
        <v>1086.3548975894598</v>
      </c>
      <c r="L23" s="22">
        <v>1089.1239139157103</v>
      </c>
      <c r="M23" s="22">
        <v>1085.0639330886827</v>
      </c>
      <c r="N23" s="22">
        <v>1078.2874159055077</v>
      </c>
    </row>
    <row r="24" spans="1:14" x14ac:dyDescent="0.25">
      <c r="A24" s="61" t="s">
        <v>43</v>
      </c>
      <c r="B24" s="61"/>
      <c r="C24" s="23">
        <v>1083.7750002981172</v>
      </c>
      <c r="D24" s="23">
        <v>1092.1860001563957</v>
      </c>
      <c r="E24" s="23">
        <v>1098.5746952324291</v>
      </c>
      <c r="F24" s="23">
        <v>1105.7824718219738</v>
      </c>
      <c r="G24" s="23">
        <v>1111.1248232968298</v>
      </c>
      <c r="H24" s="23">
        <v>1117.5877779286266</v>
      </c>
      <c r="I24" s="23">
        <v>1119.0029638497526</v>
      </c>
      <c r="J24" s="23">
        <v>1118.8040705963426</v>
      </c>
      <c r="K24" s="23">
        <v>1118.7104006318284</v>
      </c>
      <c r="L24" s="23">
        <v>1117.6134037801776</v>
      </c>
      <c r="M24" s="23">
        <v>1113.6618685036328</v>
      </c>
      <c r="N24" s="23">
        <v>1108.2595140976373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58.303044755587962</v>
      </c>
      <c r="D26" s="32">
        <f t="shared" ref="D26:N26" si="5">D19-D22</f>
        <v>23.035416775560407</v>
      </c>
      <c r="E26" s="32">
        <f t="shared" si="5"/>
        <v>-2.4818695724247846</v>
      </c>
      <c r="F26" s="32">
        <f t="shared" si="5"/>
        <v>-22.110369911548787</v>
      </c>
      <c r="G26" s="32">
        <f t="shared" si="5"/>
        <v>-35.14464483992333</v>
      </c>
      <c r="H26" s="32">
        <f t="shared" si="5"/>
        <v>-43.587531517505795</v>
      </c>
      <c r="I26" s="32">
        <f t="shared" si="5"/>
        <v>-34.89532625742595</v>
      </c>
      <c r="J26" s="32">
        <f t="shared" si="5"/>
        <v>-28.539694077130207</v>
      </c>
      <c r="K26" s="32">
        <f t="shared" si="5"/>
        <v>-17.750640632882551</v>
      </c>
      <c r="L26" s="32">
        <f t="shared" si="5"/>
        <v>-16.498420742650524</v>
      </c>
      <c r="M26" s="32">
        <f t="shared" si="5"/>
        <v>-8.4513253378918307</v>
      </c>
      <c r="N26" s="32">
        <f t="shared" si="5"/>
        <v>2.4763058442490546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123.239860396209</v>
      </c>
      <c r="D30" s="32">
        <f t="shared" ref="D30:N30" si="6">D17+D26+D28</f>
        <v>84.282316212975104</v>
      </c>
      <c r="E30" s="32">
        <f t="shared" si="6"/>
        <v>57.617752919107232</v>
      </c>
      <c r="F30" s="32">
        <f t="shared" si="6"/>
        <v>36.682794182834982</v>
      </c>
      <c r="G30" s="32">
        <f t="shared" si="6"/>
        <v>22.786029238656653</v>
      </c>
      <c r="H30" s="32">
        <f t="shared" si="6"/>
        <v>13.866801878532357</v>
      </c>
      <c r="I30" s="32">
        <f t="shared" si="6"/>
        <v>21.171917148440656</v>
      </c>
      <c r="J30" s="32">
        <f t="shared" si="6"/>
        <v>28.363069253097734</v>
      </c>
      <c r="K30" s="32">
        <f t="shared" si="6"/>
        <v>37.551578262333607</v>
      </c>
      <c r="L30" s="32">
        <f t="shared" si="6"/>
        <v>37.908623774212629</v>
      </c>
      <c r="M30" s="32">
        <f t="shared" si="6"/>
        <v>45.028629189311772</v>
      </c>
      <c r="N30" s="32">
        <f t="shared" si="6"/>
        <v>55.199535173941797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26738.239860396206</v>
      </c>
      <c r="D32" s="21">
        <v>26822.522176609185</v>
      </c>
      <c r="E32" s="21">
        <v>26880.139929528294</v>
      </c>
      <c r="F32" s="21">
        <v>26916.822723711128</v>
      </c>
      <c r="G32" s="21">
        <v>26939.608752949785</v>
      </c>
      <c r="H32" s="21">
        <v>26953.475554828321</v>
      </c>
      <c r="I32" s="21">
        <v>26974.647471976758</v>
      </c>
      <c r="J32" s="21">
        <v>27003.010541229858</v>
      </c>
      <c r="K32" s="21">
        <v>27040.562119492191</v>
      </c>
      <c r="L32" s="21">
        <v>27078.470743266404</v>
      </c>
      <c r="M32" s="21">
        <v>27123.499372455717</v>
      </c>
      <c r="N32" s="21">
        <v>27178.698907629652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4.6304662933009944E-3</v>
      </c>
      <c r="D34" s="39">
        <f t="shared" ref="D34:N34" si="7">(D32/D8)-1</f>
        <v>3.1521265667833198E-3</v>
      </c>
      <c r="E34" s="39">
        <f t="shared" si="7"/>
        <v>2.148110924831359E-3</v>
      </c>
      <c r="F34" s="39">
        <f t="shared" si="7"/>
        <v>1.3646801794560126E-3</v>
      </c>
      <c r="G34" s="39">
        <f t="shared" si="7"/>
        <v>8.4653487792918369E-4</v>
      </c>
      <c r="H34" s="39">
        <f t="shared" si="7"/>
        <v>5.1473657266898343E-4</v>
      </c>
      <c r="I34" s="39">
        <f t="shared" si="7"/>
        <v>7.8549859387777587E-4</v>
      </c>
      <c r="J34" s="39">
        <f t="shared" si="7"/>
        <v>1.051471359637457E-3</v>
      </c>
      <c r="K34" s="39">
        <f t="shared" si="7"/>
        <v>1.3906441359565758E-3</v>
      </c>
      <c r="L34" s="39">
        <f t="shared" si="7"/>
        <v>1.4019170018246818E-3</v>
      </c>
      <c r="M34" s="39">
        <f t="shared" si="7"/>
        <v>1.6628940982759133E-3</v>
      </c>
      <c r="N34" s="39">
        <f t="shared" si="7"/>
        <v>2.0351184932276833E-3</v>
      </c>
    </row>
    <row r="35" spans="1:14" ht="15.75" thickBot="1" x14ac:dyDescent="0.3">
      <c r="A35" s="40" t="s">
        <v>15</v>
      </c>
      <c r="B35" s="41"/>
      <c r="C35" s="42">
        <f>(C32/$C$8)-1</f>
        <v>4.6304662933009944E-3</v>
      </c>
      <c r="D35" s="42">
        <f t="shared" ref="D35:N35" si="8">(D32/$C$8)-1</f>
        <v>7.7971886759040654E-3</v>
      </c>
      <c r="E35" s="42">
        <f t="shared" si="8"/>
        <v>9.9620488269132057E-3</v>
      </c>
      <c r="F35" s="42">
        <f t="shared" si="8"/>
        <v>1.1340324016950065E-2</v>
      </c>
      <c r="G35" s="42">
        <f t="shared" si="8"/>
        <v>1.2196458874686567E-2</v>
      </c>
      <c r="H35" s="42">
        <f t="shared" si="8"/>
        <v>1.2717473410795543E-2</v>
      </c>
      <c r="I35" s="42">
        <f t="shared" si="8"/>
        <v>1.3512961562154979E-2</v>
      </c>
      <c r="J35" s="42">
        <f t="shared" si="8"/>
        <v>1.4578641413859117E-2</v>
      </c>
      <c r="K35" s="42">
        <f t="shared" si="8"/>
        <v>1.5989559252007846E-2</v>
      </c>
      <c r="L35" s="42">
        <f t="shared" si="8"/>
        <v>1.7413892288799637E-2</v>
      </c>
      <c r="M35" s="42">
        <f t="shared" si="8"/>
        <v>1.9105743845790668E-2</v>
      </c>
      <c r="N35" s="42">
        <f t="shared" si="8"/>
        <v>2.1179744791645749E-2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0.70983816511236775</v>
      </c>
      <c r="D41" s="47">
        <v>0.7179902641232595</v>
      </c>
      <c r="E41" s="47">
        <v>0.71740448133897128</v>
      </c>
      <c r="F41" s="47">
        <v>0.7162997320518365</v>
      </c>
      <c r="G41" s="47">
        <v>0.71909067421713624</v>
      </c>
      <c r="H41" s="47">
        <v>0.72489175538281225</v>
      </c>
      <c r="I41" s="47">
        <v>0.73100545180482246</v>
      </c>
      <c r="J41" s="47">
        <v>0.7366185036252012</v>
      </c>
      <c r="K41" s="47">
        <v>0.74298152910464788</v>
      </c>
      <c r="L41" s="47">
        <v>0.74890876274118667</v>
      </c>
      <c r="M41" s="47">
        <v>0.75537987876321011</v>
      </c>
      <c r="N41" s="47">
        <v>0.76254098811498527</v>
      </c>
    </row>
    <row r="43" spans="1:14" x14ac:dyDescent="0.25">
      <c r="A43" s="48" t="s">
        <v>31</v>
      </c>
      <c r="B43" s="48"/>
      <c r="C43" s="49">
        <v>114.23493587954422</v>
      </c>
      <c r="D43" s="49">
        <v>117.7926363362201</v>
      </c>
      <c r="E43" s="49">
        <v>117.36224099580001</v>
      </c>
      <c r="F43" s="49">
        <v>116.31361509073325</v>
      </c>
      <c r="G43" s="49">
        <v>115.59167610048155</v>
      </c>
      <c r="H43" s="49">
        <v>114.83205135359083</v>
      </c>
      <c r="I43" s="49">
        <v>114.86920473300168</v>
      </c>
      <c r="J43" s="49">
        <v>113.11080797266052</v>
      </c>
      <c r="K43" s="49">
        <v>112.80756394825714</v>
      </c>
      <c r="L43" s="49">
        <v>111.80651607665095</v>
      </c>
      <c r="M43" s="49">
        <v>110.89314530531369</v>
      </c>
      <c r="N43" s="49">
        <v>109.74832086344585</v>
      </c>
    </row>
    <row r="44" spans="1:14" x14ac:dyDescent="0.25">
      <c r="A44" s="19" t="s">
        <v>47</v>
      </c>
      <c r="B44" s="19"/>
      <c r="C44" s="50">
        <v>115.59554605631234</v>
      </c>
      <c r="D44" s="50">
        <v>117.79263633622011</v>
      </c>
      <c r="E44" s="50">
        <v>117.08216347122152</v>
      </c>
      <c r="F44" s="50">
        <v>115.78936099172202</v>
      </c>
      <c r="G44" s="50">
        <v>114.83973907763887</v>
      </c>
      <c r="H44" s="50">
        <v>113.85649807281037</v>
      </c>
      <c r="I44" s="50">
        <v>113.69051663389071</v>
      </c>
      <c r="J44" s="50">
        <v>111.78608532122411</v>
      </c>
      <c r="K44" s="50">
        <v>111.33517528763531</v>
      </c>
      <c r="L44" s="50">
        <v>110.21051334589177</v>
      </c>
      <c r="M44" s="50">
        <v>109.20827345148804</v>
      </c>
      <c r="N44" s="50">
        <v>107.98693503532485</v>
      </c>
    </row>
    <row r="45" spans="1:14" x14ac:dyDescent="0.25">
      <c r="A45" s="51" t="s">
        <v>48</v>
      </c>
      <c r="B45" s="51"/>
      <c r="C45" s="52">
        <v>112.89178003469556</v>
      </c>
      <c r="D45" s="52">
        <v>117.79263633622008</v>
      </c>
      <c r="E45" s="52">
        <v>117.64879348827932</v>
      </c>
      <c r="F45" s="52">
        <v>116.85766037378049</v>
      </c>
      <c r="G45" s="52">
        <v>116.37905436649673</v>
      </c>
      <c r="H45" s="52">
        <v>115.85728212291548</v>
      </c>
      <c r="I45" s="52">
        <v>116.11593036299483</v>
      </c>
      <c r="J45" s="52">
        <v>114.52482726537417</v>
      </c>
      <c r="K45" s="52">
        <v>114.38942720766377</v>
      </c>
      <c r="L45" s="52">
        <v>113.53112555618857</v>
      </c>
      <c r="M45" s="52">
        <v>112.73178861870117</v>
      </c>
      <c r="N45" s="52">
        <v>111.68720241170698</v>
      </c>
    </row>
    <row r="47" spans="1:14" x14ac:dyDescent="0.25">
      <c r="A47" s="48" t="s">
        <v>32</v>
      </c>
      <c r="B47" s="48"/>
      <c r="C47" s="49">
        <v>77.799485679237122</v>
      </c>
      <c r="D47" s="49">
        <v>77.409413906394988</v>
      </c>
      <c r="E47" s="49">
        <v>77.44828772610856</v>
      </c>
      <c r="F47" s="49">
        <v>77.548800680145533</v>
      </c>
      <c r="G47" s="49">
        <v>77.621639755378084</v>
      </c>
      <c r="H47" s="49">
        <v>77.700993318352701</v>
      </c>
      <c r="I47" s="49">
        <v>77.698116172452657</v>
      </c>
      <c r="J47" s="49">
        <v>77.88294151086393</v>
      </c>
      <c r="K47" s="49">
        <v>77.912573130563118</v>
      </c>
      <c r="L47" s="49">
        <v>78.01559462623409</v>
      </c>
      <c r="M47" s="49">
        <v>78.107416276869913</v>
      </c>
      <c r="N47" s="49">
        <v>78.226580583322303</v>
      </c>
    </row>
    <row r="48" spans="1:14" x14ac:dyDescent="0.25">
      <c r="A48" s="19" t="s">
        <v>45</v>
      </c>
      <c r="B48" s="19"/>
      <c r="C48" s="50">
        <v>75.537906484780663</v>
      </c>
      <c r="D48" s="50">
        <v>75.28900480015605</v>
      </c>
      <c r="E48" s="50">
        <v>75.364086006552583</v>
      </c>
      <c r="F48" s="50">
        <v>75.504789061118373</v>
      </c>
      <c r="G48" s="50">
        <v>75.607212275465216</v>
      </c>
      <c r="H48" s="50">
        <v>75.714845901140407</v>
      </c>
      <c r="I48" s="50">
        <v>75.727707486282156</v>
      </c>
      <c r="J48" s="50">
        <v>75.94100155747266</v>
      </c>
      <c r="K48" s="50">
        <v>75.988534944256457</v>
      </c>
      <c r="L48" s="50">
        <v>76.111969585933906</v>
      </c>
      <c r="M48" s="50">
        <v>76.226823754516346</v>
      </c>
      <c r="N48" s="50">
        <v>76.366035437441468</v>
      </c>
    </row>
    <row r="49" spans="1:14" x14ac:dyDescent="0.25">
      <c r="A49" s="51" t="s">
        <v>46</v>
      </c>
      <c r="B49" s="51"/>
      <c r="C49" s="52">
        <v>80.003419348989766</v>
      </c>
      <c r="D49" s="52">
        <v>79.530364039147798</v>
      </c>
      <c r="E49" s="52">
        <v>79.554807315274516</v>
      </c>
      <c r="F49" s="52">
        <v>79.640568965252342</v>
      </c>
      <c r="G49" s="52">
        <v>79.696975170720279</v>
      </c>
      <c r="H49" s="52">
        <v>79.757200566253417</v>
      </c>
      <c r="I49" s="52">
        <v>79.738837289037932</v>
      </c>
      <c r="J49" s="52">
        <v>79.899051624837355</v>
      </c>
      <c r="K49" s="52">
        <v>79.916407373520855</v>
      </c>
      <c r="L49" s="52">
        <v>80.003596451081251</v>
      </c>
      <c r="M49" s="52">
        <v>80.081312617037895</v>
      </c>
      <c r="N49" s="52">
        <v>80.183973876213301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sheetPr codeName="Sheet1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29912</v>
      </c>
      <c r="D8" s="21">
        <v>30010.104512589303</v>
      </c>
      <c r="E8" s="21">
        <v>30077.399094839297</v>
      </c>
      <c r="F8" s="21">
        <v>30122.493308372956</v>
      </c>
      <c r="G8" s="21">
        <v>30148.119701397023</v>
      </c>
      <c r="H8" s="21">
        <v>30159.284014545901</v>
      </c>
      <c r="I8" s="21">
        <v>30157.969263041625</v>
      </c>
      <c r="J8" s="21">
        <v>30153.424124701836</v>
      </c>
      <c r="K8" s="21">
        <v>30147.302862155302</v>
      </c>
      <c r="L8" s="21">
        <v>30134.905275274468</v>
      </c>
      <c r="M8" s="21">
        <v>30116.374478778125</v>
      </c>
      <c r="N8" s="21">
        <v>30093.063873693329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323.16716798875825</v>
      </c>
      <c r="D10" s="26">
        <f t="shared" ref="D10:N10" si="0">SUM(D11:D12)</f>
        <v>325.73822243448603</v>
      </c>
      <c r="E10" s="26">
        <f t="shared" si="0"/>
        <v>323.71863478833393</v>
      </c>
      <c r="F10" s="26">
        <f t="shared" si="0"/>
        <v>320.52773249289453</v>
      </c>
      <c r="G10" s="26">
        <f t="shared" si="0"/>
        <v>317.87824883898605</v>
      </c>
      <c r="H10" s="26">
        <f t="shared" si="0"/>
        <v>315.29024977375099</v>
      </c>
      <c r="I10" s="26">
        <f t="shared" si="0"/>
        <v>312.03822291946506</v>
      </c>
      <c r="J10" s="26">
        <f t="shared" si="0"/>
        <v>308.47860609376175</v>
      </c>
      <c r="K10" s="26">
        <f t="shared" si="0"/>
        <v>305.22509008045222</v>
      </c>
      <c r="L10" s="26">
        <f t="shared" si="0"/>
        <v>301.83200908830202</v>
      </c>
      <c r="M10" s="26">
        <f t="shared" si="0"/>
        <v>298.8765464293968</v>
      </c>
      <c r="N10" s="26">
        <f t="shared" si="0"/>
        <v>296.64347349012343</v>
      </c>
    </row>
    <row r="11" spans="1:14" x14ac:dyDescent="0.25">
      <c r="A11" s="60" t="s">
        <v>34</v>
      </c>
      <c r="B11" s="18"/>
      <c r="C11" s="22">
        <v>165.47538373082912</v>
      </c>
      <c r="D11" s="22">
        <v>166.89388332310571</v>
      </c>
      <c r="E11" s="22">
        <v>165.87315765222371</v>
      </c>
      <c r="F11" s="22">
        <v>164.21951889127357</v>
      </c>
      <c r="G11" s="22">
        <v>162.93161438696833</v>
      </c>
      <c r="H11" s="22">
        <v>161.45911984381601</v>
      </c>
      <c r="I11" s="22">
        <v>159.82331716922189</v>
      </c>
      <c r="J11" s="22">
        <v>157.99219687289391</v>
      </c>
      <c r="K11" s="22">
        <v>156.20234555685389</v>
      </c>
      <c r="L11" s="22">
        <v>154.68947639591414</v>
      </c>
      <c r="M11" s="22">
        <v>153.09974970040324</v>
      </c>
      <c r="N11" s="22">
        <v>151.96695115751095</v>
      </c>
    </row>
    <row r="12" spans="1:14" x14ac:dyDescent="0.25">
      <c r="A12" s="27" t="s">
        <v>35</v>
      </c>
      <c r="B12" s="28"/>
      <c r="C12" s="29">
        <v>157.69178425792913</v>
      </c>
      <c r="D12" s="29">
        <v>158.84433911138032</v>
      </c>
      <c r="E12" s="29">
        <v>157.84547713611022</v>
      </c>
      <c r="F12" s="29">
        <v>156.30821360162096</v>
      </c>
      <c r="G12" s="29">
        <v>154.94663445201772</v>
      </c>
      <c r="H12" s="29">
        <v>153.83112992993497</v>
      </c>
      <c r="I12" s="29">
        <v>152.21490575024316</v>
      </c>
      <c r="J12" s="29">
        <v>150.48640922086784</v>
      </c>
      <c r="K12" s="29">
        <v>149.02274452359833</v>
      </c>
      <c r="L12" s="29">
        <v>147.14253269238787</v>
      </c>
      <c r="M12" s="29">
        <v>145.77679672899356</v>
      </c>
      <c r="N12" s="29">
        <v>144.67652233261248</v>
      </c>
    </row>
    <row r="13" spans="1:14" x14ac:dyDescent="0.25">
      <c r="A13" s="63" t="s">
        <v>36</v>
      </c>
      <c r="B13" s="18"/>
      <c r="C13" s="26">
        <f>SUM(C14:C15)</f>
        <v>272.35640816552768</v>
      </c>
      <c r="D13" s="26">
        <f t="shared" ref="D13:N13" si="1">SUM(D14:D15)</f>
        <v>287.52458581001275</v>
      </c>
      <c r="E13" s="26">
        <f t="shared" si="1"/>
        <v>291.10920086781573</v>
      </c>
      <c r="F13" s="26">
        <f t="shared" si="1"/>
        <v>292.49114293588013</v>
      </c>
      <c r="G13" s="26">
        <f t="shared" si="1"/>
        <v>294.7419934241928</v>
      </c>
      <c r="H13" s="26">
        <f t="shared" si="1"/>
        <v>296.10292764794633</v>
      </c>
      <c r="I13" s="26">
        <f t="shared" si="1"/>
        <v>300.00725133726371</v>
      </c>
      <c r="J13" s="26">
        <f t="shared" si="1"/>
        <v>298.77976260636387</v>
      </c>
      <c r="K13" s="26">
        <f t="shared" si="1"/>
        <v>301.83789369607564</v>
      </c>
      <c r="L13" s="26">
        <f t="shared" si="1"/>
        <v>302.89511457734744</v>
      </c>
      <c r="M13" s="26">
        <f t="shared" si="1"/>
        <v>304.03724952818857</v>
      </c>
      <c r="N13" s="26">
        <f t="shared" si="1"/>
        <v>304.34212325819999</v>
      </c>
    </row>
    <row r="14" spans="1:14" x14ac:dyDescent="0.25">
      <c r="A14" s="60" t="s">
        <v>37</v>
      </c>
      <c r="B14" s="18"/>
      <c r="C14" s="22">
        <v>122.46298776012061</v>
      </c>
      <c r="D14" s="22">
        <v>128.73103567886645</v>
      </c>
      <c r="E14" s="22">
        <v>131.73971174703649</v>
      </c>
      <c r="F14" s="22">
        <v>133.8211845834654</v>
      </c>
      <c r="G14" s="22">
        <v>135.98157154052728</v>
      </c>
      <c r="H14" s="22">
        <v>138.0405943786057</v>
      </c>
      <c r="I14" s="22">
        <v>140.726102549145</v>
      </c>
      <c r="J14" s="22">
        <v>141.33694844585327</v>
      </c>
      <c r="K14" s="22">
        <v>143.52965557284256</v>
      </c>
      <c r="L14" s="22">
        <v>145.03048417842538</v>
      </c>
      <c r="M14" s="22">
        <v>146.40844943807042</v>
      </c>
      <c r="N14" s="22">
        <v>147.33990193215087</v>
      </c>
    </row>
    <row r="15" spans="1:14" x14ac:dyDescent="0.25">
      <c r="A15" s="61" t="s">
        <v>38</v>
      </c>
      <c r="B15" s="12"/>
      <c r="C15" s="23">
        <v>149.89342040540706</v>
      </c>
      <c r="D15" s="23">
        <v>158.7935501311463</v>
      </c>
      <c r="E15" s="23">
        <v>159.36948912077924</v>
      </c>
      <c r="F15" s="23">
        <v>158.66995835241477</v>
      </c>
      <c r="G15" s="23">
        <v>158.76042188366551</v>
      </c>
      <c r="H15" s="23">
        <v>158.0623332693406</v>
      </c>
      <c r="I15" s="23">
        <v>159.28114878811868</v>
      </c>
      <c r="J15" s="23">
        <v>157.44281416051064</v>
      </c>
      <c r="K15" s="23">
        <v>158.30823812323305</v>
      </c>
      <c r="L15" s="23">
        <v>157.86463039892206</v>
      </c>
      <c r="M15" s="23">
        <v>157.62880009011818</v>
      </c>
      <c r="N15" s="23">
        <v>157.0022213260491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50.810759823230569</v>
      </c>
      <c r="D17" s="32">
        <f t="shared" ref="D17:N17" si="2">D10-D13</f>
        <v>38.213636624473281</v>
      </c>
      <c r="E17" s="32">
        <f t="shared" si="2"/>
        <v>32.6094339205182</v>
      </c>
      <c r="F17" s="32">
        <f t="shared" si="2"/>
        <v>28.036589557014395</v>
      </c>
      <c r="G17" s="32">
        <f t="shared" si="2"/>
        <v>23.136255414793254</v>
      </c>
      <c r="H17" s="32">
        <f t="shared" si="2"/>
        <v>19.187322125804656</v>
      </c>
      <c r="I17" s="32">
        <f t="shared" si="2"/>
        <v>12.030971582201346</v>
      </c>
      <c r="J17" s="32">
        <f t="shared" si="2"/>
        <v>9.6988434873978804</v>
      </c>
      <c r="K17" s="32">
        <f t="shared" si="2"/>
        <v>3.3871963843765798</v>
      </c>
      <c r="L17" s="32">
        <f t="shared" si="2"/>
        <v>-1.0631054890454266</v>
      </c>
      <c r="M17" s="32">
        <f t="shared" si="2"/>
        <v>-5.160703098791771</v>
      </c>
      <c r="N17" s="32">
        <f t="shared" si="2"/>
        <v>-7.6986497680765638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1277.6221661659133</v>
      </c>
      <c r="D19" s="26">
        <f t="shared" ref="D19:N19" si="3">SUM(D20:D21)</f>
        <v>1268.5726976943461</v>
      </c>
      <c r="E19" s="26">
        <f t="shared" si="3"/>
        <v>1261.6453301463771</v>
      </c>
      <c r="F19" s="26">
        <f t="shared" si="3"/>
        <v>1255.4641703200796</v>
      </c>
      <c r="G19" s="26">
        <f t="shared" si="3"/>
        <v>1251.1626338093449</v>
      </c>
      <c r="H19" s="26">
        <f t="shared" si="3"/>
        <v>1245.8738825418311</v>
      </c>
      <c r="I19" s="26">
        <f t="shared" si="3"/>
        <v>1246.4952602948388</v>
      </c>
      <c r="J19" s="26">
        <f t="shared" si="3"/>
        <v>1246.6182669304771</v>
      </c>
      <c r="K19" s="26">
        <f t="shared" si="3"/>
        <v>1247.5566460978694</v>
      </c>
      <c r="L19" s="26">
        <f t="shared" si="3"/>
        <v>1247.344078962622</v>
      </c>
      <c r="M19" s="26">
        <f t="shared" si="3"/>
        <v>1247.0883613418562</v>
      </c>
      <c r="N19" s="26">
        <f t="shared" si="3"/>
        <v>1248.7610076345859</v>
      </c>
    </row>
    <row r="20" spans="1:14" x14ac:dyDescent="0.25">
      <c r="A20" s="72" t="s">
        <v>40</v>
      </c>
      <c r="B20" s="72"/>
      <c r="C20" s="22">
        <v>646.96854087855888</v>
      </c>
      <c r="D20" s="22">
        <v>642.55878153349761</v>
      </c>
      <c r="E20" s="22">
        <v>637.76864814601242</v>
      </c>
      <c r="F20" s="22">
        <v>634.66911295073101</v>
      </c>
      <c r="G20" s="22">
        <v>633.32992353788768</v>
      </c>
      <c r="H20" s="22">
        <v>631.47809971729691</v>
      </c>
      <c r="I20" s="22">
        <v>631.72887805789685</v>
      </c>
      <c r="J20" s="22">
        <v>630.56110194097903</v>
      </c>
      <c r="K20" s="22">
        <v>630.9582657633847</v>
      </c>
      <c r="L20" s="22">
        <v>630.21942370269619</v>
      </c>
      <c r="M20" s="22">
        <v>630.2749091824104</v>
      </c>
      <c r="N20" s="22">
        <v>630.93336362117691</v>
      </c>
    </row>
    <row r="21" spans="1:14" x14ac:dyDescent="0.25">
      <c r="A21" s="27" t="s">
        <v>41</v>
      </c>
      <c r="B21" s="27"/>
      <c r="C21" s="29">
        <v>630.65362528735443</v>
      </c>
      <c r="D21" s="29">
        <v>626.01391616084857</v>
      </c>
      <c r="E21" s="29">
        <v>623.87668200036467</v>
      </c>
      <c r="F21" s="29">
        <v>620.79505736934868</v>
      </c>
      <c r="G21" s="29">
        <v>617.83271027145724</v>
      </c>
      <c r="H21" s="29">
        <v>614.39578282453419</v>
      </c>
      <c r="I21" s="29">
        <v>614.76638223694181</v>
      </c>
      <c r="J21" s="29">
        <v>616.05716498949801</v>
      </c>
      <c r="K21" s="29">
        <v>616.59838033448466</v>
      </c>
      <c r="L21" s="29">
        <v>617.12465525992582</v>
      </c>
      <c r="M21" s="29">
        <v>616.81345215944577</v>
      </c>
      <c r="N21" s="29">
        <v>617.82764401340887</v>
      </c>
    </row>
    <row r="22" spans="1:14" x14ac:dyDescent="0.25">
      <c r="A22" s="75" t="s">
        <v>44</v>
      </c>
      <c r="B22" s="75"/>
      <c r="C22" s="26">
        <f>SUM(C23:C24)</f>
        <v>1230.3284133998382</v>
      </c>
      <c r="D22" s="26">
        <f t="shared" ref="D22:N22" si="4">SUM(D23:D24)</f>
        <v>1239.4917520688264</v>
      </c>
      <c r="E22" s="26">
        <f t="shared" si="4"/>
        <v>1249.1605505332441</v>
      </c>
      <c r="F22" s="26">
        <f t="shared" si="4"/>
        <v>1257.8743668530196</v>
      </c>
      <c r="G22" s="26">
        <f t="shared" si="4"/>
        <v>1263.1345760752602</v>
      </c>
      <c r="H22" s="26">
        <f t="shared" si="4"/>
        <v>1266.3759561719153</v>
      </c>
      <c r="I22" s="26">
        <f t="shared" si="4"/>
        <v>1263.0713702168337</v>
      </c>
      <c r="J22" s="26">
        <f t="shared" si="4"/>
        <v>1262.4383729644064</v>
      </c>
      <c r="K22" s="26">
        <f t="shared" si="4"/>
        <v>1263.341429363084</v>
      </c>
      <c r="L22" s="26">
        <f t="shared" si="4"/>
        <v>1264.8117699699192</v>
      </c>
      <c r="M22" s="26">
        <f t="shared" si="4"/>
        <v>1265.2382633278548</v>
      </c>
      <c r="N22" s="26">
        <f t="shared" si="4"/>
        <v>1263.8000935630009</v>
      </c>
    </row>
    <row r="23" spans="1:14" x14ac:dyDescent="0.25">
      <c r="A23" s="72" t="s">
        <v>42</v>
      </c>
      <c r="B23" s="72"/>
      <c r="C23" s="23">
        <v>617.02791711971781</v>
      </c>
      <c r="D23" s="22">
        <v>622.00811152251811</v>
      </c>
      <c r="E23" s="22">
        <v>629.09711199285061</v>
      </c>
      <c r="F23" s="22">
        <v>633.64019737025944</v>
      </c>
      <c r="G23" s="22">
        <v>635.7726164175931</v>
      </c>
      <c r="H23" s="22">
        <v>636.46025348326089</v>
      </c>
      <c r="I23" s="22">
        <v>635.51270101252749</v>
      </c>
      <c r="J23" s="22">
        <v>635.93623498984641</v>
      </c>
      <c r="K23" s="22">
        <v>636.63520258524386</v>
      </c>
      <c r="L23" s="22">
        <v>638.15306661045611</v>
      </c>
      <c r="M23" s="22">
        <v>638.36508021850102</v>
      </c>
      <c r="N23" s="22">
        <v>637.46592642050314</v>
      </c>
    </row>
    <row r="24" spans="1:14" x14ac:dyDescent="0.25">
      <c r="A24" s="61" t="s">
        <v>43</v>
      </c>
      <c r="B24" s="61"/>
      <c r="C24" s="23">
        <v>613.30049628012023</v>
      </c>
      <c r="D24" s="23">
        <v>617.48364054630838</v>
      </c>
      <c r="E24" s="23">
        <v>620.06343854039358</v>
      </c>
      <c r="F24" s="23">
        <v>624.23416948276031</v>
      </c>
      <c r="G24" s="23">
        <v>627.36195965766717</v>
      </c>
      <c r="H24" s="23">
        <v>629.91570268865428</v>
      </c>
      <c r="I24" s="23">
        <v>627.55866920430606</v>
      </c>
      <c r="J24" s="23">
        <v>626.5021379745599</v>
      </c>
      <c r="K24" s="23">
        <v>626.70622677784013</v>
      </c>
      <c r="L24" s="23">
        <v>626.65870335946306</v>
      </c>
      <c r="M24" s="23">
        <v>626.87318310935382</v>
      </c>
      <c r="N24" s="23">
        <v>626.33416714249779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47.293752766075158</v>
      </c>
      <c r="D26" s="32">
        <f t="shared" ref="D26:N26" si="5">D19-D22</f>
        <v>29.080945625519689</v>
      </c>
      <c r="E26" s="32">
        <f t="shared" si="5"/>
        <v>12.484779613133014</v>
      </c>
      <c r="F26" s="32">
        <f t="shared" si="5"/>
        <v>-2.4101965329400628</v>
      </c>
      <c r="G26" s="32">
        <f t="shared" si="5"/>
        <v>-11.971942265915231</v>
      </c>
      <c r="H26" s="32">
        <f t="shared" si="5"/>
        <v>-20.502073630084169</v>
      </c>
      <c r="I26" s="32">
        <f t="shared" si="5"/>
        <v>-16.576109921994885</v>
      </c>
      <c r="J26" s="32">
        <f t="shared" si="5"/>
        <v>-15.820106033929278</v>
      </c>
      <c r="K26" s="32">
        <f t="shared" si="5"/>
        <v>-15.784783265214628</v>
      </c>
      <c r="L26" s="32">
        <f t="shared" si="5"/>
        <v>-17.467691007297162</v>
      </c>
      <c r="M26" s="32">
        <f t="shared" si="5"/>
        <v>-18.149901985998667</v>
      </c>
      <c r="N26" s="32">
        <f t="shared" si="5"/>
        <v>-15.039085928415034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98.104512589305727</v>
      </c>
      <c r="D30" s="32">
        <f t="shared" ref="D30:N30" si="6">D17+D26+D28</f>
        <v>67.29458224999297</v>
      </c>
      <c r="E30" s="32">
        <f t="shared" si="6"/>
        <v>45.094213533651214</v>
      </c>
      <c r="F30" s="32">
        <f t="shared" si="6"/>
        <v>25.626393024074332</v>
      </c>
      <c r="G30" s="32">
        <f t="shared" si="6"/>
        <v>11.164313148878023</v>
      </c>
      <c r="H30" s="32">
        <f t="shared" si="6"/>
        <v>-1.3147515042795135</v>
      </c>
      <c r="I30" s="32">
        <f t="shared" si="6"/>
        <v>-4.5451383397935388</v>
      </c>
      <c r="J30" s="32">
        <f t="shared" si="6"/>
        <v>-6.1212625465313977</v>
      </c>
      <c r="K30" s="32">
        <f t="shared" si="6"/>
        <v>-12.397586880838048</v>
      </c>
      <c r="L30" s="32">
        <f t="shared" si="6"/>
        <v>-18.530796496342589</v>
      </c>
      <c r="M30" s="32">
        <f t="shared" si="6"/>
        <v>-23.310605084790438</v>
      </c>
      <c r="N30" s="32">
        <f t="shared" si="6"/>
        <v>-22.737735696491598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30010.104512589303</v>
      </c>
      <c r="D32" s="21">
        <v>30077.399094839297</v>
      </c>
      <c r="E32" s="21">
        <v>30122.493308372956</v>
      </c>
      <c r="F32" s="21">
        <v>30148.119701397023</v>
      </c>
      <c r="G32" s="21">
        <v>30159.284014545901</v>
      </c>
      <c r="H32" s="21">
        <v>30157.969263041625</v>
      </c>
      <c r="I32" s="21">
        <v>30153.424124701836</v>
      </c>
      <c r="J32" s="21">
        <v>30147.302862155302</v>
      </c>
      <c r="K32" s="21">
        <v>30134.905275274468</v>
      </c>
      <c r="L32" s="21">
        <v>30116.374478778125</v>
      </c>
      <c r="M32" s="21">
        <v>30093.063873693329</v>
      </c>
      <c r="N32" s="21">
        <v>30070.326137996839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3.2797710814824743E-3</v>
      </c>
      <c r="D34" s="39">
        <f t="shared" ref="D34:N34" si="7">(D32/D8)-1</f>
        <v>2.2423974638863253E-3</v>
      </c>
      <c r="E34" s="39">
        <f t="shared" si="7"/>
        <v>1.4992723736340086E-3</v>
      </c>
      <c r="F34" s="39">
        <f t="shared" si="7"/>
        <v>8.5073943785873851E-4</v>
      </c>
      <c r="G34" s="39">
        <f t="shared" si="7"/>
        <v>3.7031540472365343E-4</v>
      </c>
      <c r="H34" s="39">
        <f t="shared" si="7"/>
        <v>-4.359359140093666E-5</v>
      </c>
      <c r="I34" s="39">
        <f t="shared" si="7"/>
        <v>-1.507110210288154E-4</v>
      </c>
      <c r="J34" s="39">
        <f t="shared" si="7"/>
        <v>-2.0300389505412131E-4</v>
      </c>
      <c r="K34" s="39">
        <f t="shared" si="7"/>
        <v>-4.1123369933027121E-4</v>
      </c>
      <c r="L34" s="39">
        <f t="shared" si="7"/>
        <v>-6.1492798225415424E-4</v>
      </c>
      <c r="M34" s="39">
        <f t="shared" si="7"/>
        <v>-7.7401763951445712E-4</v>
      </c>
      <c r="N34" s="39">
        <f t="shared" si="7"/>
        <v>-7.5558061458691483E-4</v>
      </c>
    </row>
    <row r="35" spans="1:14" ht="15.75" thickBot="1" x14ac:dyDescent="0.3">
      <c r="A35" s="40" t="s">
        <v>15</v>
      </c>
      <c r="B35" s="41"/>
      <c r="C35" s="42">
        <f>(C32/$C$8)-1</f>
        <v>3.2797710814824743E-3</v>
      </c>
      <c r="D35" s="42">
        <f t="shared" ref="D35:N35" si="8">(D32/$C$8)-1</f>
        <v>5.5295230957239649E-3</v>
      </c>
      <c r="E35" s="42">
        <f t="shared" si="8"/>
        <v>7.0370857305748213E-3</v>
      </c>
      <c r="F35" s="42">
        <f t="shared" si="8"/>
        <v>7.8938118947922131E-3</v>
      </c>
      <c r="G35" s="42">
        <f t="shared" si="8"/>
        <v>8.2670504996624761E-3</v>
      </c>
      <c r="H35" s="42">
        <f t="shared" si="8"/>
        <v>8.2230965178398119E-3</v>
      </c>
      <c r="I35" s="42">
        <f t="shared" si="8"/>
        <v>8.0711461855387245E-3</v>
      </c>
      <c r="J35" s="42">
        <f t="shared" si="8"/>
        <v>7.8665038163714396E-3</v>
      </c>
      <c r="K35" s="42">
        <f t="shared" si="8"/>
        <v>7.4520351455760192E-3</v>
      </c>
      <c r="L35" s="42">
        <f t="shared" si="8"/>
        <v>6.8325246983860222E-3</v>
      </c>
      <c r="M35" s="42">
        <f t="shared" si="8"/>
        <v>6.0532185642327985E-3</v>
      </c>
      <c r="N35" s="42">
        <f t="shared" si="8"/>
        <v>5.2930642550428342E-3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1.0334862844012749</v>
      </c>
      <c r="D41" s="47">
        <v>1.0446322960234429</v>
      </c>
      <c r="E41" s="47">
        <v>1.0432655784962417</v>
      </c>
      <c r="F41" s="47">
        <v>1.0412675997712177</v>
      </c>
      <c r="G41" s="47">
        <v>1.0447222367076889</v>
      </c>
      <c r="H41" s="47">
        <v>1.0522110901322337</v>
      </c>
      <c r="I41" s="47">
        <v>1.0600817661733983</v>
      </c>
      <c r="J41" s="47">
        <v>1.0673999504340734</v>
      </c>
      <c r="K41" s="47">
        <v>1.0759779041821154</v>
      </c>
      <c r="L41" s="47">
        <v>1.0838130358678466</v>
      </c>
      <c r="M41" s="47">
        <v>1.0925292892724578</v>
      </c>
      <c r="N41" s="47">
        <v>1.1025747271582802</v>
      </c>
    </row>
    <row r="43" spans="1:14" x14ac:dyDescent="0.25">
      <c r="A43" s="48" t="s">
        <v>31</v>
      </c>
      <c r="B43" s="48"/>
      <c r="C43" s="49">
        <v>107.93357248198038</v>
      </c>
      <c r="D43" s="49">
        <v>111.53816007058009</v>
      </c>
      <c r="E43" s="49">
        <v>111.25967901387362</v>
      </c>
      <c r="F43" s="49">
        <v>110.38791767871811</v>
      </c>
      <c r="G43" s="49">
        <v>109.82305056487215</v>
      </c>
      <c r="H43" s="49">
        <v>109.2195182727785</v>
      </c>
      <c r="I43" s="49">
        <v>109.37222500821002</v>
      </c>
      <c r="J43" s="49">
        <v>107.79639095006357</v>
      </c>
      <c r="K43" s="49">
        <v>107.60519590756336</v>
      </c>
      <c r="L43" s="49">
        <v>106.74532291778748</v>
      </c>
      <c r="M43" s="49">
        <v>105.96414895648427</v>
      </c>
      <c r="N43" s="49">
        <v>104.94938636153228</v>
      </c>
    </row>
    <row r="44" spans="1:14" x14ac:dyDescent="0.25">
      <c r="A44" s="19" t="s">
        <v>47</v>
      </c>
      <c r="B44" s="19"/>
      <c r="C44" s="50">
        <v>109.3660468182719</v>
      </c>
      <c r="D44" s="50">
        <v>111.53816007058008</v>
      </c>
      <c r="E44" s="50">
        <v>110.96191429321188</v>
      </c>
      <c r="F44" s="50">
        <v>109.83282769830396</v>
      </c>
      <c r="G44" s="50">
        <v>109.04245386896343</v>
      </c>
      <c r="H44" s="50">
        <v>108.21401561054168</v>
      </c>
      <c r="I44" s="50">
        <v>108.16644405052719</v>
      </c>
      <c r="J44" s="50">
        <v>106.44368854655207</v>
      </c>
      <c r="K44" s="50">
        <v>106.10723276975233</v>
      </c>
      <c r="L44" s="50">
        <v>105.15557059903685</v>
      </c>
      <c r="M44" s="50">
        <v>104.27489451507709</v>
      </c>
      <c r="N44" s="50">
        <v>103.1815980463237</v>
      </c>
    </row>
    <row r="45" spans="1:14" x14ac:dyDescent="0.25">
      <c r="A45" s="51" t="s">
        <v>48</v>
      </c>
      <c r="B45" s="51"/>
      <c r="C45" s="52">
        <v>106.79079822256907</v>
      </c>
      <c r="D45" s="52">
        <v>111.53816007058012</v>
      </c>
      <c r="E45" s="52">
        <v>111.50702967536141</v>
      </c>
      <c r="F45" s="52">
        <v>110.8604571059081</v>
      </c>
      <c r="G45" s="52">
        <v>110.5005883099241</v>
      </c>
      <c r="H45" s="52">
        <v>110.11306443292274</v>
      </c>
      <c r="I45" s="52">
        <v>110.46013184558396</v>
      </c>
      <c r="J45" s="52">
        <v>109.04033946969783</v>
      </c>
      <c r="K45" s="52">
        <v>109.00034993528867</v>
      </c>
      <c r="L45" s="52">
        <v>108.2487927003038</v>
      </c>
      <c r="M45" s="52">
        <v>107.58293431364277</v>
      </c>
      <c r="N45" s="52">
        <v>106.66437794701139</v>
      </c>
    </row>
    <row r="47" spans="1:14" x14ac:dyDescent="0.25">
      <c r="A47" s="48" t="s">
        <v>32</v>
      </c>
      <c r="B47" s="48"/>
      <c r="C47" s="49">
        <v>78.555315267465915</v>
      </c>
      <c r="D47" s="49">
        <v>78.167123032595796</v>
      </c>
      <c r="E47" s="49">
        <v>78.203779237093784</v>
      </c>
      <c r="F47" s="49">
        <v>78.304430282849381</v>
      </c>
      <c r="G47" s="49">
        <v>78.374815014999299</v>
      </c>
      <c r="H47" s="49">
        <v>78.447304951651503</v>
      </c>
      <c r="I47" s="49">
        <v>78.439408647318203</v>
      </c>
      <c r="J47" s="49">
        <v>78.620259226747834</v>
      </c>
      <c r="K47" s="49">
        <v>78.64918525523116</v>
      </c>
      <c r="L47" s="49">
        <v>78.750106029107798</v>
      </c>
      <c r="M47" s="49">
        <v>78.843183184300244</v>
      </c>
      <c r="N47" s="49">
        <v>78.961904792019155</v>
      </c>
    </row>
    <row r="48" spans="1:14" x14ac:dyDescent="0.25">
      <c r="A48" s="19" t="s">
        <v>45</v>
      </c>
      <c r="B48" s="19"/>
      <c r="C48" s="50">
        <v>76.247115661468172</v>
      </c>
      <c r="D48" s="50">
        <v>75.99752858708959</v>
      </c>
      <c r="E48" s="50">
        <v>76.07101821264942</v>
      </c>
      <c r="F48" s="50">
        <v>76.210022785431306</v>
      </c>
      <c r="G48" s="50">
        <v>76.31081271108107</v>
      </c>
      <c r="H48" s="50">
        <v>76.416673485193087</v>
      </c>
      <c r="I48" s="50">
        <v>76.428123927158225</v>
      </c>
      <c r="J48" s="50">
        <v>76.639465590601731</v>
      </c>
      <c r="K48" s="50">
        <v>76.68561279566299</v>
      </c>
      <c r="L48" s="50">
        <v>76.807415867829889</v>
      </c>
      <c r="M48" s="50">
        <v>76.920729770980785</v>
      </c>
      <c r="N48" s="50">
        <v>77.058282360596166</v>
      </c>
    </row>
    <row r="49" spans="1:14" x14ac:dyDescent="0.25">
      <c r="A49" s="51" t="s">
        <v>46</v>
      </c>
      <c r="B49" s="51"/>
      <c r="C49" s="52">
        <v>80.625598166541735</v>
      </c>
      <c r="D49" s="52">
        <v>80.152161280270704</v>
      </c>
      <c r="E49" s="52">
        <v>80.174875579261027</v>
      </c>
      <c r="F49" s="52">
        <v>80.258838294283549</v>
      </c>
      <c r="G49" s="52">
        <v>80.313577455066479</v>
      </c>
      <c r="H49" s="52">
        <v>80.371863390860554</v>
      </c>
      <c r="I49" s="52">
        <v>80.352046591620066</v>
      </c>
      <c r="J49" s="52">
        <v>80.510245200806835</v>
      </c>
      <c r="K49" s="52">
        <v>80.526184607931896</v>
      </c>
      <c r="L49" s="52">
        <v>80.611703831622989</v>
      </c>
      <c r="M49" s="52">
        <v>80.687639447771758</v>
      </c>
      <c r="N49" s="52">
        <v>80.788448110574805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sheetPr codeName="Sheet17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29241</v>
      </c>
      <c r="D8" s="21">
        <v>29014.82541135366</v>
      </c>
      <c r="E8" s="21">
        <v>28757.952835653148</v>
      </c>
      <c r="F8" s="21">
        <v>28481.650645845166</v>
      </c>
      <c r="G8" s="21">
        <v>28190.524612379853</v>
      </c>
      <c r="H8" s="21">
        <v>27886.633805695743</v>
      </c>
      <c r="I8" s="21">
        <v>27572.616635428607</v>
      </c>
      <c r="J8" s="21">
        <v>27254.716485519493</v>
      </c>
      <c r="K8" s="21">
        <v>26933.764538631258</v>
      </c>
      <c r="L8" s="21">
        <v>26606.819504921881</v>
      </c>
      <c r="M8" s="21">
        <v>26272.763921937065</v>
      </c>
      <c r="N8" s="21">
        <v>25932.23249067476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300.54798010095004</v>
      </c>
      <c r="D10" s="26">
        <f t="shared" ref="D10:N10" si="0">SUM(D11:D12)</f>
        <v>299.6043322992827</v>
      </c>
      <c r="E10" s="26">
        <f t="shared" si="0"/>
        <v>293.67497312980521</v>
      </c>
      <c r="F10" s="26">
        <f t="shared" si="0"/>
        <v>286.51697573088791</v>
      </c>
      <c r="G10" s="26">
        <f t="shared" si="0"/>
        <v>279.87047672415508</v>
      </c>
      <c r="H10" s="26">
        <f t="shared" si="0"/>
        <v>273.37257523647418</v>
      </c>
      <c r="I10" s="26">
        <f t="shared" si="0"/>
        <v>266.29135656034771</v>
      </c>
      <c r="J10" s="26">
        <f t="shared" si="0"/>
        <v>258.74818768560976</v>
      </c>
      <c r="K10" s="26">
        <f t="shared" si="0"/>
        <v>251.51700130440901</v>
      </c>
      <c r="L10" s="26">
        <f t="shared" si="0"/>
        <v>244.42844765335923</v>
      </c>
      <c r="M10" s="26">
        <f t="shared" si="0"/>
        <v>238.06304162747017</v>
      </c>
      <c r="N10" s="26">
        <f t="shared" si="0"/>
        <v>232.21954050773985</v>
      </c>
    </row>
    <row r="11" spans="1:14" x14ac:dyDescent="0.25">
      <c r="A11" s="60" t="s">
        <v>34</v>
      </c>
      <c r="B11" s="18"/>
      <c r="C11" s="22">
        <v>153.89339407912976</v>
      </c>
      <c r="D11" s="22">
        <v>153.50403186997846</v>
      </c>
      <c r="E11" s="22">
        <v>150.47881055202151</v>
      </c>
      <c r="F11" s="22">
        <v>146.79441164970697</v>
      </c>
      <c r="G11" s="22">
        <v>143.45035798600534</v>
      </c>
      <c r="H11" s="22">
        <v>139.99321393158152</v>
      </c>
      <c r="I11" s="22">
        <v>136.39216228311602</v>
      </c>
      <c r="J11" s="22">
        <v>132.52197657073137</v>
      </c>
      <c r="K11" s="22">
        <v>128.71663184969304</v>
      </c>
      <c r="L11" s="22">
        <v>125.27004242516455</v>
      </c>
      <c r="M11" s="22">
        <v>121.94798327774534</v>
      </c>
      <c r="N11" s="22">
        <v>118.96333047534344</v>
      </c>
    </row>
    <row r="12" spans="1:14" x14ac:dyDescent="0.25">
      <c r="A12" s="27" t="s">
        <v>35</v>
      </c>
      <c r="B12" s="28"/>
      <c r="C12" s="29">
        <v>146.65458602182028</v>
      </c>
      <c r="D12" s="29">
        <v>146.10030042930424</v>
      </c>
      <c r="E12" s="29">
        <v>143.1961625777837</v>
      </c>
      <c r="F12" s="29">
        <v>139.72256408118093</v>
      </c>
      <c r="G12" s="29">
        <v>136.42011873814974</v>
      </c>
      <c r="H12" s="29">
        <v>133.37936130489265</v>
      </c>
      <c r="I12" s="29">
        <v>129.89919427723169</v>
      </c>
      <c r="J12" s="29">
        <v>126.2262111148784</v>
      </c>
      <c r="K12" s="29">
        <v>122.80036945471596</v>
      </c>
      <c r="L12" s="29">
        <v>119.15840522819468</v>
      </c>
      <c r="M12" s="29">
        <v>116.11505834972483</v>
      </c>
      <c r="N12" s="29">
        <v>113.25621003239641</v>
      </c>
    </row>
    <row r="13" spans="1:14" x14ac:dyDescent="0.25">
      <c r="A13" s="63" t="s">
        <v>36</v>
      </c>
      <c r="B13" s="18"/>
      <c r="C13" s="26">
        <f>SUM(C14:C15)</f>
        <v>304.57431052572747</v>
      </c>
      <c r="D13" s="26">
        <f t="shared" ref="D13:N13" si="1">SUM(D14:D15)</f>
        <v>313.27156887944602</v>
      </c>
      <c r="E13" s="26">
        <f t="shared" si="1"/>
        <v>309.28829760500093</v>
      </c>
      <c r="F13" s="26">
        <f t="shared" si="1"/>
        <v>305.14108642219566</v>
      </c>
      <c r="G13" s="26">
        <f t="shared" si="1"/>
        <v>302.34871061724635</v>
      </c>
      <c r="H13" s="26">
        <f t="shared" si="1"/>
        <v>300.94516389484795</v>
      </c>
      <c r="I13" s="26">
        <f t="shared" si="1"/>
        <v>302.08746235308456</v>
      </c>
      <c r="J13" s="26">
        <f t="shared" si="1"/>
        <v>298.79398712471334</v>
      </c>
      <c r="K13" s="26">
        <f t="shared" si="1"/>
        <v>300.37987095121525</v>
      </c>
      <c r="L13" s="26">
        <f t="shared" si="1"/>
        <v>299.91684231797745</v>
      </c>
      <c r="M13" s="26">
        <f t="shared" si="1"/>
        <v>300.42627078177793</v>
      </c>
      <c r="N13" s="26">
        <f t="shared" si="1"/>
        <v>300.17065557900992</v>
      </c>
    </row>
    <row r="14" spans="1:14" x14ac:dyDescent="0.25">
      <c r="A14" s="60" t="s">
        <v>37</v>
      </c>
      <c r="B14" s="18"/>
      <c r="C14" s="22">
        <v>140.83078394019293</v>
      </c>
      <c r="D14" s="22">
        <v>143.56953741285392</v>
      </c>
      <c r="E14" s="22">
        <v>142.35344585723834</v>
      </c>
      <c r="F14" s="22">
        <v>140.83844427217485</v>
      </c>
      <c r="G14" s="22">
        <v>140.03165994203383</v>
      </c>
      <c r="H14" s="22">
        <v>139.44132805988406</v>
      </c>
      <c r="I14" s="22">
        <v>140.0065781331063</v>
      </c>
      <c r="J14" s="22">
        <v>138.49135975427913</v>
      </c>
      <c r="K14" s="22">
        <v>138.80970671784726</v>
      </c>
      <c r="L14" s="22">
        <v>138.46790336538604</v>
      </c>
      <c r="M14" s="22">
        <v>138.50978478426913</v>
      </c>
      <c r="N14" s="22">
        <v>138.14282835422853</v>
      </c>
    </row>
    <row r="15" spans="1:14" x14ac:dyDescent="0.25">
      <c r="A15" s="61" t="s">
        <v>38</v>
      </c>
      <c r="B15" s="12"/>
      <c r="C15" s="23">
        <v>163.74352658553457</v>
      </c>
      <c r="D15" s="23">
        <v>169.70203146659208</v>
      </c>
      <c r="E15" s="23">
        <v>166.93485174776259</v>
      </c>
      <c r="F15" s="23">
        <v>164.3026421500208</v>
      </c>
      <c r="G15" s="23">
        <v>162.31705067521253</v>
      </c>
      <c r="H15" s="23">
        <v>161.50383583496387</v>
      </c>
      <c r="I15" s="23">
        <v>162.08088421997826</v>
      </c>
      <c r="J15" s="23">
        <v>160.30262737043421</v>
      </c>
      <c r="K15" s="23">
        <v>161.57016423336796</v>
      </c>
      <c r="L15" s="23">
        <v>161.44893895259142</v>
      </c>
      <c r="M15" s="23">
        <v>161.9164859975088</v>
      </c>
      <c r="N15" s="23">
        <v>162.02782722478139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-4.0263304247774272</v>
      </c>
      <c r="D17" s="32">
        <f t="shared" ref="D17:N17" si="2">D10-D13</f>
        <v>-13.667236580163319</v>
      </c>
      <c r="E17" s="32">
        <f t="shared" si="2"/>
        <v>-15.613324475195725</v>
      </c>
      <c r="F17" s="32">
        <f t="shared" si="2"/>
        <v>-18.624110691307749</v>
      </c>
      <c r="G17" s="32">
        <f t="shared" si="2"/>
        <v>-22.478233893091272</v>
      </c>
      <c r="H17" s="32">
        <f t="shared" si="2"/>
        <v>-27.572588658373775</v>
      </c>
      <c r="I17" s="32">
        <f t="shared" si="2"/>
        <v>-35.796105792736853</v>
      </c>
      <c r="J17" s="32">
        <f t="shared" si="2"/>
        <v>-40.045799439103575</v>
      </c>
      <c r="K17" s="32">
        <f t="shared" si="2"/>
        <v>-48.862869646806246</v>
      </c>
      <c r="L17" s="32">
        <f t="shared" si="2"/>
        <v>-55.488394664618227</v>
      </c>
      <c r="M17" s="32">
        <f t="shared" si="2"/>
        <v>-62.36322915430776</v>
      </c>
      <c r="N17" s="32">
        <f t="shared" si="2"/>
        <v>-67.951115071270067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1053.1457815241242</v>
      </c>
      <c r="D19" s="26">
        <f t="shared" ref="D19:N19" si="3">SUM(D20:D21)</f>
        <v>1043.838877602152</v>
      </c>
      <c r="E19" s="26">
        <f t="shared" si="3"/>
        <v>1036.4330087268672</v>
      </c>
      <c r="F19" s="26">
        <f t="shared" si="3"/>
        <v>1030.6051176966907</v>
      </c>
      <c r="G19" s="26">
        <f t="shared" si="3"/>
        <v>1026.2111277116921</v>
      </c>
      <c r="H19" s="26">
        <f t="shared" si="3"/>
        <v>1022.6723032327569</v>
      </c>
      <c r="I19" s="26">
        <f t="shared" si="3"/>
        <v>1023.98278428778</v>
      </c>
      <c r="J19" s="26">
        <f t="shared" si="3"/>
        <v>1023.2536458441458</v>
      </c>
      <c r="K19" s="26">
        <f t="shared" si="3"/>
        <v>1023.2456945902691</v>
      </c>
      <c r="L19" s="26">
        <f t="shared" si="3"/>
        <v>1023.2312689083367</v>
      </c>
      <c r="M19" s="26">
        <f t="shared" si="3"/>
        <v>1024.1013876762481</v>
      </c>
      <c r="N19" s="26">
        <f t="shared" si="3"/>
        <v>1025.2369044351742</v>
      </c>
    </row>
    <row r="20" spans="1:14" x14ac:dyDescent="0.25">
      <c r="A20" s="72" t="s">
        <v>40</v>
      </c>
      <c r="B20" s="72"/>
      <c r="C20" s="22">
        <v>528.44498353097481</v>
      </c>
      <c r="D20" s="22">
        <v>524.41249207266867</v>
      </c>
      <c r="E20" s="22">
        <v>519.40929585683284</v>
      </c>
      <c r="F20" s="22">
        <v>516.37400823448422</v>
      </c>
      <c r="G20" s="22">
        <v>514.72221808357938</v>
      </c>
      <c r="H20" s="22">
        <v>513.44762286487435</v>
      </c>
      <c r="I20" s="22">
        <v>513.94713223264671</v>
      </c>
      <c r="J20" s="22">
        <v>512.91732358248157</v>
      </c>
      <c r="K20" s="22">
        <v>512.73529512652135</v>
      </c>
      <c r="L20" s="22">
        <v>512.00125742695957</v>
      </c>
      <c r="M20" s="22">
        <v>512.83382205697228</v>
      </c>
      <c r="N20" s="22">
        <v>513.25621044205559</v>
      </c>
    </row>
    <row r="21" spans="1:14" x14ac:dyDescent="0.25">
      <c r="A21" s="27" t="s">
        <v>41</v>
      </c>
      <c r="B21" s="27"/>
      <c r="C21" s="29">
        <v>524.70079799314931</v>
      </c>
      <c r="D21" s="29">
        <v>519.42638552948347</v>
      </c>
      <c r="E21" s="29">
        <v>517.02371287003427</v>
      </c>
      <c r="F21" s="29">
        <v>514.2311094622064</v>
      </c>
      <c r="G21" s="29">
        <v>511.48890962811282</v>
      </c>
      <c r="H21" s="29">
        <v>509.22468036788257</v>
      </c>
      <c r="I21" s="29">
        <v>510.03565205513326</v>
      </c>
      <c r="J21" s="29">
        <v>510.33632226166424</v>
      </c>
      <c r="K21" s="29">
        <v>510.51039946374772</v>
      </c>
      <c r="L21" s="29">
        <v>511.23001148137706</v>
      </c>
      <c r="M21" s="29">
        <v>511.26756561927579</v>
      </c>
      <c r="N21" s="29">
        <v>511.98069399311868</v>
      </c>
    </row>
    <row r="22" spans="1:14" x14ac:dyDescent="0.25">
      <c r="A22" s="75" t="s">
        <v>44</v>
      </c>
      <c r="B22" s="75"/>
      <c r="C22" s="26">
        <f>SUM(C23:C24)</f>
        <v>1275.2940397456857</v>
      </c>
      <c r="D22" s="26">
        <f t="shared" ref="D22:N22" si="4">SUM(D23:D24)</f>
        <v>1287.0442167225033</v>
      </c>
      <c r="E22" s="26">
        <f t="shared" si="4"/>
        <v>1297.1218740596451</v>
      </c>
      <c r="F22" s="26">
        <f t="shared" si="4"/>
        <v>1303.1070404707057</v>
      </c>
      <c r="G22" s="26">
        <f t="shared" si="4"/>
        <v>1307.6237005027078</v>
      </c>
      <c r="H22" s="26">
        <f t="shared" si="4"/>
        <v>1309.1168848415132</v>
      </c>
      <c r="I22" s="26">
        <f t="shared" si="4"/>
        <v>1306.0868284041649</v>
      </c>
      <c r="J22" s="26">
        <f t="shared" si="4"/>
        <v>1304.1597932932805</v>
      </c>
      <c r="K22" s="26">
        <f t="shared" si="4"/>
        <v>1301.3278586528354</v>
      </c>
      <c r="L22" s="26">
        <f t="shared" si="4"/>
        <v>1301.7984572285379</v>
      </c>
      <c r="M22" s="26">
        <f t="shared" si="4"/>
        <v>1302.2695897842398</v>
      </c>
      <c r="N22" s="26">
        <f t="shared" si="4"/>
        <v>1301.7125959009636</v>
      </c>
    </row>
    <row r="23" spans="1:14" x14ac:dyDescent="0.25">
      <c r="A23" s="72" t="s">
        <v>42</v>
      </c>
      <c r="B23" s="72"/>
      <c r="C23" s="23">
        <v>647.63876344246034</v>
      </c>
      <c r="D23" s="22">
        <v>654.64501685851121</v>
      </c>
      <c r="E23" s="22">
        <v>661.33872115633767</v>
      </c>
      <c r="F23" s="22">
        <v>664.45227150450114</v>
      </c>
      <c r="G23" s="22">
        <v>665.38040373883359</v>
      </c>
      <c r="H23" s="22">
        <v>665.10534358484585</v>
      </c>
      <c r="I23" s="22">
        <v>664.44710221142088</v>
      </c>
      <c r="J23" s="22">
        <v>664.83581348690223</v>
      </c>
      <c r="K23" s="22">
        <v>664.03229508111963</v>
      </c>
      <c r="L23" s="22">
        <v>664.55958628783219</v>
      </c>
      <c r="M23" s="22">
        <v>664.59400792786471</v>
      </c>
      <c r="N23" s="22">
        <v>664.24155536398246</v>
      </c>
    </row>
    <row r="24" spans="1:14" x14ac:dyDescent="0.25">
      <c r="A24" s="61" t="s">
        <v>43</v>
      </c>
      <c r="B24" s="61"/>
      <c r="C24" s="23">
        <v>627.65527630322538</v>
      </c>
      <c r="D24" s="23">
        <v>632.39919986399218</v>
      </c>
      <c r="E24" s="23">
        <v>635.78315290330727</v>
      </c>
      <c r="F24" s="23">
        <v>638.65476896620441</v>
      </c>
      <c r="G24" s="23">
        <v>642.24329676387435</v>
      </c>
      <c r="H24" s="23">
        <v>644.01154125666721</v>
      </c>
      <c r="I24" s="23">
        <v>641.63972619274409</v>
      </c>
      <c r="J24" s="23">
        <v>639.32397980637813</v>
      </c>
      <c r="K24" s="23">
        <v>637.29556357171577</v>
      </c>
      <c r="L24" s="23">
        <v>637.23887094070574</v>
      </c>
      <c r="M24" s="23">
        <v>637.67558185637506</v>
      </c>
      <c r="N24" s="23">
        <v>637.47104053698104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-222.14825822156149</v>
      </c>
      <c r="D26" s="32">
        <f t="shared" ref="D26:N26" si="5">D19-D22</f>
        <v>-243.20533912035125</v>
      </c>
      <c r="E26" s="32">
        <f t="shared" si="5"/>
        <v>-260.68886533277782</v>
      </c>
      <c r="F26" s="32">
        <f t="shared" si="5"/>
        <v>-272.50192277401493</v>
      </c>
      <c r="G26" s="32">
        <f t="shared" si="5"/>
        <v>-281.41257279101569</v>
      </c>
      <c r="H26" s="32">
        <f t="shared" si="5"/>
        <v>-286.44458160875627</v>
      </c>
      <c r="I26" s="32">
        <f t="shared" si="5"/>
        <v>-282.1040441163849</v>
      </c>
      <c r="J26" s="32">
        <f t="shared" si="5"/>
        <v>-280.90614744913466</v>
      </c>
      <c r="K26" s="32">
        <f t="shared" si="5"/>
        <v>-278.08216406256633</v>
      </c>
      <c r="L26" s="32">
        <f t="shared" si="5"/>
        <v>-278.56718832020124</v>
      </c>
      <c r="M26" s="32">
        <f t="shared" si="5"/>
        <v>-278.16820210799165</v>
      </c>
      <c r="N26" s="32">
        <f t="shared" si="5"/>
        <v>-276.4756914657894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-226.17458864633892</v>
      </c>
      <c r="D30" s="32">
        <f t="shared" ref="D30:N30" si="6">D17+D26+D28</f>
        <v>-256.87257570051457</v>
      </c>
      <c r="E30" s="32">
        <f t="shared" si="6"/>
        <v>-276.30218980797355</v>
      </c>
      <c r="F30" s="32">
        <f t="shared" si="6"/>
        <v>-291.12603346532268</v>
      </c>
      <c r="G30" s="32">
        <f t="shared" si="6"/>
        <v>-303.89080668410696</v>
      </c>
      <c r="H30" s="32">
        <f t="shared" si="6"/>
        <v>-314.01717026713004</v>
      </c>
      <c r="I30" s="32">
        <f t="shared" si="6"/>
        <v>-317.90014990912175</v>
      </c>
      <c r="J30" s="32">
        <f t="shared" si="6"/>
        <v>-320.95194688823824</v>
      </c>
      <c r="K30" s="32">
        <f t="shared" si="6"/>
        <v>-326.94503370937258</v>
      </c>
      <c r="L30" s="32">
        <f t="shared" si="6"/>
        <v>-334.05558298481947</v>
      </c>
      <c r="M30" s="32">
        <f t="shared" si="6"/>
        <v>-340.53143126229941</v>
      </c>
      <c r="N30" s="32">
        <f t="shared" si="6"/>
        <v>-344.42680653705946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29014.82541135366</v>
      </c>
      <c r="D32" s="21">
        <v>28757.952835653148</v>
      </c>
      <c r="E32" s="21">
        <v>28481.650645845166</v>
      </c>
      <c r="F32" s="21">
        <v>28190.524612379853</v>
      </c>
      <c r="G32" s="21">
        <v>27886.633805695743</v>
      </c>
      <c r="H32" s="21">
        <v>27572.616635428607</v>
      </c>
      <c r="I32" s="21">
        <v>27254.716485519493</v>
      </c>
      <c r="J32" s="21">
        <v>26933.764538631258</v>
      </c>
      <c r="K32" s="21">
        <v>26606.819504921881</v>
      </c>
      <c r="L32" s="21">
        <v>26272.763921937065</v>
      </c>
      <c r="M32" s="21">
        <v>25932.23249067476</v>
      </c>
      <c r="N32" s="21">
        <v>25587.805684137697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-7.7348445212660488E-3</v>
      </c>
      <c r="D34" s="39">
        <f t="shared" ref="D34:N34" si="7">(D32/D8)-1</f>
        <v>-8.8531491076970781E-3</v>
      </c>
      <c r="E34" s="39">
        <f t="shared" si="7"/>
        <v>-9.6078532219244783E-3</v>
      </c>
      <c r="F34" s="39">
        <f t="shared" si="7"/>
        <v>-1.0221529541434071E-2</v>
      </c>
      <c r="G34" s="39">
        <f t="shared" si="7"/>
        <v>-1.0779891855955626E-2</v>
      </c>
      <c r="H34" s="39">
        <f t="shared" si="7"/>
        <v>-1.1260490328631856E-2</v>
      </c>
      <c r="I34" s="39">
        <f t="shared" si="7"/>
        <v>-1.1529560437170794E-2</v>
      </c>
      <c r="J34" s="39">
        <f t="shared" si="7"/>
        <v>-1.1776014880167884E-2</v>
      </c>
      <c r="K34" s="39">
        <f t="shared" si="7"/>
        <v>-1.2138853937051275E-2</v>
      </c>
      <c r="L34" s="39">
        <f t="shared" si="7"/>
        <v>-1.255526174118704E-2</v>
      </c>
      <c r="M34" s="39">
        <f t="shared" si="7"/>
        <v>-1.2961385877561571E-2</v>
      </c>
      <c r="N34" s="39">
        <f t="shared" si="7"/>
        <v>-1.3281803125161695E-2</v>
      </c>
    </row>
    <row r="35" spans="1:14" ht="15.75" thickBot="1" x14ac:dyDescent="0.3">
      <c r="A35" s="40" t="s">
        <v>15</v>
      </c>
      <c r="B35" s="41"/>
      <c r="C35" s="42">
        <f>(C32/$C$8)-1</f>
        <v>-7.7348445212660488E-3</v>
      </c>
      <c r="D35" s="42">
        <f t="shared" ref="D35:N35" si="8">(D32/$C$8)-1</f>
        <v>-1.6519515897091441E-2</v>
      </c>
      <c r="E35" s="42">
        <f t="shared" si="8"/>
        <v>-2.5968652034979445E-2</v>
      </c>
      <c r="F35" s="42">
        <f t="shared" si="8"/>
        <v>-3.5924742232486762E-2</v>
      </c>
      <c r="G35" s="42">
        <f t="shared" si="8"/>
        <v>-4.6317369252223184E-2</v>
      </c>
      <c r="H35" s="42">
        <f t="shared" si="8"/>
        <v>-5.705630329234268E-2</v>
      </c>
      <c r="I35" s="42">
        <f t="shared" si="8"/>
        <v>-6.7928029632382869E-2</v>
      </c>
      <c r="J35" s="42">
        <f t="shared" si="8"/>
        <v>-7.8904123024819306E-2</v>
      </c>
      <c r="K35" s="42">
        <f t="shared" si="8"/>
        <v>-9.0085171337441206E-2</v>
      </c>
      <c r="L35" s="42">
        <f t="shared" si="8"/>
        <v>-0.10150939017348704</v>
      </c>
      <c r="M35" s="42">
        <f t="shared" si="8"/>
        <v>-0.11315507367481414</v>
      </c>
      <c r="N35" s="42">
        <f t="shared" si="8"/>
        <v>-0.12493397338881373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1.4020523933147633</v>
      </c>
      <c r="D41" s="47">
        <v>1.4174425797122467</v>
      </c>
      <c r="E41" s="47">
        <v>1.4151760561775315</v>
      </c>
      <c r="F41" s="47">
        <v>1.4119136407352968</v>
      </c>
      <c r="G41" s="47">
        <v>1.4165531194519849</v>
      </c>
      <c r="H41" s="47">
        <v>1.4266710289444997</v>
      </c>
      <c r="I41" s="47">
        <v>1.4373750863825057</v>
      </c>
      <c r="J41" s="47">
        <v>1.4473001185686709</v>
      </c>
      <c r="K41" s="47">
        <v>1.4585859128673657</v>
      </c>
      <c r="L41" s="47">
        <v>1.4689537604578735</v>
      </c>
      <c r="M41" s="47">
        <v>1.4807323008889133</v>
      </c>
      <c r="N41" s="47">
        <v>1.4945498039524665</v>
      </c>
    </row>
    <row r="43" spans="1:14" x14ac:dyDescent="0.25">
      <c r="A43" s="48" t="s">
        <v>31</v>
      </c>
      <c r="B43" s="48"/>
      <c r="C43" s="49">
        <v>115.09256443792178</v>
      </c>
      <c r="D43" s="49">
        <v>118.83504904716011</v>
      </c>
      <c r="E43" s="49">
        <v>118.44781325193939</v>
      </c>
      <c r="F43" s="49">
        <v>117.42423018277219</v>
      </c>
      <c r="G43" s="49">
        <v>116.71418092106698</v>
      </c>
      <c r="H43" s="49">
        <v>115.96722899904312</v>
      </c>
      <c r="I43" s="49">
        <v>116.02403366279898</v>
      </c>
      <c r="J43" s="49">
        <v>114.25530593067776</v>
      </c>
      <c r="K43" s="49">
        <v>113.97537466655861</v>
      </c>
      <c r="L43" s="49">
        <v>113.0025293413136</v>
      </c>
      <c r="M43" s="49">
        <v>112.1253098055593</v>
      </c>
      <c r="N43" s="49">
        <v>111.01102914675262</v>
      </c>
    </row>
    <row r="44" spans="1:14" x14ac:dyDescent="0.25">
      <c r="A44" s="19" t="s">
        <v>47</v>
      </c>
      <c r="B44" s="19"/>
      <c r="C44" s="50">
        <v>116.55291032058565</v>
      </c>
      <c r="D44" s="50">
        <v>118.83504904716013</v>
      </c>
      <c r="E44" s="50">
        <v>118.16278114192178</v>
      </c>
      <c r="F44" s="50">
        <v>116.88879006655669</v>
      </c>
      <c r="G44" s="50">
        <v>115.96040083351645</v>
      </c>
      <c r="H44" s="50">
        <v>114.99564287008957</v>
      </c>
      <c r="I44" s="50">
        <v>114.84536447544919</v>
      </c>
      <c r="J44" s="50">
        <v>112.9113463448557</v>
      </c>
      <c r="K44" s="50">
        <v>112.46859239246672</v>
      </c>
      <c r="L44" s="50">
        <v>111.38743357514407</v>
      </c>
      <c r="M44" s="50">
        <v>110.41645363208204</v>
      </c>
      <c r="N44" s="50">
        <v>109.21001545977767</v>
      </c>
    </row>
    <row r="45" spans="1:14" x14ac:dyDescent="0.25">
      <c r="A45" s="51" t="s">
        <v>48</v>
      </c>
      <c r="B45" s="51"/>
      <c r="C45" s="52">
        <v>113.8655255680394</v>
      </c>
      <c r="D45" s="52">
        <v>118.83504904716013</v>
      </c>
      <c r="E45" s="52">
        <v>118.69196248407337</v>
      </c>
      <c r="F45" s="52">
        <v>117.88712368694188</v>
      </c>
      <c r="G45" s="52">
        <v>117.37238866855428</v>
      </c>
      <c r="H45" s="52">
        <v>116.81939369324054</v>
      </c>
      <c r="I45" s="52">
        <v>117.06182585184865</v>
      </c>
      <c r="J45" s="52">
        <v>115.44243003161564</v>
      </c>
      <c r="K45" s="52">
        <v>115.30251452124175</v>
      </c>
      <c r="L45" s="52">
        <v>114.42550954134384</v>
      </c>
      <c r="M45" s="52">
        <v>113.62967355917878</v>
      </c>
      <c r="N45" s="52">
        <v>112.59413165130007</v>
      </c>
    </row>
    <row r="47" spans="1:14" x14ac:dyDescent="0.25">
      <c r="A47" s="48" t="s">
        <v>32</v>
      </c>
      <c r="B47" s="48"/>
      <c r="C47" s="49">
        <v>77.834420718378126</v>
      </c>
      <c r="D47" s="49">
        <v>77.45594893220985</v>
      </c>
      <c r="E47" s="49">
        <v>77.50669535694594</v>
      </c>
      <c r="F47" s="49">
        <v>77.620613051210881</v>
      </c>
      <c r="G47" s="49">
        <v>77.698667988649078</v>
      </c>
      <c r="H47" s="49">
        <v>77.781179300243821</v>
      </c>
      <c r="I47" s="49">
        <v>77.779096802900455</v>
      </c>
      <c r="J47" s="49">
        <v>77.964593675717794</v>
      </c>
      <c r="K47" s="49">
        <v>77.997587112087757</v>
      </c>
      <c r="L47" s="49">
        <v>78.101885697321123</v>
      </c>
      <c r="M47" s="49">
        <v>78.196631359639682</v>
      </c>
      <c r="N47" s="49">
        <v>78.318605949494227</v>
      </c>
    </row>
    <row r="48" spans="1:14" x14ac:dyDescent="0.25">
      <c r="A48" s="19" t="s">
        <v>45</v>
      </c>
      <c r="B48" s="19"/>
      <c r="C48" s="50">
        <v>75.423184271168623</v>
      </c>
      <c r="D48" s="50">
        <v>75.174390747162846</v>
      </c>
      <c r="E48" s="50">
        <v>75.249727060124172</v>
      </c>
      <c r="F48" s="50">
        <v>75.39070276801732</v>
      </c>
      <c r="G48" s="50">
        <v>75.49338763623058</v>
      </c>
      <c r="H48" s="50">
        <v>75.601304831527386</v>
      </c>
      <c r="I48" s="50">
        <v>75.614391113742158</v>
      </c>
      <c r="J48" s="50">
        <v>75.827998587641559</v>
      </c>
      <c r="K48" s="50">
        <v>75.875753070534074</v>
      </c>
      <c r="L48" s="50">
        <v>75.99944864205456</v>
      </c>
      <c r="M48" s="50">
        <v>76.11454922621715</v>
      </c>
      <c r="N48" s="50">
        <v>76.254026615783815</v>
      </c>
    </row>
    <row r="49" spans="1:14" x14ac:dyDescent="0.25">
      <c r="A49" s="51" t="s">
        <v>46</v>
      </c>
      <c r="B49" s="51"/>
      <c r="C49" s="52">
        <v>79.902737519581251</v>
      </c>
      <c r="D49" s="52">
        <v>79.429720559081204</v>
      </c>
      <c r="E49" s="52">
        <v>79.454441294660413</v>
      </c>
      <c r="F49" s="52">
        <v>79.540494492399475</v>
      </c>
      <c r="G49" s="52">
        <v>79.597169828645249</v>
      </c>
      <c r="H49" s="52">
        <v>79.657707725410987</v>
      </c>
      <c r="I49" s="52">
        <v>79.639575651727668</v>
      </c>
      <c r="J49" s="52">
        <v>79.800119362163215</v>
      </c>
      <c r="K49" s="52">
        <v>79.817701741088442</v>
      </c>
      <c r="L49" s="52">
        <v>79.905160965377519</v>
      </c>
      <c r="M49" s="52">
        <v>79.983164275098815</v>
      </c>
      <c r="N49" s="52">
        <v>80.086125497653669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5D3-1945-47A6-8A6E-F5CD6E769E4A}">
  <sheetPr codeName="Sheet18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22423</v>
      </c>
      <c r="D8" s="21">
        <v>22487.313434976932</v>
      </c>
      <c r="E8" s="21">
        <v>22530.270269688892</v>
      </c>
      <c r="F8" s="21">
        <v>22560.515154153109</v>
      </c>
      <c r="G8" s="21">
        <v>22579.863361323649</v>
      </c>
      <c r="H8" s="21">
        <v>22588.96328618456</v>
      </c>
      <c r="I8" s="21">
        <v>22590.72714856411</v>
      </c>
      <c r="J8" s="21">
        <v>22590.926321877931</v>
      </c>
      <c r="K8" s="21">
        <v>22590.578303007333</v>
      </c>
      <c r="L8" s="21">
        <v>22587.351625267951</v>
      </c>
      <c r="M8" s="21">
        <v>22581.027369842548</v>
      </c>
      <c r="N8" s="21">
        <v>22573.093668795089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232.21335209074485</v>
      </c>
      <c r="D10" s="26">
        <f t="shared" ref="D10:N10" si="0">SUM(D11:D12)</f>
        <v>235.19209771936346</v>
      </c>
      <c r="E10" s="26">
        <f t="shared" si="0"/>
        <v>234.56357939338579</v>
      </c>
      <c r="F10" s="26">
        <f t="shared" si="0"/>
        <v>233.10396186978835</v>
      </c>
      <c r="G10" s="26">
        <f t="shared" si="0"/>
        <v>232.09475500193506</v>
      </c>
      <c r="H10" s="26">
        <f t="shared" si="0"/>
        <v>231.06913153029461</v>
      </c>
      <c r="I10" s="26">
        <f t="shared" si="0"/>
        <v>229.39786033731409</v>
      </c>
      <c r="J10" s="26">
        <f t="shared" si="0"/>
        <v>227.07217121149117</v>
      </c>
      <c r="K10" s="26">
        <f t="shared" si="0"/>
        <v>224.86204974790718</v>
      </c>
      <c r="L10" s="26">
        <f t="shared" si="0"/>
        <v>222.40201580826934</v>
      </c>
      <c r="M10" s="26">
        <f t="shared" si="0"/>
        <v>220.02124856429504</v>
      </c>
      <c r="N10" s="26">
        <f t="shared" si="0"/>
        <v>218.0542784610372</v>
      </c>
    </row>
    <row r="11" spans="1:14" x14ac:dyDescent="0.25">
      <c r="A11" s="60" t="s">
        <v>34</v>
      </c>
      <c r="B11" s="18"/>
      <c r="C11" s="22">
        <v>118.90314781597743</v>
      </c>
      <c r="D11" s="22">
        <v>120.50204677219446</v>
      </c>
      <c r="E11" s="22">
        <v>120.19018185230256</v>
      </c>
      <c r="F11" s="22">
        <v>119.42873139925581</v>
      </c>
      <c r="G11" s="22">
        <v>118.96244320374304</v>
      </c>
      <c r="H11" s="22">
        <v>118.32975687236861</v>
      </c>
      <c r="I11" s="22">
        <v>117.49562809199153</v>
      </c>
      <c r="J11" s="22">
        <v>116.29860375956517</v>
      </c>
      <c r="K11" s="22">
        <v>115.07566297412501</v>
      </c>
      <c r="L11" s="22">
        <v>113.98145438150733</v>
      </c>
      <c r="M11" s="22">
        <v>112.70606036636997</v>
      </c>
      <c r="N11" s="22">
        <v>111.70663387501767</v>
      </c>
    </row>
    <row r="12" spans="1:14" x14ac:dyDescent="0.25">
      <c r="A12" s="27" t="s">
        <v>35</v>
      </c>
      <c r="B12" s="28"/>
      <c r="C12" s="29">
        <v>113.31020427476741</v>
      </c>
      <c r="D12" s="29">
        <v>114.690050947169</v>
      </c>
      <c r="E12" s="29">
        <v>114.37339754108324</v>
      </c>
      <c r="F12" s="29">
        <v>113.67523047053254</v>
      </c>
      <c r="G12" s="29">
        <v>113.13231179819202</v>
      </c>
      <c r="H12" s="29">
        <v>112.73937465792601</v>
      </c>
      <c r="I12" s="29">
        <v>111.90223224532255</v>
      </c>
      <c r="J12" s="29">
        <v>110.773567451926</v>
      </c>
      <c r="K12" s="29">
        <v>109.78638677378217</v>
      </c>
      <c r="L12" s="29">
        <v>108.42056142676201</v>
      </c>
      <c r="M12" s="29">
        <v>107.31518819792507</v>
      </c>
      <c r="N12" s="29">
        <v>106.34764458601953</v>
      </c>
    </row>
    <row r="13" spans="1:14" x14ac:dyDescent="0.25">
      <c r="A13" s="63" t="s">
        <v>36</v>
      </c>
      <c r="B13" s="18"/>
      <c r="C13" s="26">
        <f>SUM(C14:C15)</f>
        <v>221.84183576730436</v>
      </c>
      <c r="D13" s="26">
        <f t="shared" ref="D13:N13" si="1">SUM(D14:D15)</f>
        <v>230.87293094416935</v>
      </c>
      <c r="E13" s="26">
        <f t="shared" si="1"/>
        <v>230.55341222037555</v>
      </c>
      <c r="F13" s="26">
        <f t="shared" si="1"/>
        <v>229.56636951194338</v>
      </c>
      <c r="G13" s="26">
        <f t="shared" si="1"/>
        <v>230.186758643497</v>
      </c>
      <c r="H13" s="26">
        <f t="shared" si="1"/>
        <v>230.54607054735973</v>
      </c>
      <c r="I13" s="26">
        <f t="shared" si="1"/>
        <v>232.96455410442525</v>
      </c>
      <c r="J13" s="26">
        <f t="shared" si="1"/>
        <v>230.96231689832985</v>
      </c>
      <c r="K13" s="26">
        <f t="shared" si="1"/>
        <v>232.88957945814388</v>
      </c>
      <c r="L13" s="26">
        <f t="shared" si="1"/>
        <v>233.3339920336781</v>
      </c>
      <c r="M13" s="26">
        <f t="shared" si="1"/>
        <v>233.9457155728546</v>
      </c>
      <c r="N13" s="26">
        <f t="shared" si="1"/>
        <v>234.71131610256134</v>
      </c>
    </row>
    <row r="14" spans="1:14" x14ac:dyDescent="0.25">
      <c r="A14" s="60" t="s">
        <v>37</v>
      </c>
      <c r="B14" s="18"/>
      <c r="C14" s="22">
        <v>107.7130655058866</v>
      </c>
      <c r="D14" s="22">
        <v>110.88567491951486</v>
      </c>
      <c r="E14" s="22">
        <v>110.73351434855975</v>
      </c>
      <c r="F14" s="22">
        <v>110.67208569620526</v>
      </c>
      <c r="G14" s="22">
        <v>110.9561644010637</v>
      </c>
      <c r="H14" s="22">
        <v>111.11618628529021</v>
      </c>
      <c r="I14" s="22">
        <v>112.51579185127854</v>
      </c>
      <c r="J14" s="22">
        <v>111.86028537624532</v>
      </c>
      <c r="K14" s="22">
        <v>113.11829080453958</v>
      </c>
      <c r="L14" s="22">
        <v>113.51432696658475</v>
      </c>
      <c r="M14" s="22">
        <v>114.1426741524139</v>
      </c>
      <c r="N14" s="22">
        <v>114.61226373159342</v>
      </c>
    </row>
    <row r="15" spans="1:14" x14ac:dyDescent="0.25">
      <c r="A15" s="61" t="s">
        <v>38</v>
      </c>
      <c r="B15" s="12"/>
      <c r="C15" s="23">
        <v>114.12877026141774</v>
      </c>
      <c r="D15" s="23">
        <v>119.9872560246545</v>
      </c>
      <c r="E15" s="23">
        <v>119.81989787181578</v>
      </c>
      <c r="F15" s="23">
        <v>118.89428381573811</v>
      </c>
      <c r="G15" s="23">
        <v>119.23059424243328</v>
      </c>
      <c r="H15" s="23">
        <v>119.42988426206952</v>
      </c>
      <c r="I15" s="23">
        <v>120.44876225314671</v>
      </c>
      <c r="J15" s="23">
        <v>119.10203152208453</v>
      </c>
      <c r="K15" s="23">
        <v>119.7712886536043</v>
      </c>
      <c r="L15" s="23">
        <v>119.81966506709335</v>
      </c>
      <c r="M15" s="23">
        <v>119.80304142044069</v>
      </c>
      <c r="N15" s="23">
        <v>120.09905237096791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10.371516323440488</v>
      </c>
      <c r="D17" s="32">
        <f t="shared" ref="D17:N17" si="2">D10-D13</f>
        <v>4.3191667751941054</v>
      </c>
      <c r="E17" s="32">
        <f t="shared" si="2"/>
        <v>4.0101671730102453</v>
      </c>
      <c r="F17" s="32">
        <f t="shared" si="2"/>
        <v>3.5375923578449715</v>
      </c>
      <c r="G17" s="32">
        <f t="shared" si="2"/>
        <v>1.907996358438055</v>
      </c>
      <c r="H17" s="32">
        <f t="shared" si="2"/>
        <v>0.52306098293487935</v>
      </c>
      <c r="I17" s="32">
        <f t="shared" si="2"/>
        <v>-3.5666937671111612</v>
      </c>
      <c r="J17" s="32">
        <f t="shared" si="2"/>
        <v>-3.8901456868386788</v>
      </c>
      <c r="K17" s="32">
        <f t="shared" si="2"/>
        <v>-8.0275297102367063</v>
      </c>
      <c r="L17" s="32">
        <f t="shared" si="2"/>
        <v>-10.931976225408761</v>
      </c>
      <c r="M17" s="32">
        <f t="shared" si="2"/>
        <v>-13.92446700855956</v>
      </c>
      <c r="N17" s="32">
        <f t="shared" si="2"/>
        <v>-16.657037641524141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1049.3101401470549</v>
      </c>
      <c r="D19" s="26">
        <f t="shared" ref="D19:N19" si="3">SUM(D20:D21)</f>
        <v>1041.0899748371223</v>
      </c>
      <c r="E19" s="26">
        <f t="shared" si="3"/>
        <v>1034.1889238772897</v>
      </c>
      <c r="F19" s="26">
        <f t="shared" si="3"/>
        <v>1028.7286197329959</v>
      </c>
      <c r="G19" s="26">
        <f t="shared" si="3"/>
        <v>1024.6980922742305</v>
      </c>
      <c r="H19" s="26">
        <f t="shared" si="3"/>
        <v>1021.4162899828527</v>
      </c>
      <c r="I19" s="26">
        <f t="shared" si="3"/>
        <v>1022.1429709709432</v>
      </c>
      <c r="J19" s="26">
        <f t="shared" si="3"/>
        <v>1021.7302590077143</v>
      </c>
      <c r="K19" s="26">
        <f t="shared" si="3"/>
        <v>1022.0727768535787</v>
      </c>
      <c r="L19" s="26">
        <f t="shared" si="3"/>
        <v>1021.9509048214803</v>
      </c>
      <c r="M19" s="26">
        <f t="shared" si="3"/>
        <v>1022.5090744955596</v>
      </c>
      <c r="N19" s="26">
        <f t="shared" si="3"/>
        <v>1023.4092016292983</v>
      </c>
    </row>
    <row r="20" spans="1:14" x14ac:dyDescent="0.25">
      <c r="A20" s="72" t="s">
        <v>40</v>
      </c>
      <c r="B20" s="72"/>
      <c r="C20" s="22">
        <v>525.24559742734823</v>
      </c>
      <c r="D20" s="22">
        <v>521.14935206746441</v>
      </c>
      <c r="E20" s="22">
        <v>516.36681380322113</v>
      </c>
      <c r="F20" s="22">
        <v>513.65141646007078</v>
      </c>
      <c r="G20" s="22">
        <v>512.20982662714198</v>
      </c>
      <c r="H20" s="22">
        <v>511.32712513461291</v>
      </c>
      <c r="I20" s="22">
        <v>511.56468052485053</v>
      </c>
      <c r="J20" s="22">
        <v>510.2260083093812</v>
      </c>
      <c r="K20" s="22">
        <v>510.21127883737114</v>
      </c>
      <c r="L20" s="22">
        <v>509.80677746793594</v>
      </c>
      <c r="M20" s="22">
        <v>510.31377997925512</v>
      </c>
      <c r="N20" s="22">
        <v>510.53269378098582</v>
      </c>
    </row>
    <row r="21" spans="1:14" x14ac:dyDescent="0.25">
      <c r="A21" s="27" t="s">
        <v>41</v>
      </c>
      <c r="B21" s="27"/>
      <c r="C21" s="29">
        <v>524.06454271970654</v>
      </c>
      <c r="D21" s="29">
        <v>519.94062276965792</v>
      </c>
      <c r="E21" s="29">
        <v>517.82211007406841</v>
      </c>
      <c r="F21" s="29">
        <v>515.0772032729252</v>
      </c>
      <c r="G21" s="29">
        <v>512.4882656470885</v>
      </c>
      <c r="H21" s="29">
        <v>510.08916484823982</v>
      </c>
      <c r="I21" s="29">
        <v>510.57829044609264</v>
      </c>
      <c r="J21" s="29">
        <v>511.50425069833301</v>
      </c>
      <c r="K21" s="29">
        <v>511.86149801620758</v>
      </c>
      <c r="L21" s="29">
        <v>512.14412735354438</v>
      </c>
      <c r="M21" s="29">
        <v>512.19529451630444</v>
      </c>
      <c r="N21" s="29">
        <v>512.87650784831249</v>
      </c>
    </row>
    <row r="22" spans="1:14" x14ac:dyDescent="0.25">
      <c r="A22" s="75" t="s">
        <v>44</v>
      </c>
      <c r="B22" s="75"/>
      <c r="C22" s="26">
        <f>SUM(C23:C24)</f>
        <v>995.36822149356465</v>
      </c>
      <c r="D22" s="26">
        <f t="shared" ref="D22:N22" si="4">SUM(D23:D24)</f>
        <v>1002.4523069003499</v>
      </c>
      <c r="E22" s="26">
        <f t="shared" si="4"/>
        <v>1007.9542065860911</v>
      </c>
      <c r="F22" s="26">
        <f t="shared" si="4"/>
        <v>1012.9180049202978</v>
      </c>
      <c r="G22" s="26">
        <f t="shared" si="4"/>
        <v>1017.5061637717554</v>
      </c>
      <c r="H22" s="26">
        <f t="shared" si="4"/>
        <v>1020.1754885862431</v>
      </c>
      <c r="I22" s="26">
        <f t="shared" si="4"/>
        <v>1018.3771038900095</v>
      </c>
      <c r="J22" s="26">
        <f t="shared" si="4"/>
        <v>1018.1881321914743</v>
      </c>
      <c r="K22" s="26">
        <f t="shared" si="4"/>
        <v>1017.2719248827204</v>
      </c>
      <c r="L22" s="26">
        <f t="shared" si="4"/>
        <v>1017.3431840214732</v>
      </c>
      <c r="M22" s="26">
        <f t="shared" si="4"/>
        <v>1016.5183085344606</v>
      </c>
      <c r="N22" s="26">
        <f t="shared" si="4"/>
        <v>1014.007313776144</v>
      </c>
    </row>
    <row r="23" spans="1:14" x14ac:dyDescent="0.25">
      <c r="A23" s="72" t="s">
        <v>42</v>
      </c>
      <c r="B23" s="72"/>
      <c r="C23" s="23">
        <v>496.15049428187831</v>
      </c>
      <c r="D23" s="22">
        <v>500.45382944240862</v>
      </c>
      <c r="E23" s="22">
        <v>504.08199840653594</v>
      </c>
      <c r="F23" s="22">
        <v>506.72842313367471</v>
      </c>
      <c r="G23" s="22">
        <v>508.14247711821332</v>
      </c>
      <c r="H23" s="22">
        <v>509.42311712884174</v>
      </c>
      <c r="I23" s="22">
        <v>508.72854612681112</v>
      </c>
      <c r="J23" s="22">
        <v>509.00625275589368</v>
      </c>
      <c r="K23" s="22">
        <v>508.84582501561766</v>
      </c>
      <c r="L23" s="22">
        <v>509.5865574631564</v>
      </c>
      <c r="M23" s="22">
        <v>508.99152975792771</v>
      </c>
      <c r="N23" s="22">
        <v>507.68252470734615</v>
      </c>
    </row>
    <row r="24" spans="1:14" x14ac:dyDescent="0.25">
      <c r="A24" s="61" t="s">
        <v>43</v>
      </c>
      <c r="B24" s="61"/>
      <c r="C24" s="23">
        <v>499.21772721168634</v>
      </c>
      <c r="D24" s="23">
        <v>501.99847745794125</v>
      </c>
      <c r="E24" s="23">
        <v>503.87220817955517</v>
      </c>
      <c r="F24" s="23">
        <v>506.18958178662314</v>
      </c>
      <c r="G24" s="23">
        <v>509.363686653542</v>
      </c>
      <c r="H24" s="23">
        <v>510.75237145740135</v>
      </c>
      <c r="I24" s="23">
        <v>509.64855776319831</v>
      </c>
      <c r="J24" s="23">
        <v>509.1818794355807</v>
      </c>
      <c r="K24" s="23">
        <v>508.42609986710283</v>
      </c>
      <c r="L24" s="23">
        <v>507.7566265583169</v>
      </c>
      <c r="M24" s="23">
        <v>507.52677877653292</v>
      </c>
      <c r="N24" s="23">
        <v>506.32478906879777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53.941918653490234</v>
      </c>
      <c r="D26" s="32">
        <f t="shared" ref="D26:N26" si="5">D19-D22</f>
        <v>38.637667936772459</v>
      </c>
      <c r="E26" s="32">
        <f t="shared" si="5"/>
        <v>26.234717291198535</v>
      </c>
      <c r="F26" s="32">
        <f t="shared" si="5"/>
        <v>15.810614812698077</v>
      </c>
      <c r="G26" s="32">
        <f t="shared" si="5"/>
        <v>7.1919285024750934</v>
      </c>
      <c r="H26" s="32">
        <f t="shared" si="5"/>
        <v>1.2408013966096405</v>
      </c>
      <c r="I26" s="32">
        <f t="shared" si="5"/>
        <v>3.7658670809337309</v>
      </c>
      <c r="J26" s="32">
        <f t="shared" si="5"/>
        <v>3.5421268162399429</v>
      </c>
      <c r="K26" s="32">
        <f t="shared" si="5"/>
        <v>4.8008519708582753</v>
      </c>
      <c r="L26" s="32">
        <f t="shared" si="5"/>
        <v>4.6077208000070868</v>
      </c>
      <c r="M26" s="32">
        <f t="shared" si="5"/>
        <v>5.9907659610989867</v>
      </c>
      <c r="N26" s="32">
        <f t="shared" si="5"/>
        <v>9.4018878531543351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64.313434976930722</v>
      </c>
      <c r="D30" s="32">
        <f t="shared" ref="D30:N30" si="6">D17+D26+D28</f>
        <v>42.956834711966565</v>
      </c>
      <c r="E30" s="32">
        <f t="shared" si="6"/>
        <v>30.244884464208781</v>
      </c>
      <c r="F30" s="32">
        <f t="shared" si="6"/>
        <v>19.348207170543049</v>
      </c>
      <c r="G30" s="32">
        <f t="shared" si="6"/>
        <v>9.0999248609131484</v>
      </c>
      <c r="H30" s="32">
        <f t="shared" si="6"/>
        <v>1.7638623795445199</v>
      </c>
      <c r="I30" s="32">
        <f t="shared" si="6"/>
        <v>0.19917331382256975</v>
      </c>
      <c r="J30" s="32">
        <f t="shared" si="6"/>
        <v>-0.34801887059873593</v>
      </c>
      <c r="K30" s="32">
        <f t="shared" si="6"/>
        <v>-3.2266777393784309</v>
      </c>
      <c r="L30" s="32">
        <f t="shared" si="6"/>
        <v>-6.3242554254016738</v>
      </c>
      <c r="M30" s="32">
        <f t="shared" si="6"/>
        <v>-7.9337010474605734</v>
      </c>
      <c r="N30" s="32">
        <f t="shared" si="6"/>
        <v>-7.2551497883698062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22487.313434976932</v>
      </c>
      <c r="D32" s="21">
        <v>22530.270269688892</v>
      </c>
      <c r="E32" s="21">
        <v>22560.515154153109</v>
      </c>
      <c r="F32" s="21">
        <v>22579.863361323649</v>
      </c>
      <c r="G32" s="21">
        <v>22588.96328618456</v>
      </c>
      <c r="H32" s="21">
        <v>22590.72714856411</v>
      </c>
      <c r="I32" s="21">
        <v>22590.926321877931</v>
      </c>
      <c r="J32" s="21">
        <v>22590.578303007333</v>
      </c>
      <c r="K32" s="21">
        <v>22587.351625267951</v>
      </c>
      <c r="L32" s="21">
        <v>22581.027369842548</v>
      </c>
      <c r="M32" s="21">
        <v>22573.093668795089</v>
      </c>
      <c r="N32" s="21">
        <v>22565.83851900672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2.8681904730381014E-3</v>
      </c>
      <c r="D34" s="39">
        <f t="shared" ref="D34:N34" si="7">(D32/D8)-1</f>
        <v>1.9102697543738056E-3</v>
      </c>
      <c r="E34" s="39">
        <f t="shared" si="7"/>
        <v>1.342411080833994E-3</v>
      </c>
      <c r="F34" s="39">
        <f t="shared" si="7"/>
        <v>8.5761371308845646E-4</v>
      </c>
      <c r="G34" s="39">
        <f t="shared" si="7"/>
        <v>4.0301062567538182E-4</v>
      </c>
      <c r="H34" s="39">
        <f t="shared" si="7"/>
        <v>7.808514083640361E-5</v>
      </c>
      <c r="I34" s="39">
        <f t="shared" si="7"/>
        <v>8.8165959648556225E-6</v>
      </c>
      <c r="J34" s="39">
        <f t="shared" si="7"/>
        <v>-1.5405250127442649E-5</v>
      </c>
      <c r="K34" s="39">
        <f t="shared" si="7"/>
        <v>-1.4283289679895006E-4</v>
      </c>
      <c r="L34" s="39">
        <f t="shared" si="7"/>
        <v>-2.7999101135556259E-4</v>
      </c>
      <c r="M34" s="39">
        <f t="shared" si="7"/>
        <v>-3.5134367083999862E-4</v>
      </c>
      <c r="N34" s="39">
        <f t="shared" si="7"/>
        <v>-3.2140697658988859E-4</v>
      </c>
    </row>
    <row r="35" spans="1:14" ht="15.75" thickBot="1" x14ac:dyDescent="0.3">
      <c r="A35" s="40" t="s">
        <v>15</v>
      </c>
      <c r="B35" s="41"/>
      <c r="C35" s="42">
        <f>(C32/$C$8)-1</f>
        <v>2.8681904730381014E-3</v>
      </c>
      <c r="D35" s="42">
        <f t="shared" ref="D35:N35" si="8">(D32/$C$8)-1</f>
        <v>4.783939244922264E-3</v>
      </c>
      <c r="E35" s="42">
        <f t="shared" si="8"/>
        <v>6.1327723388087119E-3</v>
      </c>
      <c r="F35" s="42">
        <f t="shared" si="8"/>
        <v>6.9956456015540791E-3</v>
      </c>
      <c r="G35" s="42">
        <f t="shared" si="8"/>
        <v>7.4014755467404214E-3</v>
      </c>
      <c r="H35" s="42">
        <f t="shared" si="8"/>
        <v>7.4801386328373631E-3</v>
      </c>
      <c r="I35" s="42">
        <f t="shared" si="8"/>
        <v>7.4890211781621918E-3</v>
      </c>
      <c r="J35" s="42">
        <f t="shared" si="8"/>
        <v>7.4735005577903912E-3</v>
      </c>
      <c r="K35" s="42">
        <f t="shared" si="8"/>
        <v>7.3296001992575466E-3</v>
      </c>
      <c r="L35" s="42">
        <f t="shared" si="8"/>
        <v>7.0475569657293402E-3</v>
      </c>
      <c r="M35" s="42">
        <f t="shared" si="8"/>
        <v>6.6937371803545975E-3</v>
      </c>
      <c r="N35" s="42">
        <f t="shared" si="8"/>
        <v>6.370178789935288E-3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1.1472938358453271</v>
      </c>
      <c r="D41" s="47">
        <v>1.1598496945739489</v>
      </c>
      <c r="E41" s="47">
        <v>1.1582744131704454</v>
      </c>
      <c r="F41" s="47">
        <v>1.1560230261930062</v>
      </c>
      <c r="G41" s="47">
        <v>1.1601225664633199</v>
      </c>
      <c r="H41" s="47">
        <v>1.1686535603158095</v>
      </c>
      <c r="I41" s="47">
        <v>1.1778267143166825</v>
      </c>
      <c r="J41" s="47">
        <v>1.185977440330892</v>
      </c>
      <c r="K41" s="47">
        <v>1.1955437422341191</v>
      </c>
      <c r="L41" s="47">
        <v>1.2045941965573959</v>
      </c>
      <c r="M41" s="47">
        <v>1.2144910566933886</v>
      </c>
      <c r="N41" s="47">
        <v>1.2258617555026987</v>
      </c>
    </row>
    <row r="43" spans="1:14" x14ac:dyDescent="0.25">
      <c r="A43" s="48" t="s">
        <v>31</v>
      </c>
      <c r="B43" s="48"/>
      <c r="C43" s="49">
        <v>127.27470048765326</v>
      </c>
      <c r="D43" s="49">
        <v>131.34400157844013</v>
      </c>
      <c r="E43" s="49">
        <v>130.92360760473721</v>
      </c>
      <c r="F43" s="49">
        <v>129.80549617184974</v>
      </c>
      <c r="G43" s="49">
        <v>129.04876611250248</v>
      </c>
      <c r="H43" s="49">
        <v>128.24614182426558</v>
      </c>
      <c r="I43" s="49">
        <v>128.35546150281772</v>
      </c>
      <c r="J43" s="49">
        <v>126.42387085660609</v>
      </c>
      <c r="K43" s="49">
        <v>126.12135787601561</v>
      </c>
      <c r="L43" s="49">
        <v>125.04124601560947</v>
      </c>
      <c r="M43" s="49">
        <v>124.06804775159218</v>
      </c>
      <c r="N43" s="49">
        <v>122.8304557319962</v>
      </c>
    </row>
    <row r="44" spans="1:14" x14ac:dyDescent="0.25">
      <c r="A44" s="19" t="s">
        <v>47</v>
      </c>
      <c r="B44" s="19"/>
      <c r="C44" s="50">
        <v>128.81426178622408</v>
      </c>
      <c r="D44" s="50">
        <v>131.3440015784401</v>
      </c>
      <c r="E44" s="50">
        <v>130.6143256048889</v>
      </c>
      <c r="F44" s="50">
        <v>129.22989699071954</v>
      </c>
      <c r="G44" s="50">
        <v>128.2209086086504</v>
      </c>
      <c r="H44" s="50">
        <v>127.16228549016961</v>
      </c>
      <c r="I44" s="50">
        <v>127.02792549608505</v>
      </c>
      <c r="J44" s="50">
        <v>124.92294309952604</v>
      </c>
      <c r="K44" s="50">
        <v>124.47437662961681</v>
      </c>
      <c r="L44" s="50">
        <v>123.27041367887993</v>
      </c>
      <c r="M44" s="50">
        <v>122.19447106864706</v>
      </c>
      <c r="N44" s="50">
        <v>120.84434273323431</v>
      </c>
    </row>
    <row r="45" spans="1:14" x14ac:dyDescent="0.25">
      <c r="A45" s="51" t="s">
        <v>48</v>
      </c>
      <c r="B45" s="51"/>
      <c r="C45" s="52">
        <v>125.85506456139444</v>
      </c>
      <c r="D45" s="52">
        <v>131.34400157844016</v>
      </c>
      <c r="E45" s="52">
        <v>131.21074076974872</v>
      </c>
      <c r="F45" s="52">
        <v>130.34591655242147</v>
      </c>
      <c r="G45" s="52">
        <v>129.82883259627997</v>
      </c>
      <c r="H45" s="52">
        <v>129.27127370223843</v>
      </c>
      <c r="I45" s="52">
        <v>129.62087714645278</v>
      </c>
      <c r="J45" s="52">
        <v>127.86675674248332</v>
      </c>
      <c r="K45" s="52">
        <v>127.71737962694071</v>
      </c>
      <c r="L45" s="52">
        <v>126.76647031224518</v>
      </c>
      <c r="M45" s="52">
        <v>125.90734182590407</v>
      </c>
      <c r="N45" s="52">
        <v>124.78768118216232</v>
      </c>
    </row>
    <row r="47" spans="1:14" x14ac:dyDescent="0.25">
      <c r="A47" s="48" t="s">
        <v>32</v>
      </c>
      <c r="B47" s="48"/>
      <c r="C47" s="49">
        <v>76.500942040176696</v>
      </c>
      <c r="D47" s="49">
        <v>76.126550031555936</v>
      </c>
      <c r="E47" s="49">
        <v>76.178012327111873</v>
      </c>
      <c r="F47" s="49">
        <v>76.287352577225988</v>
      </c>
      <c r="G47" s="49">
        <v>76.366826365590839</v>
      </c>
      <c r="H47" s="49">
        <v>76.453013042306907</v>
      </c>
      <c r="I47" s="49">
        <v>76.448536910370194</v>
      </c>
      <c r="J47" s="49">
        <v>76.63860026774843</v>
      </c>
      <c r="K47" s="49">
        <v>76.667895880903956</v>
      </c>
      <c r="L47" s="49">
        <v>76.775197955186528</v>
      </c>
      <c r="M47" s="49">
        <v>76.872846571365315</v>
      </c>
      <c r="N47" s="49">
        <v>76.997285831197956</v>
      </c>
    </row>
    <row r="48" spans="1:14" x14ac:dyDescent="0.25">
      <c r="A48" s="19" t="s">
        <v>45</v>
      </c>
      <c r="B48" s="19"/>
      <c r="C48" s="50">
        <v>74.116233682724811</v>
      </c>
      <c r="D48" s="50">
        <v>73.868651022531836</v>
      </c>
      <c r="E48" s="50">
        <v>73.946841117145439</v>
      </c>
      <c r="F48" s="50">
        <v>74.090867378277466</v>
      </c>
      <c r="G48" s="50">
        <v>74.196472804763729</v>
      </c>
      <c r="H48" s="50">
        <v>74.307546580115584</v>
      </c>
      <c r="I48" s="50">
        <v>74.323122993972902</v>
      </c>
      <c r="J48" s="50">
        <v>74.54022842952071</v>
      </c>
      <c r="K48" s="50">
        <v>74.590435786431684</v>
      </c>
      <c r="L48" s="50">
        <v>74.717030875703699</v>
      </c>
      <c r="M48" s="50">
        <v>74.834871267067058</v>
      </c>
      <c r="N48" s="50">
        <v>74.977306041740007</v>
      </c>
    </row>
    <row r="49" spans="1:14" x14ac:dyDescent="0.25">
      <c r="A49" s="51" t="s">
        <v>46</v>
      </c>
      <c r="B49" s="51"/>
      <c r="C49" s="52">
        <v>78.75452955136231</v>
      </c>
      <c r="D49" s="52">
        <v>78.28158369382146</v>
      </c>
      <c r="E49" s="52">
        <v>78.30942074686736</v>
      </c>
      <c r="F49" s="52">
        <v>78.39879349678165</v>
      </c>
      <c r="G49" s="52">
        <v>78.458516867066422</v>
      </c>
      <c r="H49" s="52">
        <v>78.522582893844202</v>
      </c>
      <c r="I49" s="52">
        <v>78.50701390145737</v>
      </c>
      <c r="J49" s="52">
        <v>78.671347762763247</v>
      </c>
      <c r="K49" s="52">
        <v>78.691462382568034</v>
      </c>
      <c r="L49" s="52">
        <v>78.781985664708188</v>
      </c>
      <c r="M49" s="52">
        <v>78.863230777532806</v>
      </c>
      <c r="N49" s="52">
        <v>78.969597922099553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EFEC-8CE3-493D-8A91-D6530EAAC769}">
  <sheetPr codeName="Sheet19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23367</v>
      </c>
      <c r="D8" s="21">
        <v>23283.186787415245</v>
      </c>
      <c r="E8" s="21">
        <v>23176.602277596234</v>
      </c>
      <c r="F8" s="21">
        <v>23055.685152028942</v>
      </c>
      <c r="G8" s="21">
        <v>22924.531577302227</v>
      </c>
      <c r="H8" s="21">
        <v>22784.650768400959</v>
      </c>
      <c r="I8" s="21">
        <v>22639.938300866037</v>
      </c>
      <c r="J8" s="21">
        <v>22494.865178146563</v>
      </c>
      <c r="K8" s="21">
        <v>22350.656912463553</v>
      </c>
      <c r="L8" s="21">
        <v>22203.350842295768</v>
      </c>
      <c r="M8" s="21">
        <v>22052.522605143055</v>
      </c>
      <c r="N8" s="21">
        <v>21897.356270831533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264.48389377116774</v>
      </c>
      <c r="D10" s="26">
        <f t="shared" ref="D10:N10" si="0">SUM(D11:D12)</f>
        <v>267.05085599737828</v>
      </c>
      <c r="E10" s="26">
        <f t="shared" si="0"/>
        <v>265.69321591017138</v>
      </c>
      <c r="F10" s="26">
        <f t="shared" si="0"/>
        <v>263.16808637622944</v>
      </c>
      <c r="G10" s="26">
        <f t="shared" si="0"/>
        <v>260.81298473530865</v>
      </c>
      <c r="H10" s="26">
        <f t="shared" si="0"/>
        <v>258.73829925421541</v>
      </c>
      <c r="I10" s="26">
        <f t="shared" si="0"/>
        <v>255.72766766283354</v>
      </c>
      <c r="J10" s="26">
        <f t="shared" si="0"/>
        <v>251.93296719149862</v>
      </c>
      <c r="K10" s="26">
        <f t="shared" si="0"/>
        <v>247.92655806043305</v>
      </c>
      <c r="L10" s="26">
        <f t="shared" si="0"/>
        <v>243.61349396167989</v>
      </c>
      <c r="M10" s="26">
        <f t="shared" si="0"/>
        <v>239.42035891152193</v>
      </c>
      <c r="N10" s="26">
        <f t="shared" si="0"/>
        <v>235.30022634329734</v>
      </c>
    </row>
    <row r="11" spans="1:14" x14ac:dyDescent="0.25">
      <c r="A11" s="60" t="s">
        <v>34</v>
      </c>
      <c r="B11" s="18"/>
      <c r="C11" s="22">
        <v>135.42704255752324</v>
      </c>
      <c r="D11" s="22">
        <v>136.82506789980997</v>
      </c>
      <c r="E11" s="22">
        <v>136.14098156138152</v>
      </c>
      <c r="F11" s="22">
        <v>134.8318168793696</v>
      </c>
      <c r="G11" s="22">
        <v>133.6822535395691</v>
      </c>
      <c r="H11" s="22">
        <v>132.4990484084087</v>
      </c>
      <c r="I11" s="22">
        <v>130.98153090165178</v>
      </c>
      <c r="J11" s="22">
        <v>129.03145360814213</v>
      </c>
      <c r="K11" s="22">
        <v>126.87918245734467</v>
      </c>
      <c r="L11" s="22">
        <v>124.85237711447209</v>
      </c>
      <c r="M11" s="22">
        <v>122.64327014095007</v>
      </c>
      <c r="N11" s="22">
        <v>120.54152947765316</v>
      </c>
    </row>
    <row r="12" spans="1:14" x14ac:dyDescent="0.25">
      <c r="A12" s="27" t="s">
        <v>35</v>
      </c>
      <c r="B12" s="28"/>
      <c r="C12" s="29">
        <v>129.05685121364451</v>
      </c>
      <c r="D12" s="29">
        <v>130.22578809756831</v>
      </c>
      <c r="E12" s="29">
        <v>129.55223434878985</v>
      </c>
      <c r="F12" s="29">
        <v>128.33626949685984</v>
      </c>
      <c r="G12" s="29">
        <v>127.13073119573954</v>
      </c>
      <c r="H12" s="29">
        <v>126.23925084580671</v>
      </c>
      <c r="I12" s="29">
        <v>124.74613676118176</v>
      </c>
      <c r="J12" s="29">
        <v>122.90151358335649</v>
      </c>
      <c r="K12" s="29">
        <v>121.04737560308838</v>
      </c>
      <c r="L12" s="29">
        <v>118.7611168472078</v>
      </c>
      <c r="M12" s="29">
        <v>116.77708877057186</v>
      </c>
      <c r="N12" s="29">
        <v>114.75869686564418</v>
      </c>
    </row>
    <row r="13" spans="1:14" x14ac:dyDescent="0.25">
      <c r="A13" s="63" t="s">
        <v>36</v>
      </c>
      <c r="B13" s="18"/>
      <c r="C13" s="26">
        <f>SUM(C14:C15)</f>
        <v>224.67857713539408</v>
      </c>
      <c r="D13" s="26">
        <f t="shared" ref="D13:N13" si="1">SUM(D14:D15)</f>
        <v>234.11187632638109</v>
      </c>
      <c r="E13" s="26">
        <f t="shared" si="1"/>
        <v>233.7815199951126</v>
      </c>
      <c r="F13" s="26">
        <f t="shared" si="1"/>
        <v>232.45662735894427</v>
      </c>
      <c r="G13" s="26">
        <f t="shared" si="1"/>
        <v>231.48619089996964</v>
      </c>
      <c r="H13" s="26">
        <f t="shared" si="1"/>
        <v>230.0014648821716</v>
      </c>
      <c r="I13" s="26">
        <f t="shared" si="1"/>
        <v>230.3857340324667</v>
      </c>
      <c r="J13" s="26">
        <f t="shared" si="1"/>
        <v>226.51192158126923</v>
      </c>
      <c r="K13" s="26">
        <f t="shared" si="1"/>
        <v>226.80884885333802</v>
      </c>
      <c r="L13" s="26">
        <f t="shared" si="1"/>
        <v>225.73637649590466</v>
      </c>
      <c r="M13" s="26">
        <f t="shared" si="1"/>
        <v>225.43638551947993</v>
      </c>
      <c r="N13" s="26">
        <f t="shared" si="1"/>
        <v>224.20048599185191</v>
      </c>
    </row>
    <row r="14" spans="1:14" x14ac:dyDescent="0.25">
      <c r="A14" s="60" t="s">
        <v>37</v>
      </c>
      <c r="B14" s="18"/>
      <c r="C14" s="22">
        <v>105.88183197034152</v>
      </c>
      <c r="D14" s="22">
        <v>108.47070545039477</v>
      </c>
      <c r="E14" s="22">
        <v>107.96524954474415</v>
      </c>
      <c r="F14" s="22">
        <v>107.17153616836428</v>
      </c>
      <c r="G14" s="22">
        <v>106.56156961551756</v>
      </c>
      <c r="H14" s="22">
        <v>106.03340617113243</v>
      </c>
      <c r="I14" s="22">
        <v>106.60848414994555</v>
      </c>
      <c r="J14" s="22">
        <v>105.37771241275379</v>
      </c>
      <c r="K14" s="22">
        <v>105.71727471810426</v>
      </c>
      <c r="L14" s="22">
        <v>105.32881653527822</v>
      </c>
      <c r="M14" s="22">
        <v>105.18072172324929</v>
      </c>
      <c r="N14" s="22">
        <v>104.82446878424801</v>
      </c>
    </row>
    <row r="15" spans="1:14" x14ac:dyDescent="0.25">
      <c r="A15" s="61" t="s">
        <v>38</v>
      </c>
      <c r="B15" s="12"/>
      <c r="C15" s="23">
        <v>118.79674516505256</v>
      </c>
      <c r="D15" s="23">
        <v>125.64117087598633</v>
      </c>
      <c r="E15" s="23">
        <v>125.81627045036845</v>
      </c>
      <c r="F15" s="23">
        <v>125.28509119057998</v>
      </c>
      <c r="G15" s="23">
        <v>124.92462128445209</v>
      </c>
      <c r="H15" s="23">
        <v>123.96805871103918</v>
      </c>
      <c r="I15" s="23">
        <v>123.77724988252116</v>
      </c>
      <c r="J15" s="23">
        <v>121.13420916851545</v>
      </c>
      <c r="K15" s="23">
        <v>121.09157413523377</v>
      </c>
      <c r="L15" s="23">
        <v>120.40755996062644</v>
      </c>
      <c r="M15" s="23">
        <v>120.25566379623064</v>
      </c>
      <c r="N15" s="23">
        <v>119.37601720760389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39.805316635773664</v>
      </c>
      <c r="D17" s="32">
        <f t="shared" ref="D17:N17" si="2">D10-D13</f>
        <v>32.938979670997185</v>
      </c>
      <c r="E17" s="32">
        <f t="shared" si="2"/>
        <v>31.911695915058772</v>
      </c>
      <c r="F17" s="32">
        <f t="shared" si="2"/>
        <v>30.711459017285165</v>
      </c>
      <c r="G17" s="32">
        <f t="shared" si="2"/>
        <v>29.326793835339004</v>
      </c>
      <c r="H17" s="32">
        <f t="shared" si="2"/>
        <v>28.736834372043802</v>
      </c>
      <c r="I17" s="32">
        <f t="shared" si="2"/>
        <v>25.341933630366839</v>
      </c>
      <c r="J17" s="32">
        <f t="shared" si="2"/>
        <v>25.421045610229385</v>
      </c>
      <c r="K17" s="32">
        <f t="shared" si="2"/>
        <v>21.117709207095032</v>
      </c>
      <c r="L17" s="32">
        <f t="shared" si="2"/>
        <v>17.877117465775228</v>
      </c>
      <c r="M17" s="32">
        <f t="shared" si="2"/>
        <v>13.983973392042003</v>
      </c>
      <c r="N17" s="32">
        <f t="shared" si="2"/>
        <v>11.099740351445433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873.07647533631734</v>
      </c>
      <c r="D19" s="26">
        <f t="shared" ref="D19:N19" si="3">SUM(D20:D21)</f>
        <v>864.94683558473685</v>
      </c>
      <c r="E19" s="26">
        <f t="shared" si="3"/>
        <v>859.12593228488367</v>
      </c>
      <c r="F19" s="26">
        <f t="shared" si="3"/>
        <v>855.13756971095188</v>
      </c>
      <c r="G19" s="26">
        <f t="shared" si="3"/>
        <v>851.03588936866686</v>
      </c>
      <c r="H19" s="26">
        <f t="shared" si="3"/>
        <v>848.0823941044689</v>
      </c>
      <c r="I19" s="26">
        <f t="shared" si="3"/>
        <v>848.96751478985948</v>
      </c>
      <c r="J19" s="26">
        <f t="shared" si="3"/>
        <v>848.00423148418679</v>
      </c>
      <c r="K19" s="26">
        <f t="shared" si="3"/>
        <v>847.80627561075812</v>
      </c>
      <c r="L19" s="26">
        <f t="shared" si="3"/>
        <v>847.54242013527937</v>
      </c>
      <c r="M19" s="26">
        <f t="shared" si="3"/>
        <v>847.73242040025423</v>
      </c>
      <c r="N19" s="26">
        <f t="shared" si="3"/>
        <v>849.33094115916992</v>
      </c>
    </row>
    <row r="20" spans="1:14" x14ac:dyDescent="0.25">
      <c r="A20" s="72" t="s">
        <v>40</v>
      </c>
      <c r="B20" s="72"/>
      <c r="C20" s="22">
        <v>438.37493380102831</v>
      </c>
      <c r="D20" s="22">
        <v>434.79124208265443</v>
      </c>
      <c r="E20" s="22">
        <v>430.83148637604296</v>
      </c>
      <c r="F20" s="22">
        <v>428.8494183931449</v>
      </c>
      <c r="G20" s="22">
        <v>427.15062968765693</v>
      </c>
      <c r="H20" s="22">
        <v>425.99697536425771</v>
      </c>
      <c r="I20" s="22">
        <v>426.29568089826284</v>
      </c>
      <c r="J20" s="22">
        <v>425.24957358826299</v>
      </c>
      <c r="K20" s="22">
        <v>425.04323132746106</v>
      </c>
      <c r="L20" s="22">
        <v>424.34944367660694</v>
      </c>
      <c r="M20" s="22">
        <v>424.69476557302357</v>
      </c>
      <c r="N20" s="22">
        <v>425.38620060665869</v>
      </c>
    </row>
    <row r="21" spans="1:14" x14ac:dyDescent="0.25">
      <c r="A21" s="27" t="s">
        <v>41</v>
      </c>
      <c r="B21" s="27"/>
      <c r="C21" s="29">
        <v>434.70154153528904</v>
      </c>
      <c r="D21" s="29">
        <v>430.15559350208235</v>
      </c>
      <c r="E21" s="29">
        <v>428.29444590884077</v>
      </c>
      <c r="F21" s="29">
        <v>426.28815131780698</v>
      </c>
      <c r="G21" s="29">
        <v>423.88525968100998</v>
      </c>
      <c r="H21" s="29">
        <v>422.0854187402112</v>
      </c>
      <c r="I21" s="29">
        <v>422.67183389159658</v>
      </c>
      <c r="J21" s="29">
        <v>422.7546578959238</v>
      </c>
      <c r="K21" s="29">
        <v>422.76304428329701</v>
      </c>
      <c r="L21" s="29">
        <v>423.19297645867249</v>
      </c>
      <c r="M21" s="29">
        <v>423.03765482723065</v>
      </c>
      <c r="N21" s="29">
        <v>423.94474055251129</v>
      </c>
    </row>
    <row r="22" spans="1:14" x14ac:dyDescent="0.25">
      <c r="A22" s="75" t="s">
        <v>44</v>
      </c>
      <c r="B22" s="75"/>
      <c r="C22" s="26">
        <f>SUM(C23:C24)</f>
        <v>996.69500455684965</v>
      </c>
      <c r="D22" s="26">
        <f t="shared" ref="D22:N22" si="4">SUM(D23:D24)</f>
        <v>1004.4703250747395</v>
      </c>
      <c r="E22" s="26">
        <f t="shared" si="4"/>
        <v>1011.9547537672302</v>
      </c>
      <c r="F22" s="26">
        <f t="shared" si="4"/>
        <v>1017.0026034549535</v>
      </c>
      <c r="G22" s="26">
        <f t="shared" si="4"/>
        <v>1020.2434921052802</v>
      </c>
      <c r="H22" s="26">
        <f t="shared" si="4"/>
        <v>1021.5316960114333</v>
      </c>
      <c r="I22" s="26">
        <f t="shared" si="4"/>
        <v>1019.3825711397037</v>
      </c>
      <c r="J22" s="26">
        <f t="shared" si="4"/>
        <v>1017.6335427774233</v>
      </c>
      <c r="K22" s="26">
        <f t="shared" si="4"/>
        <v>1016.2300549856358</v>
      </c>
      <c r="L22" s="26">
        <f t="shared" si="4"/>
        <v>1016.247774753773</v>
      </c>
      <c r="M22" s="26">
        <f t="shared" si="4"/>
        <v>1016.8827281038159</v>
      </c>
      <c r="N22" s="26">
        <f t="shared" si="4"/>
        <v>1016.8592010102992</v>
      </c>
    </row>
    <row r="23" spans="1:14" x14ac:dyDescent="0.25">
      <c r="A23" s="72" t="s">
        <v>42</v>
      </c>
      <c r="B23" s="72"/>
      <c r="C23" s="23">
        <v>506.2903966105369</v>
      </c>
      <c r="D23" s="22">
        <v>510.91698571277311</v>
      </c>
      <c r="E23" s="22">
        <v>516.98584236808233</v>
      </c>
      <c r="F23" s="22">
        <v>519.70881963076931</v>
      </c>
      <c r="G23" s="22">
        <v>520.61303744359134</v>
      </c>
      <c r="H23" s="22">
        <v>519.87219953668523</v>
      </c>
      <c r="I23" s="22">
        <v>519.14681954560217</v>
      </c>
      <c r="J23" s="22">
        <v>520.29158836518934</v>
      </c>
      <c r="K23" s="22">
        <v>519.89570166287501</v>
      </c>
      <c r="L23" s="22">
        <v>519.53826356195668</v>
      </c>
      <c r="M23" s="22">
        <v>520.10885246815224</v>
      </c>
      <c r="N23" s="22">
        <v>519.66301665749006</v>
      </c>
    </row>
    <row r="24" spans="1:14" x14ac:dyDescent="0.25">
      <c r="A24" s="61" t="s">
        <v>43</v>
      </c>
      <c r="B24" s="61"/>
      <c r="C24" s="23">
        <v>490.40460794631275</v>
      </c>
      <c r="D24" s="23">
        <v>493.55333936196638</v>
      </c>
      <c r="E24" s="23">
        <v>494.96891139914788</v>
      </c>
      <c r="F24" s="23">
        <v>497.29378382418412</v>
      </c>
      <c r="G24" s="23">
        <v>499.63045466168882</v>
      </c>
      <c r="H24" s="23">
        <v>501.6594964747481</v>
      </c>
      <c r="I24" s="23">
        <v>500.23575159410154</v>
      </c>
      <c r="J24" s="23">
        <v>497.34195441223392</v>
      </c>
      <c r="K24" s="23">
        <v>496.33435332276076</v>
      </c>
      <c r="L24" s="23">
        <v>496.70951119181626</v>
      </c>
      <c r="M24" s="23">
        <v>496.77387563566367</v>
      </c>
      <c r="N24" s="23">
        <v>497.19618435280915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-123.61852922053231</v>
      </c>
      <c r="D26" s="32">
        <f t="shared" ref="D26:N26" si="5">D19-D22</f>
        <v>-139.5234894900027</v>
      </c>
      <c r="E26" s="32">
        <f t="shared" si="5"/>
        <v>-152.82882148234648</v>
      </c>
      <c r="F26" s="32">
        <f t="shared" si="5"/>
        <v>-161.86503374400161</v>
      </c>
      <c r="G26" s="32">
        <f t="shared" si="5"/>
        <v>-169.20760273661335</v>
      </c>
      <c r="H26" s="32">
        <f t="shared" si="5"/>
        <v>-173.44930190696437</v>
      </c>
      <c r="I26" s="32">
        <f t="shared" si="5"/>
        <v>-170.41505634984424</v>
      </c>
      <c r="J26" s="32">
        <f t="shared" si="5"/>
        <v>-169.62931129323647</v>
      </c>
      <c r="K26" s="32">
        <f t="shared" si="5"/>
        <v>-168.42377937487765</v>
      </c>
      <c r="L26" s="32">
        <f t="shared" si="5"/>
        <v>-168.70535461849363</v>
      </c>
      <c r="M26" s="32">
        <f t="shared" si="5"/>
        <v>-169.15030770356168</v>
      </c>
      <c r="N26" s="32">
        <f t="shared" si="5"/>
        <v>-167.52825985112929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-83.813212584758645</v>
      </c>
      <c r="D30" s="32">
        <f t="shared" ref="D30:N30" si="6">D17+D26+D28</f>
        <v>-106.58450981900552</v>
      </c>
      <c r="E30" s="32">
        <f t="shared" si="6"/>
        <v>-120.91712556728771</v>
      </c>
      <c r="F30" s="32">
        <f t="shared" si="6"/>
        <v>-131.15357472671644</v>
      </c>
      <c r="G30" s="32">
        <f t="shared" si="6"/>
        <v>-139.88080890127435</v>
      </c>
      <c r="H30" s="32">
        <f t="shared" si="6"/>
        <v>-144.71246753492056</v>
      </c>
      <c r="I30" s="32">
        <f t="shared" si="6"/>
        <v>-145.0731227194774</v>
      </c>
      <c r="J30" s="32">
        <f t="shared" si="6"/>
        <v>-144.20826568300708</v>
      </c>
      <c r="K30" s="32">
        <f t="shared" si="6"/>
        <v>-147.30607016778262</v>
      </c>
      <c r="L30" s="32">
        <f t="shared" si="6"/>
        <v>-150.8282371527184</v>
      </c>
      <c r="M30" s="32">
        <f t="shared" si="6"/>
        <v>-155.16633431151968</v>
      </c>
      <c r="N30" s="32">
        <f t="shared" si="6"/>
        <v>-156.42851949968386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23283.186787415245</v>
      </c>
      <c r="D32" s="21">
        <v>23176.602277596234</v>
      </c>
      <c r="E32" s="21">
        <v>23055.685152028942</v>
      </c>
      <c r="F32" s="21">
        <v>22924.531577302227</v>
      </c>
      <c r="G32" s="21">
        <v>22784.650768400959</v>
      </c>
      <c r="H32" s="21">
        <v>22639.938300866037</v>
      </c>
      <c r="I32" s="21">
        <v>22494.865178146563</v>
      </c>
      <c r="J32" s="21">
        <v>22350.656912463553</v>
      </c>
      <c r="K32" s="21">
        <v>22203.350842295768</v>
      </c>
      <c r="L32" s="21">
        <v>22052.522605143055</v>
      </c>
      <c r="M32" s="21">
        <v>21897.356270831533</v>
      </c>
      <c r="N32" s="21">
        <v>21740.927751331852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-3.586819556843257E-3</v>
      </c>
      <c r="D34" s="39">
        <f t="shared" ref="D34:N34" si="7">(D32/D8)-1</f>
        <v>-4.5777457696049018E-3</v>
      </c>
      <c r="E34" s="39">
        <f t="shared" si="7"/>
        <v>-5.2172067380289455E-3</v>
      </c>
      <c r="F34" s="39">
        <f t="shared" si="7"/>
        <v>-5.6885568076545656E-3</v>
      </c>
      <c r="G34" s="39">
        <f t="shared" si="7"/>
        <v>-6.101795730463877E-3</v>
      </c>
      <c r="H34" s="39">
        <f t="shared" si="7"/>
        <v>-6.3513138299059468E-3</v>
      </c>
      <c r="I34" s="39">
        <f t="shared" si="7"/>
        <v>-6.4078409044924234E-3</v>
      </c>
      <c r="J34" s="39">
        <f t="shared" si="7"/>
        <v>-6.4107192704184746E-3</v>
      </c>
      <c r="K34" s="39">
        <f t="shared" si="7"/>
        <v>-6.5906819090244539E-3</v>
      </c>
      <c r="L34" s="39">
        <f t="shared" si="7"/>
        <v>-6.7930394031064933E-3</v>
      </c>
      <c r="M34" s="39">
        <f t="shared" si="7"/>
        <v>-7.0362169938478214E-3</v>
      </c>
      <c r="N34" s="39">
        <f t="shared" si="7"/>
        <v>-7.143717148542339E-3</v>
      </c>
    </row>
    <row r="35" spans="1:14" ht="15.75" thickBot="1" x14ac:dyDescent="0.3">
      <c r="A35" s="40" t="s">
        <v>15</v>
      </c>
      <c r="B35" s="41"/>
      <c r="C35" s="42">
        <f>(C32/$C$8)-1</f>
        <v>-3.586819556843257E-3</v>
      </c>
      <c r="D35" s="42">
        <f t="shared" ref="D35:N35" si="8">(D32/$C$8)-1</f>
        <v>-8.1481457783953992E-3</v>
      </c>
      <c r="E35" s="42">
        <f t="shared" si="8"/>
        <v>-1.3322841955366926E-2</v>
      </c>
      <c r="F35" s="42">
        <f t="shared" si="8"/>
        <v>-1.8935611019718968E-2</v>
      </c>
      <c r="G35" s="42">
        <f t="shared" si="8"/>
        <v>-2.4921865519708986E-2</v>
      </c>
      <c r="H35" s="42">
        <f t="shared" si="8"/>
        <v>-3.1114892760472634E-2</v>
      </c>
      <c r="I35" s="42">
        <f t="shared" si="8"/>
        <v>-3.7323354382395535E-2</v>
      </c>
      <c r="J35" s="42">
        <f t="shared" si="8"/>
        <v>-4.3494804105638107E-2</v>
      </c>
      <c r="K35" s="42">
        <f t="shared" si="8"/>
        <v>-4.9798825596107044E-2</v>
      </c>
      <c r="L35" s="42">
        <f t="shared" si="8"/>
        <v>-5.6253579614710669E-2</v>
      </c>
      <c r="M35" s="42">
        <f t="shared" si="8"/>
        <v>-6.2893984215708798E-2</v>
      </c>
      <c r="N35" s="42">
        <f t="shared" si="8"/>
        <v>-6.9588404530669279E-2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1.5567412480296878</v>
      </c>
      <c r="D41" s="47">
        <v>1.5737512881914169</v>
      </c>
      <c r="E41" s="47">
        <v>1.5717943757133228</v>
      </c>
      <c r="F41" s="47">
        <v>1.5686952345471201</v>
      </c>
      <c r="G41" s="47">
        <v>1.5733386512375156</v>
      </c>
      <c r="H41" s="47">
        <v>1.5849453037673913</v>
      </c>
      <c r="I41" s="47">
        <v>1.5967680359740599</v>
      </c>
      <c r="J41" s="47">
        <v>1.6078712453465644</v>
      </c>
      <c r="K41" s="47">
        <v>1.6205336881107419</v>
      </c>
      <c r="L41" s="47">
        <v>1.6320335166314524</v>
      </c>
      <c r="M41" s="47">
        <v>1.6456230286745048</v>
      </c>
      <c r="N41" s="47">
        <v>1.6607619787695984</v>
      </c>
    </row>
    <row r="43" spans="1:14" x14ac:dyDescent="0.25">
      <c r="A43" s="48" t="s">
        <v>31</v>
      </c>
      <c r="B43" s="48"/>
      <c r="C43" s="49">
        <v>102.9886173166731</v>
      </c>
      <c r="D43" s="49">
        <v>106.32609651588011</v>
      </c>
      <c r="E43" s="49">
        <v>106.00674311320634</v>
      </c>
      <c r="F43" s="49">
        <v>105.1227904151187</v>
      </c>
      <c r="G43" s="49">
        <v>104.53301698735538</v>
      </c>
      <c r="H43" s="49">
        <v>103.90522595915401</v>
      </c>
      <c r="I43" s="49">
        <v>103.99522619825599</v>
      </c>
      <c r="J43" s="49">
        <v>102.43206978827446</v>
      </c>
      <c r="K43" s="49">
        <v>102.19007952091073</v>
      </c>
      <c r="L43" s="49">
        <v>101.34822100869633</v>
      </c>
      <c r="M43" s="49">
        <v>100.58120971293145</v>
      </c>
      <c r="N43" s="49">
        <v>99.579278670207486</v>
      </c>
    </row>
    <row r="44" spans="1:14" x14ac:dyDescent="0.25">
      <c r="A44" s="19" t="s">
        <v>47</v>
      </c>
      <c r="B44" s="19"/>
      <c r="C44" s="50">
        <v>104.28302539873106</v>
      </c>
      <c r="D44" s="50">
        <v>106.32609651588008</v>
      </c>
      <c r="E44" s="50">
        <v>105.73471269823686</v>
      </c>
      <c r="F44" s="50">
        <v>104.60399669214918</v>
      </c>
      <c r="G44" s="50">
        <v>103.78962398039101</v>
      </c>
      <c r="H44" s="50">
        <v>102.92014118036143</v>
      </c>
      <c r="I44" s="50">
        <v>102.79869077392448</v>
      </c>
      <c r="J44" s="50">
        <v>101.10159311557867</v>
      </c>
      <c r="K44" s="50">
        <v>100.72095982358354</v>
      </c>
      <c r="L44" s="50">
        <v>99.769821807184528</v>
      </c>
      <c r="M44" s="50">
        <v>98.879790556683375</v>
      </c>
      <c r="N44" s="50">
        <v>97.775150083769773</v>
      </c>
    </row>
    <row r="45" spans="1:14" x14ac:dyDescent="0.25">
      <c r="A45" s="51" t="s">
        <v>48</v>
      </c>
      <c r="B45" s="51"/>
      <c r="C45" s="52">
        <v>101.86171702492351</v>
      </c>
      <c r="D45" s="52">
        <v>106.32609651588011</v>
      </c>
      <c r="E45" s="52">
        <v>106.24129580375076</v>
      </c>
      <c r="F45" s="52">
        <v>105.57067881126535</v>
      </c>
      <c r="G45" s="52">
        <v>105.17560425487466</v>
      </c>
      <c r="H45" s="52">
        <v>104.76288286406852</v>
      </c>
      <c r="I45" s="52">
        <v>105.04834687228258</v>
      </c>
      <c r="J45" s="52">
        <v>103.61829642350078</v>
      </c>
      <c r="K45" s="52">
        <v>103.50816621066437</v>
      </c>
      <c r="L45" s="52">
        <v>102.77048266294155</v>
      </c>
      <c r="M45" s="52">
        <v>102.11807932951844</v>
      </c>
      <c r="N45" s="52">
        <v>101.21929391520702</v>
      </c>
    </row>
    <row r="47" spans="1:14" x14ac:dyDescent="0.25">
      <c r="A47" s="48" t="s">
        <v>32</v>
      </c>
      <c r="B47" s="48"/>
      <c r="C47" s="49">
        <v>79.123241796321579</v>
      </c>
      <c r="D47" s="49">
        <v>78.742725870891746</v>
      </c>
      <c r="E47" s="49">
        <v>78.788420457615373</v>
      </c>
      <c r="F47" s="49">
        <v>78.894399625932124</v>
      </c>
      <c r="G47" s="49">
        <v>78.970213737718908</v>
      </c>
      <c r="H47" s="49">
        <v>79.049540864505886</v>
      </c>
      <c r="I47" s="49">
        <v>79.041277353263311</v>
      </c>
      <c r="J47" s="49">
        <v>79.222823070626973</v>
      </c>
      <c r="K47" s="49">
        <v>79.249135144711815</v>
      </c>
      <c r="L47" s="49">
        <v>79.34890327822464</v>
      </c>
      <c r="M47" s="49">
        <v>79.440986752006651</v>
      </c>
      <c r="N47" s="49">
        <v>79.557427494092565</v>
      </c>
    </row>
    <row r="48" spans="1:14" x14ac:dyDescent="0.25">
      <c r="A48" s="19" t="s">
        <v>45</v>
      </c>
      <c r="B48" s="19"/>
      <c r="C48" s="50">
        <v>76.867523516027717</v>
      </c>
      <c r="D48" s="50">
        <v>76.617302152202029</v>
      </c>
      <c r="E48" s="50">
        <v>76.689381182324482</v>
      </c>
      <c r="F48" s="50">
        <v>76.826886669823836</v>
      </c>
      <c r="G48" s="50">
        <v>76.926229091161474</v>
      </c>
      <c r="H48" s="50">
        <v>77.030514736874295</v>
      </c>
      <c r="I48" s="50">
        <v>77.040699382639218</v>
      </c>
      <c r="J48" s="50">
        <v>77.250320489540385</v>
      </c>
      <c r="K48" s="50">
        <v>77.295229185047475</v>
      </c>
      <c r="L48" s="50">
        <v>77.415583684013782</v>
      </c>
      <c r="M48" s="50">
        <v>77.527530874251283</v>
      </c>
      <c r="N48" s="50">
        <v>77.663614593522752</v>
      </c>
    </row>
    <row r="49" spans="1:14" x14ac:dyDescent="0.25">
      <c r="A49" s="51" t="s">
        <v>46</v>
      </c>
      <c r="B49" s="51"/>
      <c r="C49" s="52">
        <v>81.169698381275253</v>
      </c>
      <c r="D49" s="52">
        <v>80.695693693145074</v>
      </c>
      <c r="E49" s="52">
        <v>80.716876342315089</v>
      </c>
      <c r="F49" s="52">
        <v>80.799274162481794</v>
      </c>
      <c r="G49" s="52">
        <v>80.852552701079659</v>
      </c>
      <c r="H49" s="52">
        <v>80.909133728688033</v>
      </c>
      <c r="I49" s="52">
        <v>80.888009128252378</v>
      </c>
      <c r="J49" s="52">
        <v>81.044481907791308</v>
      </c>
      <c r="K49" s="52">
        <v>81.059160888114121</v>
      </c>
      <c r="L49" s="52">
        <v>81.143224036421074</v>
      </c>
      <c r="M49" s="52">
        <v>81.217598167980697</v>
      </c>
      <c r="N49" s="52">
        <v>81.316794028901228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sheetPr codeName="Sheet2"/>
  <dimension ref="A1:B24"/>
  <sheetViews>
    <sheetView workbookViewId="0">
      <selection activeCell="A11" sqref="A11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54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58</v>
      </c>
    </row>
    <row r="5" spans="1:2" x14ac:dyDescent="0.25">
      <c r="A5" s="54" t="s">
        <v>59</v>
      </c>
      <c r="B5" s="54" t="s">
        <v>59</v>
      </c>
    </row>
    <row r="6" spans="1:2" x14ac:dyDescent="0.25">
      <c r="A6" s="54" t="s">
        <v>60</v>
      </c>
      <c r="B6" s="54" t="s">
        <v>61</v>
      </c>
    </row>
    <row r="7" spans="1:2" x14ac:dyDescent="0.25">
      <c r="A7" s="54" t="s">
        <v>62</v>
      </c>
      <c r="B7" s="54" t="s">
        <v>63</v>
      </c>
    </row>
    <row r="8" spans="1:2" x14ac:dyDescent="0.25">
      <c r="A8" s="54" t="s">
        <v>64</v>
      </c>
      <c r="B8" s="54" t="s">
        <v>65</v>
      </c>
    </row>
    <row r="9" spans="1:2" x14ac:dyDescent="0.25">
      <c r="A9" s="54" t="s">
        <v>66</v>
      </c>
      <c r="B9" s="54" t="s">
        <v>67</v>
      </c>
    </row>
    <row r="10" spans="1:2" x14ac:dyDescent="0.25">
      <c r="A10" s="54" t="s">
        <v>141</v>
      </c>
      <c r="B10" s="54" t="s">
        <v>68</v>
      </c>
    </row>
    <row r="11" spans="1:2" x14ac:dyDescent="0.25">
      <c r="A11" s="54" t="s">
        <v>69</v>
      </c>
      <c r="B11" s="54" t="s">
        <v>69</v>
      </c>
    </row>
    <row r="12" spans="1:2" x14ac:dyDescent="0.25">
      <c r="A12" s="54" t="s">
        <v>70</v>
      </c>
      <c r="B12" s="54" t="s">
        <v>71</v>
      </c>
    </row>
    <row r="13" spans="1:2" x14ac:dyDescent="0.25">
      <c r="A13" s="54" t="s">
        <v>72</v>
      </c>
      <c r="B13" s="54" t="s">
        <v>72</v>
      </c>
    </row>
    <row r="14" spans="1:2" x14ac:dyDescent="0.25">
      <c r="A14" s="54" t="s">
        <v>73</v>
      </c>
      <c r="B14" s="54" t="s">
        <v>73</v>
      </c>
    </row>
    <row r="15" spans="1:2" x14ac:dyDescent="0.25">
      <c r="A15" s="54" t="s">
        <v>74</v>
      </c>
      <c r="B15" s="54" t="s">
        <v>74</v>
      </c>
    </row>
    <row r="16" spans="1:2" x14ac:dyDescent="0.25">
      <c r="A16" s="54" t="s">
        <v>75</v>
      </c>
      <c r="B16" s="54" t="s">
        <v>75</v>
      </c>
    </row>
    <row r="17" spans="1:2" x14ac:dyDescent="0.25">
      <c r="A17" s="54" t="s">
        <v>76</v>
      </c>
      <c r="B17" s="54" t="s">
        <v>77</v>
      </c>
    </row>
    <row r="18" spans="1:2" x14ac:dyDescent="0.25">
      <c r="A18" s="54" t="s">
        <v>78</v>
      </c>
      <c r="B18" s="54" t="s">
        <v>79</v>
      </c>
    </row>
    <row r="19" spans="1:2" x14ac:dyDescent="0.25">
      <c r="A19" s="54" t="s">
        <v>80</v>
      </c>
      <c r="B19" s="54" t="s">
        <v>81</v>
      </c>
    </row>
    <row r="20" spans="1:2" x14ac:dyDescent="0.25">
      <c r="A20" s="54" t="s">
        <v>82</v>
      </c>
      <c r="B20" s="54" t="s">
        <v>83</v>
      </c>
    </row>
    <row r="21" spans="1:2" x14ac:dyDescent="0.25">
      <c r="A21" s="54" t="s">
        <v>84</v>
      </c>
      <c r="B21" s="54" t="s">
        <v>85</v>
      </c>
    </row>
    <row r="22" spans="1:2" x14ac:dyDescent="0.25">
      <c r="A22" s="54" t="s">
        <v>86</v>
      </c>
      <c r="B22" s="54" t="s">
        <v>87</v>
      </c>
    </row>
    <row r="23" spans="1:2" x14ac:dyDescent="0.25">
      <c r="A23" s="54" t="s">
        <v>88</v>
      </c>
      <c r="B23" s="54" t="s">
        <v>89</v>
      </c>
    </row>
    <row r="24" spans="1:2" x14ac:dyDescent="0.25">
      <c r="A24" s="54" t="s">
        <v>90</v>
      </c>
      <c r="B24" s="54" t="s">
        <v>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D334-C15F-478D-B272-D5A33B02BC7B}">
  <sheetPr codeName="Sheet20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20846</v>
      </c>
      <c r="D8" s="21">
        <v>20944.558665148692</v>
      </c>
      <c r="E8" s="21">
        <v>21024.445333909822</v>
      </c>
      <c r="F8" s="21">
        <v>21089.862334714438</v>
      </c>
      <c r="G8" s="21">
        <v>21144.156164741747</v>
      </c>
      <c r="H8" s="21">
        <v>21189.798749102207</v>
      </c>
      <c r="I8" s="21">
        <v>21229.393938771933</v>
      </c>
      <c r="J8" s="21">
        <v>21265.842150225926</v>
      </c>
      <c r="K8" s="21">
        <v>21299.544099588755</v>
      </c>
      <c r="L8" s="21">
        <v>21329.107141498855</v>
      </c>
      <c r="M8" s="21">
        <v>21353.731159897816</v>
      </c>
      <c r="N8" s="21">
        <v>21373.687689485865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267.36753562005816</v>
      </c>
      <c r="D10" s="26">
        <f t="shared" ref="D10:N10" si="0">SUM(D11:D12)</f>
        <v>271.2711125644488</v>
      </c>
      <c r="E10" s="26">
        <f t="shared" si="0"/>
        <v>270.87603854485781</v>
      </c>
      <c r="F10" s="26">
        <f t="shared" si="0"/>
        <v>269.17169121890856</v>
      </c>
      <c r="G10" s="26">
        <f t="shared" si="0"/>
        <v>267.5828591169228</v>
      </c>
      <c r="H10" s="26">
        <f t="shared" si="0"/>
        <v>265.95411911266069</v>
      </c>
      <c r="I10" s="26">
        <f t="shared" si="0"/>
        <v>263.16213333149898</v>
      </c>
      <c r="J10" s="26">
        <f t="shared" si="0"/>
        <v>259.72392208898833</v>
      </c>
      <c r="K10" s="26">
        <f t="shared" si="0"/>
        <v>256.3936758907854</v>
      </c>
      <c r="L10" s="26">
        <f t="shared" si="0"/>
        <v>252.77791780840323</v>
      </c>
      <c r="M10" s="26">
        <f t="shared" si="0"/>
        <v>249.55580924917865</v>
      </c>
      <c r="N10" s="26">
        <f t="shared" si="0"/>
        <v>246.96501360301545</v>
      </c>
    </row>
    <row r="11" spans="1:14" x14ac:dyDescent="0.25">
      <c r="A11" s="60" t="s">
        <v>34</v>
      </c>
      <c r="B11" s="18"/>
      <c r="C11" s="22">
        <v>136.90359026642918</v>
      </c>
      <c r="D11" s="22">
        <v>138.98734103384444</v>
      </c>
      <c r="E11" s="22">
        <v>138.79665554360059</v>
      </c>
      <c r="F11" s="22">
        <v>137.90771016077215</v>
      </c>
      <c r="G11" s="22">
        <v>137.15221905693951</v>
      </c>
      <c r="H11" s="22">
        <v>136.19424648108028</v>
      </c>
      <c r="I11" s="22">
        <v>134.78940082678423</v>
      </c>
      <c r="J11" s="22">
        <v>133.0217143772079</v>
      </c>
      <c r="K11" s="22">
        <v>131.21232448331207</v>
      </c>
      <c r="L11" s="22">
        <v>129.54916169541139</v>
      </c>
      <c r="M11" s="22">
        <v>127.83516267428631</v>
      </c>
      <c r="N11" s="22">
        <v>126.51726234952218</v>
      </c>
    </row>
    <row r="12" spans="1:14" x14ac:dyDescent="0.25">
      <c r="A12" s="27" t="s">
        <v>35</v>
      </c>
      <c r="B12" s="28"/>
      <c r="C12" s="29">
        <v>130.46394535362899</v>
      </c>
      <c r="D12" s="29">
        <v>132.28377153060435</v>
      </c>
      <c r="E12" s="29">
        <v>132.07938300125721</v>
      </c>
      <c r="F12" s="29">
        <v>131.26398105813641</v>
      </c>
      <c r="G12" s="29">
        <v>130.43064005998329</v>
      </c>
      <c r="H12" s="29">
        <v>129.75987263158041</v>
      </c>
      <c r="I12" s="29">
        <v>128.37273250471475</v>
      </c>
      <c r="J12" s="29">
        <v>126.70220771178043</v>
      </c>
      <c r="K12" s="29">
        <v>125.18135140747333</v>
      </c>
      <c r="L12" s="29">
        <v>123.22875611299185</v>
      </c>
      <c r="M12" s="29">
        <v>121.72064657489234</v>
      </c>
      <c r="N12" s="29">
        <v>120.44775125349327</v>
      </c>
    </row>
    <row r="13" spans="1:14" x14ac:dyDescent="0.25">
      <c r="A13" s="63" t="s">
        <v>36</v>
      </c>
      <c r="B13" s="18"/>
      <c r="C13" s="26">
        <f>SUM(C14:C15)</f>
        <v>219.99497470625602</v>
      </c>
      <c r="D13" s="26">
        <f t="shared" ref="D13:N13" si="1">SUM(D14:D15)</f>
        <v>229.50011142888093</v>
      </c>
      <c r="E13" s="26">
        <f t="shared" si="1"/>
        <v>230.13800440364076</v>
      </c>
      <c r="F13" s="26">
        <f t="shared" si="1"/>
        <v>230.57800297885507</v>
      </c>
      <c r="G13" s="26">
        <f t="shared" si="1"/>
        <v>231.70455944956731</v>
      </c>
      <c r="H13" s="26">
        <f t="shared" si="1"/>
        <v>232.99552503929121</v>
      </c>
      <c r="I13" s="26">
        <f t="shared" si="1"/>
        <v>236.21464986176392</v>
      </c>
      <c r="J13" s="26">
        <f t="shared" si="1"/>
        <v>235.33408677068712</v>
      </c>
      <c r="K13" s="26">
        <f t="shared" si="1"/>
        <v>238.36900484108199</v>
      </c>
      <c r="L13" s="26">
        <f t="shared" si="1"/>
        <v>239.67762309406163</v>
      </c>
      <c r="M13" s="26">
        <f t="shared" si="1"/>
        <v>241.28198960390796</v>
      </c>
      <c r="N13" s="26">
        <f t="shared" si="1"/>
        <v>242.20718472844709</v>
      </c>
    </row>
    <row r="14" spans="1:14" x14ac:dyDescent="0.25">
      <c r="A14" s="60" t="s">
        <v>37</v>
      </c>
      <c r="B14" s="18"/>
      <c r="C14" s="22">
        <v>105.2852282970716</v>
      </c>
      <c r="D14" s="22">
        <v>108.4283461176788</v>
      </c>
      <c r="E14" s="22">
        <v>108.81736538463048</v>
      </c>
      <c r="F14" s="22">
        <v>109.05174069074648</v>
      </c>
      <c r="G14" s="22">
        <v>109.51984329833073</v>
      </c>
      <c r="H14" s="22">
        <v>110.17596326077745</v>
      </c>
      <c r="I14" s="22">
        <v>111.78563880054803</v>
      </c>
      <c r="J14" s="22">
        <v>111.57980946324669</v>
      </c>
      <c r="K14" s="22">
        <v>112.93597095764207</v>
      </c>
      <c r="L14" s="22">
        <v>113.42112581294529</v>
      </c>
      <c r="M14" s="22">
        <v>114.26871125694682</v>
      </c>
      <c r="N14" s="22">
        <v>114.83597057827328</v>
      </c>
    </row>
    <row r="15" spans="1:14" x14ac:dyDescent="0.25">
      <c r="A15" s="61" t="s">
        <v>38</v>
      </c>
      <c r="B15" s="12"/>
      <c r="C15" s="23">
        <v>114.70974640918442</v>
      </c>
      <c r="D15" s="23">
        <v>121.07176531120211</v>
      </c>
      <c r="E15" s="23">
        <v>121.32063901901029</v>
      </c>
      <c r="F15" s="23">
        <v>121.52626228810858</v>
      </c>
      <c r="G15" s="23">
        <v>122.18471615123659</v>
      </c>
      <c r="H15" s="23">
        <v>122.81956177851376</v>
      </c>
      <c r="I15" s="23">
        <v>124.4290110612159</v>
      </c>
      <c r="J15" s="23">
        <v>123.75427730744043</v>
      </c>
      <c r="K15" s="23">
        <v>125.43303388343992</v>
      </c>
      <c r="L15" s="23">
        <v>126.25649728111634</v>
      </c>
      <c r="M15" s="23">
        <v>127.01327834696116</v>
      </c>
      <c r="N15" s="23">
        <v>127.37121415017381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47.372560913802147</v>
      </c>
      <c r="D17" s="32">
        <f t="shared" ref="D17:N17" si="2">D10-D13</f>
        <v>41.771001135567872</v>
      </c>
      <c r="E17" s="32">
        <f t="shared" si="2"/>
        <v>40.738034141217042</v>
      </c>
      <c r="F17" s="32">
        <f t="shared" si="2"/>
        <v>38.593688240053496</v>
      </c>
      <c r="G17" s="32">
        <f t="shared" si="2"/>
        <v>35.878299667355492</v>
      </c>
      <c r="H17" s="32">
        <f t="shared" si="2"/>
        <v>32.958594073369483</v>
      </c>
      <c r="I17" s="32">
        <f t="shared" si="2"/>
        <v>26.947483469735062</v>
      </c>
      <c r="J17" s="32">
        <f t="shared" si="2"/>
        <v>24.389835318301209</v>
      </c>
      <c r="K17" s="32">
        <f t="shared" si="2"/>
        <v>18.024671049703414</v>
      </c>
      <c r="L17" s="32">
        <f t="shared" si="2"/>
        <v>13.100294714341601</v>
      </c>
      <c r="M17" s="32">
        <f t="shared" si="2"/>
        <v>8.2738196452706916</v>
      </c>
      <c r="N17" s="32">
        <f t="shared" si="2"/>
        <v>4.7578288745683608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895.50348805726026</v>
      </c>
      <c r="D19" s="26">
        <f t="shared" ref="D19:N19" si="3">SUM(D20:D21)</f>
        <v>889.03644613715187</v>
      </c>
      <c r="E19" s="26">
        <f t="shared" si="3"/>
        <v>881.99537253442372</v>
      </c>
      <c r="F19" s="26">
        <f t="shared" si="3"/>
        <v>877.60234660422486</v>
      </c>
      <c r="G19" s="26">
        <f t="shared" si="3"/>
        <v>874.07975281656729</v>
      </c>
      <c r="H19" s="26">
        <f t="shared" si="3"/>
        <v>870.74606395459887</v>
      </c>
      <c r="I19" s="26">
        <f t="shared" si="3"/>
        <v>871.45028829984665</v>
      </c>
      <c r="J19" s="26">
        <f t="shared" si="3"/>
        <v>870.51046667127548</v>
      </c>
      <c r="K19" s="26">
        <f t="shared" si="3"/>
        <v>871.32413466366143</v>
      </c>
      <c r="L19" s="26">
        <f t="shared" si="3"/>
        <v>870.55811989562153</v>
      </c>
      <c r="M19" s="26">
        <f t="shared" si="3"/>
        <v>870.73999035818497</v>
      </c>
      <c r="N19" s="26">
        <f t="shared" si="3"/>
        <v>871.86701332381926</v>
      </c>
    </row>
    <row r="20" spans="1:14" x14ac:dyDescent="0.25">
      <c r="A20" s="72" t="s">
        <v>40</v>
      </c>
      <c r="B20" s="72"/>
      <c r="C20" s="22">
        <v>448.60865030710562</v>
      </c>
      <c r="D20" s="22">
        <v>445.17441549276839</v>
      </c>
      <c r="E20" s="22">
        <v>440.23415907525612</v>
      </c>
      <c r="F20" s="22">
        <v>437.9072345010797</v>
      </c>
      <c r="G20" s="22">
        <v>436.5129322071387</v>
      </c>
      <c r="H20" s="22">
        <v>435.61268889168917</v>
      </c>
      <c r="I20" s="22">
        <v>435.73737078196785</v>
      </c>
      <c r="J20" s="22">
        <v>434.37691142792721</v>
      </c>
      <c r="K20" s="22">
        <v>434.50911599171349</v>
      </c>
      <c r="L20" s="22">
        <v>433.77192110435203</v>
      </c>
      <c r="M20" s="22">
        <v>434.06625919919873</v>
      </c>
      <c r="N20" s="22">
        <v>434.56263911296367</v>
      </c>
    </row>
    <row r="21" spans="1:14" x14ac:dyDescent="0.25">
      <c r="A21" s="27" t="s">
        <v>41</v>
      </c>
      <c r="B21" s="27"/>
      <c r="C21" s="29">
        <v>446.89483775015464</v>
      </c>
      <c r="D21" s="29">
        <v>443.86203064438348</v>
      </c>
      <c r="E21" s="29">
        <v>441.76121345916766</v>
      </c>
      <c r="F21" s="29">
        <v>439.69511210314516</v>
      </c>
      <c r="G21" s="29">
        <v>437.56682060942859</v>
      </c>
      <c r="H21" s="29">
        <v>435.13337506290975</v>
      </c>
      <c r="I21" s="29">
        <v>435.71291751787879</v>
      </c>
      <c r="J21" s="29">
        <v>436.13355524334821</v>
      </c>
      <c r="K21" s="29">
        <v>436.81501867194788</v>
      </c>
      <c r="L21" s="29">
        <v>436.78619879126944</v>
      </c>
      <c r="M21" s="29">
        <v>436.67373115898619</v>
      </c>
      <c r="N21" s="29">
        <v>437.3043742108556</v>
      </c>
    </row>
    <row r="22" spans="1:14" x14ac:dyDescent="0.25">
      <c r="A22" s="75" t="s">
        <v>44</v>
      </c>
      <c r="B22" s="75"/>
      <c r="C22" s="26">
        <f>SUM(C23:C24)</f>
        <v>844.31738382236699</v>
      </c>
      <c r="D22" s="26">
        <f t="shared" ref="D22:N22" si="4">SUM(D23:D24)</f>
        <v>850.92077851158911</v>
      </c>
      <c r="E22" s="26">
        <f t="shared" si="4"/>
        <v>857.31640587102652</v>
      </c>
      <c r="F22" s="26">
        <f t="shared" si="4"/>
        <v>861.90220481697133</v>
      </c>
      <c r="G22" s="26">
        <f t="shared" si="4"/>
        <v>864.3154681234596</v>
      </c>
      <c r="H22" s="26">
        <f t="shared" si="4"/>
        <v>864.10946835824188</v>
      </c>
      <c r="I22" s="26">
        <f t="shared" si="4"/>
        <v>861.94956031558945</v>
      </c>
      <c r="J22" s="26">
        <f t="shared" si="4"/>
        <v>861.19835262674712</v>
      </c>
      <c r="K22" s="26">
        <f t="shared" si="4"/>
        <v>859.78576380326558</v>
      </c>
      <c r="L22" s="26">
        <f t="shared" si="4"/>
        <v>859.03439621100233</v>
      </c>
      <c r="M22" s="26">
        <f t="shared" si="4"/>
        <v>859.05728041541124</v>
      </c>
      <c r="N22" s="26">
        <f t="shared" si="4"/>
        <v>858.44347837808937</v>
      </c>
    </row>
    <row r="23" spans="1:14" x14ac:dyDescent="0.25">
      <c r="A23" s="72" t="s">
        <v>42</v>
      </c>
      <c r="B23" s="72"/>
      <c r="C23" s="23">
        <v>426.65394190916476</v>
      </c>
      <c r="D23" s="22">
        <v>430.41252261247229</v>
      </c>
      <c r="E23" s="22">
        <v>434.80469668317016</v>
      </c>
      <c r="F23" s="22">
        <v>437.65827553272089</v>
      </c>
      <c r="G23" s="22">
        <v>438.09623151496368</v>
      </c>
      <c r="H23" s="22">
        <v>437.96028816796212</v>
      </c>
      <c r="I23" s="22">
        <v>436.81869427827826</v>
      </c>
      <c r="J23" s="22">
        <v>437.14344726971399</v>
      </c>
      <c r="K23" s="22">
        <v>436.42864538771033</v>
      </c>
      <c r="L23" s="22">
        <v>436.94045188470977</v>
      </c>
      <c r="M23" s="22">
        <v>436.63193990572347</v>
      </c>
      <c r="N23" s="22">
        <v>436.58625191755107</v>
      </c>
    </row>
    <row r="24" spans="1:14" x14ac:dyDescent="0.25">
      <c r="A24" s="61" t="s">
        <v>43</v>
      </c>
      <c r="B24" s="61"/>
      <c r="C24" s="23">
        <v>417.66344191320223</v>
      </c>
      <c r="D24" s="23">
        <v>420.50825589911682</v>
      </c>
      <c r="E24" s="23">
        <v>422.5117091878563</v>
      </c>
      <c r="F24" s="23">
        <v>424.24392928425044</v>
      </c>
      <c r="G24" s="23">
        <v>426.21923660849598</v>
      </c>
      <c r="H24" s="23">
        <v>426.14918019027971</v>
      </c>
      <c r="I24" s="23">
        <v>425.13086603731119</v>
      </c>
      <c r="J24" s="23">
        <v>424.05490535703314</v>
      </c>
      <c r="K24" s="23">
        <v>423.35711841555525</v>
      </c>
      <c r="L24" s="23">
        <v>422.0939443262925</v>
      </c>
      <c r="M24" s="23">
        <v>422.42534050968777</v>
      </c>
      <c r="N24" s="23">
        <v>421.85722646053836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51.186104234893264</v>
      </c>
      <c r="D26" s="32">
        <f t="shared" ref="D26:N26" si="5">D19-D22</f>
        <v>38.115667625562764</v>
      </c>
      <c r="E26" s="32">
        <f t="shared" si="5"/>
        <v>24.678966663397205</v>
      </c>
      <c r="F26" s="32">
        <f t="shared" si="5"/>
        <v>15.700141787253528</v>
      </c>
      <c r="G26" s="32">
        <f t="shared" si="5"/>
        <v>9.7642846931076974</v>
      </c>
      <c r="H26" s="32">
        <f t="shared" si="5"/>
        <v>6.6365955963569832</v>
      </c>
      <c r="I26" s="32">
        <f t="shared" si="5"/>
        <v>9.5007279842571961</v>
      </c>
      <c r="J26" s="32">
        <f t="shared" si="5"/>
        <v>9.3121140445283572</v>
      </c>
      <c r="K26" s="32">
        <f t="shared" si="5"/>
        <v>11.538370860395844</v>
      </c>
      <c r="L26" s="32">
        <f t="shared" si="5"/>
        <v>11.523723684619199</v>
      </c>
      <c r="M26" s="32">
        <f t="shared" si="5"/>
        <v>11.682709942773727</v>
      </c>
      <c r="N26" s="32">
        <f t="shared" si="5"/>
        <v>13.423534945729898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98.558665148695411</v>
      </c>
      <c r="D30" s="32">
        <f t="shared" ref="D30:N30" si="6">D17+D26+D28</f>
        <v>79.886668761130636</v>
      </c>
      <c r="E30" s="32">
        <f t="shared" si="6"/>
        <v>65.417000804614247</v>
      </c>
      <c r="F30" s="32">
        <f t="shared" si="6"/>
        <v>54.293830027307024</v>
      </c>
      <c r="G30" s="32">
        <f t="shared" si="6"/>
        <v>45.642584360463189</v>
      </c>
      <c r="H30" s="32">
        <f t="shared" si="6"/>
        <v>39.595189669726466</v>
      </c>
      <c r="I30" s="32">
        <f t="shared" si="6"/>
        <v>36.448211453992258</v>
      </c>
      <c r="J30" s="32">
        <f t="shared" si="6"/>
        <v>33.701949362829566</v>
      </c>
      <c r="K30" s="32">
        <f t="shared" si="6"/>
        <v>29.563041910099258</v>
      </c>
      <c r="L30" s="32">
        <f t="shared" si="6"/>
        <v>24.6240183989608</v>
      </c>
      <c r="M30" s="32">
        <f t="shared" si="6"/>
        <v>19.956529588044418</v>
      </c>
      <c r="N30" s="32">
        <f t="shared" si="6"/>
        <v>18.181363820298259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20944.558665148692</v>
      </c>
      <c r="D32" s="21">
        <v>21024.445333909822</v>
      </c>
      <c r="E32" s="21">
        <v>21089.862334714438</v>
      </c>
      <c r="F32" s="21">
        <v>21144.156164741747</v>
      </c>
      <c r="G32" s="21">
        <v>21189.798749102207</v>
      </c>
      <c r="H32" s="21">
        <v>21229.393938771933</v>
      </c>
      <c r="I32" s="21">
        <v>21265.842150225926</v>
      </c>
      <c r="J32" s="21">
        <v>21299.544099588755</v>
      </c>
      <c r="K32" s="21">
        <v>21329.107141498855</v>
      </c>
      <c r="L32" s="21">
        <v>21353.731159897816</v>
      </c>
      <c r="M32" s="21">
        <v>21373.687689485865</v>
      </c>
      <c r="N32" s="21">
        <v>21391.869053306164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4.7279413388032765E-3</v>
      </c>
      <c r="D34" s="39">
        <f t="shared" ref="D34:N34" si="7">(D32/D8)-1</f>
        <v>3.8141968058778009E-3</v>
      </c>
      <c r="E34" s="39">
        <f t="shared" si="7"/>
        <v>3.1114733238222225E-3</v>
      </c>
      <c r="F34" s="39">
        <f t="shared" si="7"/>
        <v>2.5744041931434758E-3</v>
      </c>
      <c r="G34" s="39">
        <f t="shared" si="7"/>
        <v>2.1586382546951999E-3</v>
      </c>
      <c r="H34" s="39">
        <f t="shared" si="7"/>
        <v>1.8685967780323054E-3</v>
      </c>
      <c r="I34" s="39">
        <f t="shared" si="7"/>
        <v>1.7168747991165301E-3</v>
      </c>
      <c r="J34" s="39">
        <f t="shared" si="7"/>
        <v>1.5847926042500404E-3</v>
      </c>
      <c r="K34" s="39">
        <f t="shared" si="7"/>
        <v>1.3879659476219164E-3</v>
      </c>
      <c r="L34" s="39">
        <f t="shared" si="7"/>
        <v>1.1544795680196174E-3</v>
      </c>
      <c r="M34" s="39">
        <f t="shared" si="7"/>
        <v>9.3456873829755871E-4</v>
      </c>
      <c r="N34" s="39">
        <f t="shared" si="7"/>
        <v>8.5064234513176906E-4</v>
      </c>
    </row>
    <row r="35" spans="1:14" ht="15.75" thickBot="1" x14ac:dyDescent="0.3">
      <c r="A35" s="40" t="s">
        <v>15</v>
      </c>
      <c r="B35" s="41"/>
      <c r="C35" s="42">
        <f>(C32/$C$8)-1</f>
        <v>4.7279413388032765E-3</v>
      </c>
      <c r="D35" s="42">
        <f t="shared" ref="D35:N35" si="8">(D32/$C$8)-1</f>
        <v>8.560171443433795E-3</v>
      </c>
      <c r="E35" s="42">
        <f t="shared" si="8"/>
        <v>1.1698279512349474E-2</v>
      </c>
      <c r="F35" s="42">
        <f t="shared" si="8"/>
        <v>1.430279980532223E-2</v>
      </c>
      <c r="G35" s="42">
        <f t="shared" si="8"/>
        <v>1.6492312630826289E-2</v>
      </c>
      <c r="H35" s="42">
        <f t="shared" si="8"/>
        <v>1.8391726891102911E-2</v>
      </c>
      <c r="I35" s="42">
        <f t="shared" si="8"/>
        <v>2.0140177982631124E-2</v>
      </c>
      <c r="J35" s="42">
        <f t="shared" si="8"/>
        <v>2.1756888591996315E-2</v>
      </c>
      <c r="K35" s="42">
        <f t="shared" si="8"/>
        <v>2.3175052360109971E-2</v>
      </c>
      <c r="L35" s="42">
        <f t="shared" si="8"/>
        <v>2.4356287052567094E-2</v>
      </c>
      <c r="M35" s="42">
        <f t="shared" si="8"/>
        <v>2.531361841532509E-2</v>
      </c>
      <c r="N35" s="42">
        <f t="shared" si="8"/>
        <v>2.6185793596189333E-2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1.5900238045806876</v>
      </c>
      <c r="D41" s="47">
        <v>1.6075471256032265</v>
      </c>
      <c r="E41" s="47">
        <v>1.6050310307173403</v>
      </c>
      <c r="F41" s="47">
        <v>1.6016898630387588</v>
      </c>
      <c r="G41" s="47">
        <v>1.6067337522918861</v>
      </c>
      <c r="H41" s="47">
        <v>1.6183984842273869</v>
      </c>
      <c r="I41" s="47">
        <v>1.6305057434951009</v>
      </c>
      <c r="J41" s="47">
        <v>1.6415043095076967</v>
      </c>
      <c r="K41" s="47">
        <v>1.6543835515173975</v>
      </c>
      <c r="L41" s="47">
        <v>1.6662037171015867</v>
      </c>
      <c r="M41" s="47">
        <v>1.6795375079137389</v>
      </c>
      <c r="N41" s="47">
        <v>1.6946552931316659</v>
      </c>
    </row>
    <row r="43" spans="1:14" x14ac:dyDescent="0.25">
      <c r="A43" s="48" t="s">
        <v>31</v>
      </c>
      <c r="B43" s="48"/>
      <c r="C43" s="49">
        <v>146.49468598321386</v>
      </c>
      <c r="D43" s="49">
        <v>151.14984308630014</v>
      </c>
      <c r="E43" s="49">
        <v>150.62326344468619</v>
      </c>
      <c r="F43" s="49">
        <v>149.30199284033333</v>
      </c>
      <c r="G43" s="49">
        <v>148.41117275379682</v>
      </c>
      <c r="H43" s="49">
        <v>147.45588296668132</v>
      </c>
      <c r="I43" s="49">
        <v>147.54858848066362</v>
      </c>
      <c r="J43" s="49">
        <v>145.28987587257424</v>
      </c>
      <c r="K43" s="49">
        <v>144.89627088587511</v>
      </c>
      <c r="L43" s="49">
        <v>143.69814271245681</v>
      </c>
      <c r="M43" s="49">
        <v>142.56051184355707</v>
      </c>
      <c r="N43" s="49">
        <v>141.11537469369631</v>
      </c>
    </row>
    <row r="44" spans="1:14" x14ac:dyDescent="0.25">
      <c r="A44" s="19" t="s">
        <v>47</v>
      </c>
      <c r="B44" s="19"/>
      <c r="C44" s="50">
        <v>148.2600219434724</v>
      </c>
      <c r="D44" s="50">
        <v>151.14984308630011</v>
      </c>
      <c r="E44" s="50">
        <v>150.29297594414214</v>
      </c>
      <c r="F44" s="50">
        <v>148.67481408129515</v>
      </c>
      <c r="G44" s="50">
        <v>147.51221941247309</v>
      </c>
      <c r="H44" s="50">
        <v>146.27969030770316</v>
      </c>
      <c r="I44" s="50">
        <v>146.13224440435249</v>
      </c>
      <c r="J44" s="50">
        <v>143.70038985083244</v>
      </c>
      <c r="K44" s="50">
        <v>143.12749702395627</v>
      </c>
      <c r="L44" s="50">
        <v>141.80242834592852</v>
      </c>
      <c r="M44" s="50">
        <v>140.53643450747626</v>
      </c>
      <c r="N44" s="50">
        <v>139.00776536444559</v>
      </c>
    </row>
    <row r="45" spans="1:14" x14ac:dyDescent="0.25">
      <c r="A45" s="51" t="s">
        <v>48</v>
      </c>
      <c r="B45" s="51"/>
      <c r="C45" s="52">
        <v>144.91099021757671</v>
      </c>
      <c r="D45" s="52">
        <v>151.14984308630014</v>
      </c>
      <c r="E45" s="52">
        <v>150.92074902818649</v>
      </c>
      <c r="F45" s="52">
        <v>149.86931417867257</v>
      </c>
      <c r="G45" s="52">
        <v>149.22630951948196</v>
      </c>
      <c r="H45" s="52">
        <v>148.52720429588823</v>
      </c>
      <c r="I45" s="52">
        <v>148.84463402105115</v>
      </c>
      <c r="J45" s="52">
        <v>146.75344237510134</v>
      </c>
      <c r="K45" s="52">
        <v>146.52664094920775</v>
      </c>
      <c r="L45" s="52">
        <v>145.44488120847836</v>
      </c>
      <c r="M45" s="52">
        <v>144.43196820237148</v>
      </c>
      <c r="N45" s="52">
        <v>143.07110807184543</v>
      </c>
    </row>
    <row r="47" spans="1:14" x14ac:dyDescent="0.25">
      <c r="A47" s="48" t="s">
        <v>32</v>
      </c>
      <c r="B47" s="48"/>
      <c r="C47" s="49">
        <v>74.839214921645961</v>
      </c>
      <c r="D47" s="49">
        <v>74.469952912393467</v>
      </c>
      <c r="E47" s="49">
        <v>74.524462690916877</v>
      </c>
      <c r="F47" s="49">
        <v>74.642573057951992</v>
      </c>
      <c r="G47" s="49">
        <v>74.728695529482309</v>
      </c>
      <c r="H47" s="49">
        <v>74.82003541568443</v>
      </c>
      <c r="I47" s="49">
        <v>74.823927822496913</v>
      </c>
      <c r="J47" s="49">
        <v>75.02016510400955</v>
      </c>
      <c r="K47" s="49">
        <v>75.059261437364881</v>
      </c>
      <c r="L47" s="49">
        <v>75.174500013302861</v>
      </c>
      <c r="M47" s="49">
        <v>75.279355849911752</v>
      </c>
      <c r="N47" s="49">
        <v>75.408095230352444</v>
      </c>
    </row>
    <row r="48" spans="1:14" x14ac:dyDescent="0.25">
      <c r="A48" s="19" t="s">
        <v>45</v>
      </c>
      <c r="B48" s="19"/>
      <c r="C48" s="50">
        <v>72.270914347996182</v>
      </c>
      <c r="D48" s="50">
        <v>72.025092497986179</v>
      </c>
      <c r="E48" s="50">
        <v>72.107124709342926</v>
      </c>
      <c r="F48" s="50">
        <v>72.255230718022219</v>
      </c>
      <c r="G48" s="50">
        <v>72.364732916027577</v>
      </c>
      <c r="H48" s="50">
        <v>72.479991274710429</v>
      </c>
      <c r="I48" s="50">
        <v>72.498867088991403</v>
      </c>
      <c r="J48" s="50">
        <v>72.720590378236082</v>
      </c>
      <c r="K48" s="50">
        <v>72.77403769978693</v>
      </c>
      <c r="L48" s="50">
        <v>72.904443195772885</v>
      </c>
      <c r="M48" s="50">
        <v>73.025887972965506</v>
      </c>
      <c r="N48" s="50">
        <v>73.172213292417467</v>
      </c>
    </row>
    <row r="49" spans="1:14" x14ac:dyDescent="0.25">
      <c r="A49" s="51" t="s">
        <v>46</v>
      </c>
      <c r="B49" s="51"/>
      <c r="C49" s="52">
        <v>77.127650493206318</v>
      </c>
      <c r="D49" s="52">
        <v>76.654061784033999</v>
      </c>
      <c r="E49" s="52">
        <v>76.686153545216001</v>
      </c>
      <c r="F49" s="52">
        <v>76.78015129790046</v>
      </c>
      <c r="G49" s="52">
        <v>76.844087525685566</v>
      </c>
      <c r="H49" s="52">
        <v>76.912998804292997</v>
      </c>
      <c r="I49" s="52">
        <v>76.900851075653634</v>
      </c>
      <c r="J49" s="52">
        <v>77.070535498386619</v>
      </c>
      <c r="K49" s="52">
        <v>77.094064329071301</v>
      </c>
      <c r="L49" s="52">
        <v>77.188808653428097</v>
      </c>
      <c r="M49" s="52">
        <v>77.274484454208419</v>
      </c>
      <c r="N49" s="52">
        <v>77.385549648416301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C411-6589-4AD1-B478-2142EB0BB856}">
  <sheetPr codeName="Sheet21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30705</v>
      </c>
      <c r="D8" s="21">
        <v>31016.312861207713</v>
      </c>
      <c r="E8" s="21">
        <v>31295.749622618503</v>
      </c>
      <c r="F8" s="21">
        <v>31553.752126513631</v>
      </c>
      <c r="G8" s="21">
        <v>31794.612097094272</v>
      </c>
      <c r="H8" s="21">
        <v>32023.590998335319</v>
      </c>
      <c r="I8" s="21">
        <v>32240.272145917901</v>
      </c>
      <c r="J8" s="21">
        <v>32456.537262936352</v>
      </c>
      <c r="K8" s="21">
        <v>32674.733121991616</v>
      </c>
      <c r="L8" s="21">
        <v>32894.043872350318</v>
      </c>
      <c r="M8" s="21">
        <v>33111.886396168848</v>
      </c>
      <c r="N8" s="21">
        <v>33326.899361443779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228.54270780726503</v>
      </c>
      <c r="D10" s="26">
        <f t="shared" ref="D10:N10" si="0">SUM(D11:D12)</f>
        <v>236.23841287549851</v>
      </c>
      <c r="E10" s="26">
        <f t="shared" si="0"/>
        <v>240.48477444879416</v>
      </c>
      <c r="F10" s="26">
        <f t="shared" si="0"/>
        <v>243.91555539982369</v>
      </c>
      <c r="G10" s="26">
        <f t="shared" si="0"/>
        <v>248.00529048442436</v>
      </c>
      <c r="H10" s="26">
        <f t="shared" si="0"/>
        <v>252.42434618863618</v>
      </c>
      <c r="I10" s="26">
        <f t="shared" si="0"/>
        <v>256.09983828231771</v>
      </c>
      <c r="J10" s="26">
        <f t="shared" si="0"/>
        <v>258.81573426960921</v>
      </c>
      <c r="K10" s="26">
        <f t="shared" si="0"/>
        <v>261.01725268570652</v>
      </c>
      <c r="L10" s="26">
        <f t="shared" si="0"/>
        <v>262.25611928968624</v>
      </c>
      <c r="M10" s="26">
        <f t="shared" si="0"/>
        <v>262.95870810026082</v>
      </c>
      <c r="N10" s="26">
        <f t="shared" si="0"/>
        <v>263.26654122702166</v>
      </c>
    </row>
    <row r="11" spans="1:14" x14ac:dyDescent="0.25">
      <c r="A11" s="64" t="s">
        <v>34</v>
      </c>
      <c r="B11" s="18"/>
      <c r="C11" s="22">
        <v>117.0236212689944</v>
      </c>
      <c r="D11" s="22">
        <v>121.03813246174636</v>
      </c>
      <c r="E11" s="22">
        <v>123.22419724519929</v>
      </c>
      <c r="F11" s="22">
        <v>124.96795471120362</v>
      </c>
      <c r="G11" s="22">
        <v>127.11754422556919</v>
      </c>
      <c r="H11" s="22">
        <v>129.2656934111161</v>
      </c>
      <c r="I11" s="22">
        <v>131.17215351961943</v>
      </c>
      <c r="J11" s="22">
        <v>132.55657162201373</v>
      </c>
      <c r="K11" s="22">
        <v>133.57849149808322</v>
      </c>
      <c r="L11" s="22">
        <v>134.40675790842838</v>
      </c>
      <c r="M11" s="22">
        <v>134.70080831920225</v>
      </c>
      <c r="N11" s="22">
        <v>134.86834259775372</v>
      </c>
    </row>
    <row r="12" spans="1:14" x14ac:dyDescent="0.25">
      <c r="A12" s="27" t="s">
        <v>35</v>
      </c>
      <c r="B12" s="28"/>
      <c r="C12" s="29">
        <v>111.51908653827063</v>
      </c>
      <c r="D12" s="29">
        <v>115.20028041375215</v>
      </c>
      <c r="E12" s="29">
        <v>117.26057720359486</v>
      </c>
      <c r="F12" s="29">
        <v>118.94760068862007</v>
      </c>
      <c r="G12" s="29">
        <v>120.88774625885517</v>
      </c>
      <c r="H12" s="29">
        <v>123.15865277752008</v>
      </c>
      <c r="I12" s="29">
        <v>124.92768476269828</v>
      </c>
      <c r="J12" s="29">
        <v>126.25916264759547</v>
      </c>
      <c r="K12" s="29">
        <v>127.4387611876233</v>
      </c>
      <c r="L12" s="29">
        <v>127.84936138125786</v>
      </c>
      <c r="M12" s="29">
        <v>128.25789978105857</v>
      </c>
      <c r="N12" s="29">
        <v>128.39819862926794</v>
      </c>
    </row>
    <row r="13" spans="1:14" x14ac:dyDescent="0.25">
      <c r="A13" s="67" t="s">
        <v>36</v>
      </c>
      <c r="B13" s="18"/>
      <c r="C13" s="26">
        <f>SUM(C14:C15)</f>
        <v>243.00095524915383</v>
      </c>
      <c r="D13" s="26">
        <f t="shared" ref="D13:N13" si="1">SUM(D14:D15)</f>
        <v>259.19400645568066</v>
      </c>
      <c r="E13" s="26">
        <f t="shared" si="1"/>
        <v>265.75549811361998</v>
      </c>
      <c r="F13" s="26">
        <f t="shared" si="1"/>
        <v>270.48234172486184</v>
      </c>
      <c r="G13" s="26">
        <f t="shared" si="1"/>
        <v>275.91205062707695</v>
      </c>
      <c r="H13" s="26">
        <f t="shared" si="1"/>
        <v>281.18560914434738</v>
      </c>
      <c r="I13" s="26">
        <f t="shared" si="1"/>
        <v>287.72617143479556</v>
      </c>
      <c r="J13" s="26">
        <f t="shared" si="1"/>
        <v>289.43194099906646</v>
      </c>
      <c r="K13" s="26">
        <f t="shared" si="1"/>
        <v>295.16575524967948</v>
      </c>
      <c r="L13" s="26">
        <f t="shared" si="1"/>
        <v>298.65922768215466</v>
      </c>
      <c r="M13" s="26">
        <f t="shared" si="1"/>
        <v>302.5934601206809</v>
      </c>
      <c r="N13" s="26">
        <f t="shared" si="1"/>
        <v>305.79633499709041</v>
      </c>
    </row>
    <row r="14" spans="1:14" x14ac:dyDescent="0.25">
      <c r="A14" s="64" t="s">
        <v>37</v>
      </c>
      <c r="B14" s="18"/>
      <c r="C14" s="22">
        <v>116.93874398876895</v>
      </c>
      <c r="D14" s="22">
        <v>124.08484529083128</v>
      </c>
      <c r="E14" s="22">
        <v>127.65312658476813</v>
      </c>
      <c r="F14" s="22">
        <v>130.28323494397077</v>
      </c>
      <c r="G14" s="22">
        <v>133.04814409615105</v>
      </c>
      <c r="H14" s="22">
        <v>135.82474545001872</v>
      </c>
      <c r="I14" s="22">
        <v>139.52877457138612</v>
      </c>
      <c r="J14" s="22">
        <v>140.58199604649238</v>
      </c>
      <c r="K14" s="22">
        <v>143.41600338126963</v>
      </c>
      <c r="L14" s="22">
        <v>145.37124424174141</v>
      </c>
      <c r="M14" s="22">
        <v>147.36520121903138</v>
      </c>
      <c r="N14" s="22">
        <v>149.21863093318214</v>
      </c>
    </row>
    <row r="15" spans="1:14" x14ac:dyDescent="0.25">
      <c r="A15" s="65" t="s">
        <v>38</v>
      </c>
      <c r="B15" s="12"/>
      <c r="C15" s="23">
        <v>126.06221126038488</v>
      </c>
      <c r="D15" s="23">
        <v>135.10916116484935</v>
      </c>
      <c r="E15" s="23">
        <v>138.10237152885182</v>
      </c>
      <c r="F15" s="23">
        <v>140.19910678089104</v>
      </c>
      <c r="G15" s="23">
        <v>142.86390653092587</v>
      </c>
      <c r="H15" s="23">
        <v>145.36086369432866</v>
      </c>
      <c r="I15" s="23">
        <v>148.19739686340947</v>
      </c>
      <c r="J15" s="23">
        <v>148.84994495257405</v>
      </c>
      <c r="K15" s="23">
        <v>151.74975186840987</v>
      </c>
      <c r="L15" s="23">
        <v>153.28798344041326</v>
      </c>
      <c r="M15" s="23">
        <v>155.2282589016495</v>
      </c>
      <c r="N15" s="23">
        <v>156.5777040639083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-14.458247441888801</v>
      </c>
      <c r="D17" s="32">
        <f t="shared" ref="D17:N17" si="2">D10-D13</f>
        <v>-22.955593580182153</v>
      </c>
      <c r="E17" s="32">
        <f t="shared" si="2"/>
        <v>-25.270723664825823</v>
      </c>
      <c r="F17" s="32">
        <f t="shared" si="2"/>
        <v>-26.566786325038152</v>
      </c>
      <c r="G17" s="32">
        <f t="shared" si="2"/>
        <v>-27.906760142652587</v>
      </c>
      <c r="H17" s="32">
        <f t="shared" si="2"/>
        <v>-28.761262955711203</v>
      </c>
      <c r="I17" s="32">
        <f t="shared" si="2"/>
        <v>-31.626333152477855</v>
      </c>
      <c r="J17" s="32">
        <f t="shared" si="2"/>
        <v>-30.616206729457247</v>
      </c>
      <c r="K17" s="32">
        <f t="shared" si="2"/>
        <v>-34.148502563972954</v>
      </c>
      <c r="L17" s="32">
        <f t="shared" si="2"/>
        <v>-36.403108392468425</v>
      </c>
      <c r="M17" s="32">
        <f t="shared" si="2"/>
        <v>-39.63475202042008</v>
      </c>
      <c r="N17" s="32">
        <f t="shared" si="2"/>
        <v>-42.52979377006875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1808.0104360920486</v>
      </c>
      <c r="D19" s="26">
        <f t="shared" ref="D19:N19" si="3">SUM(D20:D21)</f>
        <v>1794.2816782282416</v>
      </c>
      <c r="E19" s="26">
        <f t="shared" si="3"/>
        <v>1783.7276240100925</v>
      </c>
      <c r="F19" s="26">
        <f t="shared" si="3"/>
        <v>1775.7634628633539</v>
      </c>
      <c r="G19" s="26">
        <f t="shared" si="3"/>
        <v>1772.36685837598</v>
      </c>
      <c r="H19" s="26">
        <f t="shared" si="3"/>
        <v>1770.4097366563428</v>
      </c>
      <c r="I19" s="26">
        <f t="shared" si="3"/>
        <v>1774.9981281540822</v>
      </c>
      <c r="J19" s="26">
        <f t="shared" si="3"/>
        <v>1776.8352307614616</v>
      </c>
      <c r="K19" s="26">
        <f t="shared" si="3"/>
        <v>1782.1305556318155</v>
      </c>
      <c r="L19" s="26">
        <f t="shared" si="3"/>
        <v>1784.5807655082981</v>
      </c>
      <c r="M19" s="26">
        <f t="shared" si="3"/>
        <v>1784.2791291540177</v>
      </c>
      <c r="N19" s="26">
        <f t="shared" si="3"/>
        <v>1786.1868848957592</v>
      </c>
    </row>
    <row r="20" spans="1:14" x14ac:dyDescent="0.25">
      <c r="A20" s="72" t="s">
        <v>40</v>
      </c>
      <c r="B20" s="72"/>
      <c r="C20" s="22">
        <v>898.39445188669754</v>
      </c>
      <c r="D20" s="22">
        <v>890.83412639828794</v>
      </c>
      <c r="E20" s="22">
        <v>883.92687472276521</v>
      </c>
      <c r="F20" s="22">
        <v>880.3658858378468</v>
      </c>
      <c r="G20" s="22">
        <v>879.50196234463829</v>
      </c>
      <c r="H20" s="22">
        <v>879.65216011953532</v>
      </c>
      <c r="I20" s="22">
        <v>882.15743580270123</v>
      </c>
      <c r="J20" s="22">
        <v>881.65478007405864</v>
      </c>
      <c r="K20" s="22">
        <v>883.89659338537467</v>
      </c>
      <c r="L20" s="22">
        <v>884.3322224013674</v>
      </c>
      <c r="M20" s="22">
        <v>884.24911146997351</v>
      </c>
      <c r="N20" s="22">
        <v>885.60834382951361</v>
      </c>
    </row>
    <row r="21" spans="1:14" x14ac:dyDescent="0.25">
      <c r="A21" s="27" t="s">
        <v>41</v>
      </c>
      <c r="B21" s="27"/>
      <c r="C21" s="29">
        <v>909.6159842053512</v>
      </c>
      <c r="D21" s="29">
        <v>903.44755182995357</v>
      </c>
      <c r="E21" s="29">
        <v>899.80074928732733</v>
      </c>
      <c r="F21" s="29">
        <v>895.39757702550708</v>
      </c>
      <c r="G21" s="29">
        <v>892.86489603134169</v>
      </c>
      <c r="H21" s="29">
        <v>890.75757653680751</v>
      </c>
      <c r="I21" s="29">
        <v>892.84069235138099</v>
      </c>
      <c r="J21" s="29">
        <v>895.18045068740298</v>
      </c>
      <c r="K21" s="29">
        <v>898.2339622464408</v>
      </c>
      <c r="L21" s="29">
        <v>900.24854310693081</v>
      </c>
      <c r="M21" s="29">
        <v>900.0300176840442</v>
      </c>
      <c r="N21" s="29">
        <v>900.57854106624552</v>
      </c>
    </row>
    <row r="22" spans="1:14" x14ac:dyDescent="0.25">
      <c r="A22" s="75" t="s">
        <v>44</v>
      </c>
      <c r="B22" s="75"/>
      <c r="C22" s="26">
        <f>SUM(C23:C24)</f>
        <v>1482.2393274424448</v>
      </c>
      <c r="D22" s="26">
        <f t="shared" ref="D22:N22" si="4">SUM(D23:D24)</f>
        <v>1491.8893232372761</v>
      </c>
      <c r="E22" s="26">
        <f t="shared" si="4"/>
        <v>1500.4543964501361</v>
      </c>
      <c r="F22" s="26">
        <f t="shared" si="4"/>
        <v>1508.3367059576794</v>
      </c>
      <c r="G22" s="26">
        <f t="shared" si="4"/>
        <v>1515.4811969922728</v>
      </c>
      <c r="H22" s="26">
        <f t="shared" si="4"/>
        <v>1524.9673261180485</v>
      </c>
      <c r="I22" s="26">
        <f t="shared" si="4"/>
        <v>1527.1066779831538</v>
      </c>
      <c r="J22" s="26">
        <f t="shared" si="4"/>
        <v>1528.0231649767456</v>
      </c>
      <c r="K22" s="26">
        <f t="shared" si="4"/>
        <v>1528.6713027091364</v>
      </c>
      <c r="L22" s="26">
        <f t="shared" si="4"/>
        <v>1530.3351332973043</v>
      </c>
      <c r="M22" s="26">
        <f t="shared" si="4"/>
        <v>1529.6314118586538</v>
      </c>
      <c r="N22" s="26">
        <f t="shared" si="4"/>
        <v>1525.3713672193646</v>
      </c>
    </row>
    <row r="23" spans="1:14" x14ac:dyDescent="0.25">
      <c r="A23" s="72" t="s">
        <v>42</v>
      </c>
      <c r="B23" s="72"/>
      <c r="C23" s="23">
        <v>730.48824081216037</v>
      </c>
      <c r="D23" s="22">
        <v>735.40894844927959</v>
      </c>
      <c r="E23" s="22">
        <v>740.50101732784094</v>
      </c>
      <c r="F23" s="22">
        <v>744.36682079454044</v>
      </c>
      <c r="G23" s="22">
        <v>747.1827787331074</v>
      </c>
      <c r="H23" s="22">
        <v>751.56135216701921</v>
      </c>
      <c r="I23" s="22">
        <v>752.97290571160954</v>
      </c>
      <c r="J23" s="22">
        <v>754.95280387263415</v>
      </c>
      <c r="K23" s="22">
        <v>755.16376067970702</v>
      </c>
      <c r="L23" s="22">
        <v>756.86517492865892</v>
      </c>
      <c r="M23" s="22">
        <v>756.13330804230645</v>
      </c>
      <c r="N23" s="22">
        <v>754.49738549918789</v>
      </c>
    </row>
    <row r="24" spans="1:14" x14ac:dyDescent="0.25">
      <c r="A24" s="65" t="s">
        <v>43</v>
      </c>
      <c r="B24" s="65"/>
      <c r="C24" s="23">
        <v>751.75108663028436</v>
      </c>
      <c r="D24" s="23">
        <v>756.48037478799654</v>
      </c>
      <c r="E24" s="23">
        <v>759.95337912229513</v>
      </c>
      <c r="F24" s="23">
        <v>763.969885163139</v>
      </c>
      <c r="G24" s="23">
        <v>768.29841825916537</v>
      </c>
      <c r="H24" s="23">
        <v>773.4059739510293</v>
      </c>
      <c r="I24" s="23">
        <v>774.13377227154422</v>
      </c>
      <c r="J24" s="23">
        <v>773.0703611041115</v>
      </c>
      <c r="K24" s="23">
        <v>773.50754202942926</v>
      </c>
      <c r="L24" s="23">
        <v>773.46995836864528</v>
      </c>
      <c r="M24" s="23">
        <v>773.49810381634722</v>
      </c>
      <c r="N24" s="23">
        <v>770.87398172017674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325.77110864960378</v>
      </c>
      <c r="D26" s="32">
        <f t="shared" ref="D26:N26" si="5">D19-D22</f>
        <v>302.39235499096549</v>
      </c>
      <c r="E26" s="32">
        <f t="shared" si="5"/>
        <v>283.27322755995647</v>
      </c>
      <c r="F26" s="32">
        <f t="shared" si="5"/>
        <v>267.42675690567444</v>
      </c>
      <c r="G26" s="32">
        <f t="shared" si="5"/>
        <v>256.8856613837072</v>
      </c>
      <c r="H26" s="32">
        <f t="shared" si="5"/>
        <v>245.44241053829433</v>
      </c>
      <c r="I26" s="32">
        <f t="shared" si="5"/>
        <v>247.89145017092847</v>
      </c>
      <c r="J26" s="32">
        <f t="shared" si="5"/>
        <v>248.81206578471597</v>
      </c>
      <c r="K26" s="32">
        <f t="shared" si="5"/>
        <v>253.45925292267907</v>
      </c>
      <c r="L26" s="32">
        <f t="shared" si="5"/>
        <v>254.24563221099379</v>
      </c>
      <c r="M26" s="32">
        <f t="shared" si="5"/>
        <v>254.64771729536392</v>
      </c>
      <c r="N26" s="32">
        <f t="shared" si="5"/>
        <v>260.81551767639462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311.31286120771495</v>
      </c>
      <c r="D30" s="32">
        <f t="shared" ref="D30:N30" si="6">D17+D26+D28</f>
        <v>279.43676141078333</v>
      </c>
      <c r="E30" s="32">
        <f t="shared" si="6"/>
        <v>258.00250389513064</v>
      </c>
      <c r="F30" s="32">
        <f t="shared" si="6"/>
        <v>240.85997058063629</v>
      </c>
      <c r="G30" s="32">
        <f t="shared" si="6"/>
        <v>228.97890124105461</v>
      </c>
      <c r="H30" s="32">
        <f t="shared" si="6"/>
        <v>216.68114758258312</v>
      </c>
      <c r="I30" s="32">
        <f t="shared" si="6"/>
        <v>216.26511701845061</v>
      </c>
      <c r="J30" s="32">
        <f t="shared" si="6"/>
        <v>218.19585905525872</v>
      </c>
      <c r="K30" s="32">
        <f t="shared" si="6"/>
        <v>219.31075035870612</v>
      </c>
      <c r="L30" s="32">
        <f t="shared" si="6"/>
        <v>217.84252381852536</v>
      </c>
      <c r="M30" s="32">
        <f t="shared" si="6"/>
        <v>215.01296527494384</v>
      </c>
      <c r="N30" s="32">
        <f t="shared" si="6"/>
        <v>218.28572390632587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31016.312861207713</v>
      </c>
      <c r="D32" s="21">
        <v>31295.749622618503</v>
      </c>
      <c r="E32" s="21">
        <v>31553.752126513631</v>
      </c>
      <c r="F32" s="21">
        <v>31794.612097094272</v>
      </c>
      <c r="G32" s="21">
        <v>32023.590998335319</v>
      </c>
      <c r="H32" s="21">
        <v>32240.272145917901</v>
      </c>
      <c r="I32" s="21">
        <v>32456.537262936352</v>
      </c>
      <c r="J32" s="21">
        <v>32674.733121991616</v>
      </c>
      <c r="K32" s="21">
        <v>32894.043872350318</v>
      </c>
      <c r="L32" s="21">
        <v>33111.886396168848</v>
      </c>
      <c r="M32" s="21">
        <v>33326.899361443779</v>
      </c>
      <c r="N32" s="21">
        <v>33545.185085350116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1.0138832802726316E-2</v>
      </c>
      <c r="D34" s="39">
        <f t="shared" ref="D34:N34" si="7">(D32/D8)-1</f>
        <v>9.0093481665991515E-3</v>
      </c>
      <c r="E34" s="39">
        <f t="shared" si="7"/>
        <v>8.2440109921080307E-3</v>
      </c>
      <c r="F34" s="39">
        <f t="shared" si="7"/>
        <v>7.6333226430542744E-3</v>
      </c>
      <c r="G34" s="39">
        <f t="shared" si="7"/>
        <v>7.201814588641442E-3</v>
      </c>
      <c r="H34" s="39">
        <f t="shared" si="7"/>
        <v>6.7662976208335834E-3</v>
      </c>
      <c r="I34" s="39">
        <f t="shared" si="7"/>
        <v>6.7079184704039729E-3</v>
      </c>
      <c r="J34" s="39">
        <f t="shared" si="7"/>
        <v>6.7227091198183153E-3</v>
      </c>
      <c r="K34" s="39">
        <f t="shared" si="7"/>
        <v>6.7119370046544446E-3</v>
      </c>
      <c r="L34" s="39">
        <f t="shared" si="7"/>
        <v>6.6225522366267775E-3</v>
      </c>
      <c r="M34" s="39">
        <f t="shared" si="7"/>
        <v>6.4935281156257574E-3</v>
      </c>
      <c r="N34" s="39">
        <f t="shared" si="7"/>
        <v>6.5498359610036694E-3</v>
      </c>
    </row>
    <row r="35" spans="1:14" ht="15.75" thickBot="1" x14ac:dyDescent="0.3">
      <c r="A35" s="40" t="s">
        <v>15</v>
      </c>
      <c r="B35" s="41"/>
      <c r="C35" s="42">
        <f>(C32/$C$8)-1</f>
        <v>1.0138832802726316E-2</v>
      </c>
      <c r="D35" s="42">
        <f t="shared" ref="D35:N35" si="8">(D32/$C$8)-1</f>
        <v>1.9239525244048261E-2</v>
      </c>
      <c r="E35" s="42">
        <f t="shared" si="8"/>
        <v>2.7642147093751124E-2</v>
      </c>
      <c r="F35" s="42">
        <f t="shared" si="8"/>
        <v>3.548647116411896E-2</v>
      </c>
      <c r="G35" s="42">
        <f t="shared" si="8"/>
        <v>4.2943852738489552E-2</v>
      </c>
      <c r="H35" s="42">
        <f t="shared" si="8"/>
        <v>5.0000721247936752E-2</v>
      </c>
      <c r="I35" s="42">
        <f t="shared" si="8"/>
        <v>5.7044040479933278E-2</v>
      </c>
      <c r="J35" s="42">
        <f t="shared" si="8"/>
        <v>6.4150240090917299E-2</v>
      </c>
      <c r="K35" s="42">
        <f t="shared" si="8"/>
        <v>7.1292749465895477E-2</v>
      </c>
      <c r="L35" s="42">
        <f t="shared" si="8"/>
        <v>7.8387441659952595E-2</v>
      </c>
      <c r="M35" s="42">
        <f t="shared" si="8"/>
        <v>8.5389980831909407E-2</v>
      </c>
      <c r="N35" s="42">
        <f t="shared" si="8"/>
        <v>9.2499107160075367E-2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0.64274989216294354</v>
      </c>
      <c r="D41" s="47">
        <v>0.64993903544167542</v>
      </c>
      <c r="E41" s="47">
        <v>0.64930712321300799</v>
      </c>
      <c r="F41" s="47">
        <v>0.6482138228078882</v>
      </c>
      <c r="G41" s="47">
        <v>0.65055627313914666</v>
      </c>
      <c r="H41" s="47">
        <v>0.65548824043742759</v>
      </c>
      <c r="I41" s="47">
        <v>0.66076243617035091</v>
      </c>
      <c r="J41" s="47">
        <v>0.66561613492702332</v>
      </c>
      <c r="K41" s="47">
        <v>0.67117567581592241</v>
      </c>
      <c r="L41" s="47">
        <v>0.67630414667975691</v>
      </c>
      <c r="M41" s="47">
        <v>0.68200272506855153</v>
      </c>
      <c r="N41" s="47">
        <v>0.68843081560324926</v>
      </c>
    </row>
    <row r="43" spans="1:14" x14ac:dyDescent="0.25">
      <c r="A43" s="48" t="s">
        <v>31</v>
      </c>
      <c r="B43" s="48"/>
      <c r="C43" s="49">
        <v>92.886034044013201</v>
      </c>
      <c r="D43" s="49">
        <v>95.901969406480106</v>
      </c>
      <c r="E43" s="49">
        <v>95.639575140873959</v>
      </c>
      <c r="F43" s="49">
        <v>94.87348501984826</v>
      </c>
      <c r="G43" s="49">
        <v>94.377276391340402</v>
      </c>
      <c r="H43" s="49">
        <v>93.861130651525997</v>
      </c>
      <c r="I43" s="49">
        <v>94.006224455677568</v>
      </c>
      <c r="J43" s="49">
        <v>92.677728995225266</v>
      </c>
      <c r="K43" s="49">
        <v>92.53880615406203</v>
      </c>
      <c r="L43" s="49">
        <v>91.835994828333625</v>
      </c>
      <c r="M43" s="49">
        <v>91.211527225532365</v>
      </c>
      <c r="N43" s="49">
        <v>90.400567892902373</v>
      </c>
    </row>
    <row r="44" spans="1:14" x14ac:dyDescent="0.25">
      <c r="A44" s="19" t="s">
        <v>47</v>
      </c>
      <c r="B44" s="19"/>
      <c r="C44" s="50">
        <v>94.045173412625431</v>
      </c>
      <c r="D44" s="50">
        <v>95.901969406480092</v>
      </c>
      <c r="E44" s="50">
        <v>95.402662148957205</v>
      </c>
      <c r="F44" s="50">
        <v>94.427503776020103</v>
      </c>
      <c r="G44" s="50">
        <v>93.7445490895727</v>
      </c>
      <c r="H44" s="50">
        <v>93.028846882405745</v>
      </c>
      <c r="I44" s="50">
        <v>93.005001459272222</v>
      </c>
      <c r="J44" s="50">
        <v>91.541577221087806</v>
      </c>
      <c r="K44" s="50">
        <v>91.267102682858237</v>
      </c>
      <c r="L44" s="50">
        <v>90.466261492279926</v>
      </c>
      <c r="M44" s="50">
        <v>89.728080741382939</v>
      </c>
      <c r="N44" s="50">
        <v>88.826804236720648</v>
      </c>
    </row>
    <row r="45" spans="1:14" x14ac:dyDescent="0.25">
      <c r="A45" s="51" t="s">
        <v>48</v>
      </c>
      <c r="B45" s="51"/>
      <c r="C45" s="52">
        <v>91.836042481881236</v>
      </c>
      <c r="D45" s="52">
        <v>95.901969406480092</v>
      </c>
      <c r="E45" s="52">
        <v>95.859611458383725</v>
      </c>
      <c r="F45" s="52">
        <v>95.291716309722233</v>
      </c>
      <c r="G45" s="52">
        <v>94.974260499159755</v>
      </c>
      <c r="H45" s="52">
        <v>94.652386183746088</v>
      </c>
      <c r="I45" s="52">
        <v>94.968786215732649</v>
      </c>
      <c r="J45" s="52">
        <v>93.776975795634769</v>
      </c>
      <c r="K45" s="52">
        <v>93.773678806935749</v>
      </c>
      <c r="L45" s="52">
        <v>93.173864745988666</v>
      </c>
      <c r="M45" s="52">
        <v>92.665940392940669</v>
      </c>
      <c r="N45" s="52">
        <v>91.953152323785048</v>
      </c>
    </row>
    <row r="47" spans="1:14" x14ac:dyDescent="0.25">
      <c r="A47" s="48" t="s">
        <v>32</v>
      </c>
      <c r="B47" s="48"/>
      <c r="C47" s="49">
        <v>80.363576496379565</v>
      </c>
      <c r="D47" s="49">
        <v>79.970048378659655</v>
      </c>
      <c r="E47" s="49">
        <v>80.004378455862167</v>
      </c>
      <c r="F47" s="49">
        <v>80.10437844309314</v>
      </c>
      <c r="G47" s="49">
        <v>80.174129146182921</v>
      </c>
      <c r="H47" s="49">
        <v>80.246343649296549</v>
      </c>
      <c r="I47" s="49">
        <v>80.233280273331161</v>
      </c>
      <c r="J47" s="49">
        <v>80.413020625638708</v>
      </c>
      <c r="K47" s="49">
        <v>80.439838605188712</v>
      </c>
      <c r="L47" s="49">
        <v>80.53756681391296</v>
      </c>
      <c r="M47" s="49">
        <v>80.627907291749523</v>
      </c>
      <c r="N47" s="49">
        <v>80.74205120947336</v>
      </c>
    </row>
    <row r="48" spans="1:14" x14ac:dyDescent="0.25">
      <c r="A48" s="19" t="s">
        <v>45</v>
      </c>
      <c r="B48" s="19"/>
      <c r="C48" s="50">
        <v>78.200241253711056</v>
      </c>
      <c r="D48" s="50">
        <v>77.948475199990398</v>
      </c>
      <c r="E48" s="50">
        <v>78.017480786891795</v>
      </c>
      <c r="F48" s="50">
        <v>78.151756901145305</v>
      </c>
      <c r="G48" s="50">
        <v>78.247953706967905</v>
      </c>
      <c r="H48" s="50">
        <v>78.348803527843515</v>
      </c>
      <c r="I48" s="50">
        <v>78.356168896700041</v>
      </c>
      <c r="J48" s="50">
        <v>78.562109332923328</v>
      </c>
      <c r="K48" s="50">
        <v>78.604285119206054</v>
      </c>
      <c r="L48" s="50">
        <v>78.721491814210324</v>
      </c>
      <c r="M48" s="50">
        <v>78.83047165556745</v>
      </c>
      <c r="N48" s="50">
        <v>78.963381751659185</v>
      </c>
    </row>
    <row r="49" spans="1:14" x14ac:dyDescent="0.25">
      <c r="A49" s="51" t="s">
        <v>46</v>
      </c>
      <c r="B49" s="51"/>
      <c r="C49" s="52">
        <v>82.338917648015425</v>
      </c>
      <c r="D49" s="52">
        <v>81.862771278771959</v>
      </c>
      <c r="E49" s="52">
        <v>81.880604281248026</v>
      </c>
      <c r="F49" s="52">
        <v>81.959692263962964</v>
      </c>
      <c r="G49" s="52">
        <v>82.009839715399494</v>
      </c>
      <c r="H49" s="52">
        <v>82.062746512447163</v>
      </c>
      <c r="I49" s="52">
        <v>82.03868495541775</v>
      </c>
      <c r="J49" s="52">
        <v>82.191621031978286</v>
      </c>
      <c r="K49" s="52">
        <v>82.203525632858202</v>
      </c>
      <c r="L49" s="52">
        <v>82.284502390812406</v>
      </c>
      <c r="M49" s="52">
        <v>82.355532714552268</v>
      </c>
      <c r="N49" s="52">
        <v>82.45132083672668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08C5-681C-419B-A639-2FF353D05A32}">
  <sheetPr codeName="Sheet22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27921</v>
      </c>
      <c r="D8" s="21">
        <v>27702.143374094001</v>
      </c>
      <c r="E8" s="21">
        <v>27454.133274141688</v>
      </c>
      <c r="F8" s="21">
        <v>27186.756231578584</v>
      </c>
      <c r="G8" s="21">
        <v>26901.474457945737</v>
      </c>
      <c r="H8" s="21">
        <v>26602.634974215529</v>
      </c>
      <c r="I8" s="21">
        <v>26294.411155416779</v>
      </c>
      <c r="J8" s="21">
        <v>25982.320713003217</v>
      </c>
      <c r="K8" s="21">
        <v>25668.576979453173</v>
      </c>
      <c r="L8" s="21">
        <v>25348.824321435059</v>
      </c>
      <c r="M8" s="21">
        <v>25023.024376152523</v>
      </c>
      <c r="N8" s="21">
        <v>24692.361841605805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326.14636669775416</v>
      </c>
      <c r="D10" s="26">
        <f t="shared" ref="D10:N10" si="0">SUM(D11:D12)</f>
        <v>327.2140643744379</v>
      </c>
      <c r="E10" s="26">
        <f t="shared" si="0"/>
        <v>323.55363165724168</v>
      </c>
      <c r="F10" s="26">
        <f t="shared" si="0"/>
        <v>318.9743737084525</v>
      </c>
      <c r="G10" s="26">
        <f t="shared" si="0"/>
        <v>315.07298235651064</v>
      </c>
      <c r="H10" s="26">
        <f t="shared" si="0"/>
        <v>311.30566276973002</v>
      </c>
      <c r="I10" s="26">
        <f t="shared" si="0"/>
        <v>306.41824417473043</v>
      </c>
      <c r="J10" s="26">
        <f t="shared" si="0"/>
        <v>300.61227645583506</v>
      </c>
      <c r="K10" s="26">
        <f t="shared" si="0"/>
        <v>294.7942625693932</v>
      </c>
      <c r="L10" s="26">
        <f t="shared" si="0"/>
        <v>288.78824508610887</v>
      </c>
      <c r="M10" s="26">
        <f t="shared" si="0"/>
        <v>282.97174634819993</v>
      </c>
      <c r="N10" s="26">
        <f t="shared" si="0"/>
        <v>277.53153559637292</v>
      </c>
    </row>
    <row r="11" spans="1:14" x14ac:dyDescent="0.25">
      <c r="A11" s="64" t="s">
        <v>34</v>
      </c>
      <c r="B11" s="18"/>
      <c r="C11" s="22">
        <v>167.00086063075554</v>
      </c>
      <c r="D11" s="22">
        <v>167.65003957240557</v>
      </c>
      <c r="E11" s="22">
        <v>165.78861018588873</v>
      </c>
      <c r="F11" s="22">
        <v>163.42366940186236</v>
      </c>
      <c r="G11" s="22">
        <v>161.49374753560383</v>
      </c>
      <c r="H11" s="22">
        <v>159.41862569256335</v>
      </c>
      <c r="I11" s="22">
        <v>156.94481197520972</v>
      </c>
      <c r="J11" s="22">
        <v>153.96333173841958</v>
      </c>
      <c r="K11" s="22">
        <v>150.86425319066959</v>
      </c>
      <c r="L11" s="22">
        <v>148.00452263694805</v>
      </c>
      <c r="M11" s="22">
        <v>144.95250315142914</v>
      </c>
      <c r="N11" s="22">
        <v>142.17613089015836</v>
      </c>
    </row>
    <row r="12" spans="1:14" x14ac:dyDescent="0.25">
      <c r="A12" s="27" t="s">
        <v>35</v>
      </c>
      <c r="B12" s="28"/>
      <c r="C12" s="29">
        <v>159.14550606699862</v>
      </c>
      <c r="D12" s="29">
        <v>159.56402480203232</v>
      </c>
      <c r="E12" s="29">
        <v>157.76502147135295</v>
      </c>
      <c r="F12" s="29">
        <v>155.55070430659015</v>
      </c>
      <c r="G12" s="29">
        <v>153.57923482090681</v>
      </c>
      <c r="H12" s="29">
        <v>151.88703707716667</v>
      </c>
      <c r="I12" s="29">
        <v>149.47343219952072</v>
      </c>
      <c r="J12" s="29">
        <v>146.64894471741547</v>
      </c>
      <c r="K12" s="29">
        <v>143.93000937872361</v>
      </c>
      <c r="L12" s="29">
        <v>140.78372244916082</v>
      </c>
      <c r="M12" s="29">
        <v>138.01924319677079</v>
      </c>
      <c r="N12" s="29">
        <v>135.35540470621456</v>
      </c>
    </row>
    <row r="13" spans="1:14" x14ac:dyDescent="0.25">
      <c r="A13" s="67" t="s">
        <v>36</v>
      </c>
      <c r="B13" s="18"/>
      <c r="C13" s="26">
        <f>SUM(C14:C15)</f>
        <v>247.14421202526358</v>
      </c>
      <c r="D13" s="26">
        <f t="shared" ref="D13:N13" si="1">SUM(D14:D15)</f>
        <v>258.3129567833588</v>
      </c>
      <c r="E13" s="26">
        <f t="shared" si="1"/>
        <v>259.35423295961721</v>
      </c>
      <c r="F13" s="26">
        <f t="shared" si="1"/>
        <v>258.3695824898814</v>
      </c>
      <c r="G13" s="26">
        <f t="shared" si="1"/>
        <v>258.54851043378159</v>
      </c>
      <c r="H13" s="26">
        <f t="shared" si="1"/>
        <v>258.27090160063983</v>
      </c>
      <c r="I13" s="26">
        <f t="shared" si="1"/>
        <v>260.27173119784652</v>
      </c>
      <c r="J13" s="26">
        <f t="shared" si="1"/>
        <v>257.26437211830705</v>
      </c>
      <c r="K13" s="26">
        <f t="shared" si="1"/>
        <v>257.82810610174448</v>
      </c>
      <c r="L13" s="26">
        <f t="shared" si="1"/>
        <v>256.67939460584023</v>
      </c>
      <c r="M13" s="26">
        <f t="shared" si="1"/>
        <v>255.79228447382241</v>
      </c>
      <c r="N13" s="26">
        <f t="shared" si="1"/>
        <v>255.18742273405246</v>
      </c>
    </row>
    <row r="14" spans="1:14" x14ac:dyDescent="0.25">
      <c r="A14" s="64" t="s">
        <v>37</v>
      </c>
      <c r="B14" s="18"/>
      <c r="C14" s="22">
        <v>118.07281934468379</v>
      </c>
      <c r="D14" s="22">
        <v>122.10385783285849</v>
      </c>
      <c r="E14" s="22">
        <v>122.9815666569322</v>
      </c>
      <c r="F14" s="22">
        <v>122.72085177793457</v>
      </c>
      <c r="G14" s="22">
        <v>123.16259848035516</v>
      </c>
      <c r="H14" s="22">
        <v>123.39717003488161</v>
      </c>
      <c r="I14" s="22">
        <v>124.74620181150101</v>
      </c>
      <c r="J14" s="22">
        <v>124.0590328662842</v>
      </c>
      <c r="K14" s="22">
        <v>125.00801508586825</v>
      </c>
      <c r="L14" s="22">
        <v>124.97371040721364</v>
      </c>
      <c r="M14" s="22">
        <v>125.00843350306238</v>
      </c>
      <c r="N14" s="22">
        <v>125.07837616250374</v>
      </c>
    </row>
    <row r="15" spans="1:14" x14ac:dyDescent="0.25">
      <c r="A15" s="65" t="s">
        <v>38</v>
      </c>
      <c r="B15" s="12"/>
      <c r="C15" s="23">
        <v>129.07139268057978</v>
      </c>
      <c r="D15" s="23">
        <v>136.20909895050031</v>
      </c>
      <c r="E15" s="23">
        <v>136.37266630268502</v>
      </c>
      <c r="F15" s="23">
        <v>135.64873071194683</v>
      </c>
      <c r="G15" s="23">
        <v>135.38591195342644</v>
      </c>
      <c r="H15" s="23">
        <v>134.87373156575825</v>
      </c>
      <c r="I15" s="23">
        <v>135.52552938634554</v>
      </c>
      <c r="J15" s="23">
        <v>133.20533925202284</v>
      </c>
      <c r="K15" s="23">
        <v>132.82009101587622</v>
      </c>
      <c r="L15" s="23">
        <v>131.70568419862656</v>
      </c>
      <c r="M15" s="23">
        <v>130.78385097076003</v>
      </c>
      <c r="N15" s="23">
        <v>130.1090465715487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79.002154672490576</v>
      </c>
      <c r="D17" s="32">
        <f t="shared" ref="D17:N17" si="2">D10-D13</f>
        <v>68.901107591079096</v>
      </c>
      <c r="E17" s="32">
        <f t="shared" si="2"/>
        <v>64.199398697624474</v>
      </c>
      <c r="F17" s="32">
        <f t="shared" si="2"/>
        <v>60.604791218571108</v>
      </c>
      <c r="G17" s="32">
        <f t="shared" si="2"/>
        <v>56.524471922729049</v>
      </c>
      <c r="H17" s="32">
        <f t="shared" si="2"/>
        <v>53.034761169090189</v>
      </c>
      <c r="I17" s="32">
        <f t="shared" si="2"/>
        <v>46.146512976883912</v>
      </c>
      <c r="J17" s="32">
        <f t="shared" si="2"/>
        <v>43.347904337528007</v>
      </c>
      <c r="K17" s="32">
        <f t="shared" si="2"/>
        <v>36.966156467648716</v>
      </c>
      <c r="L17" s="32">
        <f t="shared" si="2"/>
        <v>32.108850480268643</v>
      </c>
      <c r="M17" s="32">
        <f t="shared" si="2"/>
        <v>27.179461874377523</v>
      </c>
      <c r="N17" s="32">
        <f t="shared" si="2"/>
        <v>22.344112862320458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1055.6509222171469</v>
      </c>
      <c r="D19" s="26">
        <f t="shared" ref="D19:N19" si="3">SUM(D20:D21)</f>
        <v>1047.6661340869691</v>
      </c>
      <c r="E19" s="26">
        <f t="shared" si="3"/>
        <v>1041.9685247109833</v>
      </c>
      <c r="F19" s="26">
        <f t="shared" si="3"/>
        <v>1036.2994364833044</v>
      </c>
      <c r="G19" s="26">
        <f t="shared" si="3"/>
        <v>1032.53868351543</v>
      </c>
      <c r="H19" s="26">
        <f t="shared" si="3"/>
        <v>1027.4282395444857</v>
      </c>
      <c r="I19" s="26">
        <f t="shared" si="3"/>
        <v>1028.5522476884571</v>
      </c>
      <c r="J19" s="26">
        <f t="shared" si="3"/>
        <v>1027.9228428872709</v>
      </c>
      <c r="K19" s="26">
        <f t="shared" si="3"/>
        <v>1028.1393176224251</v>
      </c>
      <c r="L19" s="26">
        <f t="shared" si="3"/>
        <v>1027.9927389867983</v>
      </c>
      <c r="M19" s="26">
        <f t="shared" si="3"/>
        <v>1028.5103701476896</v>
      </c>
      <c r="N19" s="26">
        <f t="shared" si="3"/>
        <v>1030.7295602947545</v>
      </c>
    </row>
    <row r="20" spans="1:14" x14ac:dyDescent="0.25">
      <c r="A20" s="72" t="s">
        <v>40</v>
      </c>
      <c r="B20" s="72"/>
      <c r="C20" s="22">
        <v>534.44201825351695</v>
      </c>
      <c r="D20" s="22">
        <v>530.7165244769667</v>
      </c>
      <c r="E20" s="22">
        <v>526.81083527994463</v>
      </c>
      <c r="F20" s="22">
        <v>524.15189879301784</v>
      </c>
      <c r="G20" s="22">
        <v>522.87471851621149</v>
      </c>
      <c r="H20" s="22">
        <v>520.71357806932781</v>
      </c>
      <c r="I20" s="22">
        <v>521.37453054599553</v>
      </c>
      <c r="J20" s="22">
        <v>520.17326045642869</v>
      </c>
      <c r="K20" s="22">
        <v>520.34581313524939</v>
      </c>
      <c r="L20" s="22">
        <v>519.60458424954231</v>
      </c>
      <c r="M20" s="22">
        <v>520.02958299760201</v>
      </c>
      <c r="N20" s="22">
        <v>521.01460839931792</v>
      </c>
    </row>
    <row r="21" spans="1:14" x14ac:dyDescent="0.25">
      <c r="A21" s="27" t="s">
        <v>41</v>
      </c>
      <c r="B21" s="27"/>
      <c r="C21" s="29">
        <v>521.20890396362995</v>
      </c>
      <c r="D21" s="29">
        <v>516.94960961000231</v>
      </c>
      <c r="E21" s="29">
        <v>515.15768943103853</v>
      </c>
      <c r="F21" s="29">
        <v>512.14753769028664</v>
      </c>
      <c r="G21" s="29">
        <v>509.66396499921854</v>
      </c>
      <c r="H21" s="29">
        <v>506.71466147515781</v>
      </c>
      <c r="I21" s="29">
        <v>507.17771714246152</v>
      </c>
      <c r="J21" s="29">
        <v>507.74958243084222</v>
      </c>
      <c r="K21" s="29">
        <v>507.79350448717577</v>
      </c>
      <c r="L21" s="29">
        <v>508.38815473725589</v>
      </c>
      <c r="M21" s="29">
        <v>508.48078715008768</v>
      </c>
      <c r="N21" s="29">
        <v>509.71495189543657</v>
      </c>
    </row>
    <row r="22" spans="1:14" x14ac:dyDescent="0.25">
      <c r="A22" s="75" t="s">
        <v>44</v>
      </c>
      <c r="B22" s="75"/>
      <c r="C22" s="26">
        <f>SUM(C23:C24)</f>
        <v>1353.5097027956406</v>
      </c>
      <c r="D22" s="26">
        <f t="shared" ref="D22:N22" si="4">SUM(D23:D24)</f>
        <v>1364.5773416303623</v>
      </c>
      <c r="E22" s="26">
        <f t="shared" si="4"/>
        <v>1373.5449659717096</v>
      </c>
      <c r="F22" s="26">
        <f t="shared" si="4"/>
        <v>1382.1860013347264</v>
      </c>
      <c r="G22" s="26">
        <f t="shared" si="4"/>
        <v>1387.9026391683633</v>
      </c>
      <c r="H22" s="26">
        <f t="shared" si="4"/>
        <v>1388.686819512325</v>
      </c>
      <c r="I22" s="26">
        <f t="shared" si="4"/>
        <v>1386.7892030789085</v>
      </c>
      <c r="J22" s="26">
        <f t="shared" si="4"/>
        <v>1385.0144807748402</v>
      </c>
      <c r="K22" s="26">
        <f t="shared" si="4"/>
        <v>1384.8581321081874</v>
      </c>
      <c r="L22" s="26">
        <f t="shared" si="4"/>
        <v>1385.901534749597</v>
      </c>
      <c r="M22" s="26">
        <f t="shared" si="4"/>
        <v>1386.3523665687862</v>
      </c>
      <c r="N22" s="26">
        <f t="shared" si="4"/>
        <v>1386.214105946153</v>
      </c>
    </row>
    <row r="23" spans="1:14" x14ac:dyDescent="0.25">
      <c r="A23" s="72" t="s">
        <v>42</v>
      </c>
      <c r="B23" s="72"/>
      <c r="C23" s="23">
        <v>681.92686808124597</v>
      </c>
      <c r="D23" s="22">
        <v>688.58601512444989</v>
      </c>
      <c r="E23" s="22">
        <v>695.45313279566096</v>
      </c>
      <c r="F23" s="22">
        <v>699.97730714481941</v>
      </c>
      <c r="G23" s="22">
        <v>701.98982213065813</v>
      </c>
      <c r="H23" s="22">
        <v>701.41781409853627</v>
      </c>
      <c r="I23" s="22">
        <v>700.91878919891838</v>
      </c>
      <c r="J23" s="22">
        <v>701.47538891969089</v>
      </c>
      <c r="K23" s="22">
        <v>702.63027483033864</v>
      </c>
      <c r="L23" s="22">
        <v>703.30087075528229</v>
      </c>
      <c r="M23" s="22">
        <v>702.80266273713971</v>
      </c>
      <c r="N23" s="22">
        <v>702.97098618464429</v>
      </c>
    </row>
    <row r="24" spans="1:14" x14ac:dyDescent="0.25">
      <c r="A24" s="65" t="s">
        <v>43</v>
      </c>
      <c r="B24" s="65"/>
      <c r="C24" s="23">
        <v>671.58283471439461</v>
      </c>
      <c r="D24" s="23">
        <v>675.9913265059123</v>
      </c>
      <c r="E24" s="23">
        <v>678.09183317604857</v>
      </c>
      <c r="F24" s="23">
        <v>682.20869418990696</v>
      </c>
      <c r="G24" s="23">
        <v>685.91281703770528</v>
      </c>
      <c r="H24" s="23">
        <v>687.2690054137887</v>
      </c>
      <c r="I24" s="23">
        <v>685.87041387999011</v>
      </c>
      <c r="J24" s="23">
        <v>683.53909185514931</v>
      </c>
      <c r="K24" s="23">
        <v>682.22785727784867</v>
      </c>
      <c r="L24" s="23">
        <v>682.6006639943148</v>
      </c>
      <c r="M24" s="23">
        <v>683.54970383164641</v>
      </c>
      <c r="N24" s="23">
        <v>683.24311976150875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-297.85878057849368</v>
      </c>
      <c r="D26" s="32">
        <f t="shared" ref="D26:N26" si="5">D19-D22</f>
        <v>-316.91120754339318</v>
      </c>
      <c r="E26" s="32">
        <f t="shared" si="5"/>
        <v>-331.57644126072637</v>
      </c>
      <c r="F26" s="32">
        <f t="shared" si="5"/>
        <v>-345.88656485142201</v>
      </c>
      <c r="G26" s="32">
        <f t="shared" si="5"/>
        <v>-355.36395565293333</v>
      </c>
      <c r="H26" s="32">
        <f t="shared" si="5"/>
        <v>-361.2585799678393</v>
      </c>
      <c r="I26" s="32">
        <f t="shared" si="5"/>
        <v>-358.23695539045139</v>
      </c>
      <c r="J26" s="32">
        <f t="shared" si="5"/>
        <v>-357.09163788756928</v>
      </c>
      <c r="K26" s="32">
        <f t="shared" si="5"/>
        <v>-356.71881448576232</v>
      </c>
      <c r="L26" s="32">
        <f t="shared" si="5"/>
        <v>-357.90879576279872</v>
      </c>
      <c r="M26" s="32">
        <f t="shared" si="5"/>
        <v>-357.84199642109661</v>
      </c>
      <c r="N26" s="32">
        <f t="shared" si="5"/>
        <v>-355.48454565139855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-218.8566259060031</v>
      </c>
      <c r="D30" s="32">
        <f t="shared" ref="D30:N30" si="6">D17+D26+D28</f>
        <v>-248.01009995231408</v>
      </c>
      <c r="E30" s="32">
        <f t="shared" si="6"/>
        <v>-267.3770425631019</v>
      </c>
      <c r="F30" s="32">
        <f t="shared" si="6"/>
        <v>-285.2817736328509</v>
      </c>
      <c r="G30" s="32">
        <f t="shared" si="6"/>
        <v>-298.83948373020428</v>
      </c>
      <c r="H30" s="32">
        <f t="shared" si="6"/>
        <v>-308.22381879874911</v>
      </c>
      <c r="I30" s="32">
        <f t="shared" si="6"/>
        <v>-312.09044241356747</v>
      </c>
      <c r="J30" s="32">
        <f t="shared" si="6"/>
        <v>-313.74373355004127</v>
      </c>
      <c r="K30" s="32">
        <f t="shared" si="6"/>
        <v>-319.75265801811361</v>
      </c>
      <c r="L30" s="32">
        <f t="shared" si="6"/>
        <v>-325.79994528253008</v>
      </c>
      <c r="M30" s="32">
        <f t="shared" si="6"/>
        <v>-330.66253454671909</v>
      </c>
      <c r="N30" s="32">
        <f t="shared" si="6"/>
        <v>-333.14043278907809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27702.143374094001</v>
      </c>
      <c r="D32" s="21">
        <v>27454.133274141688</v>
      </c>
      <c r="E32" s="21">
        <v>27186.756231578584</v>
      </c>
      <c r="F32" s="21">
        <v>26901.474457945737</v>
      </c>
      <c r="G32" s="21">
        <v>26602.634974215529</v>
      </c>
      <c r="H32" s="21">
        <v>26294.411155416779</v>
      </c>
      <c r="I32" s="21">
        <v>25982.320713003217</v>
      </c>
      <c r="J32" s="21">
        <v>25668.576979453173</v>
      </c>
      <c r="K32" s="21">
        <v>25348.824321435059</v>
      </c>
      <c r="L32" s="21">
        <v>25023.024376152523</v>
      </c>
      <c r="M32" s="21">
        <v>24692.361841605805</v>
      </c>
      <c r="N32" s="21">
        <v>24359.221408816727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-7.8384236204290803E-3</v>
      </c>
      <c r="D34" s="39">
        <f t="shared" ref="D34:N34" si="7">(D32/D8)-1</f>
        <v>-8.9527404649938358E-3</v>
      </c>
      <c r="E34" s="39">
        <f t="shared" si="7"/>
        <v>-9.7390451154740765E-3</v>
      </c>
      <c r="F34" s="39">
        <f t="shared" si="7"/>
        <v>-1.0493409776539675E-2</v>
      </c>
      <c r="G34" s="39">
        <f t="shared" si="7"/>
        <v>-1.1108665593678624E-2</v>
      </c>
      <c r="H34" s="39">
        <f t="shared" si="7"/>
        <v>-1.1586213888116537E-2</v>
      </c>
      <c r="I34" s="39">
        <f t="shared" si="7"/>
        <v>-1.1869078967728486E-2</v>
      </c>
      <c r="J34" s="39">
        <f t="shared" si="7"/>
        <v>-1.2075277532581086E-2</v>
      </c>
      <c r="K34" s="39">
        <f t="shared" si="7"/>
        <v>-1.245696862253276E-2</v>
      </c>
      <c r="L34" s="39">
        <f t="shared" si="7"/>
        <v>-1.2852664926437551E-2</v>
      </c>
      <c r="M34" s="39">
        <f t="shared" si="7"/>
        <v>-1.3214331312479066E-2</v>
      </c>
      <c r="N34" s="39">
        <f t="shared" si="7"/>
        <v>-1.3491639030971392E-2</v>
      </c>
    </row>
    <row r="35" spans="1:14" ht="15.75" thickBot="1" x14ac:dyDescent="0.3">
      <c r="A35" s="40" t="s">
        <v>15</v>
      </c>
      <c r="B35" s="41"/>
      <c r="C35" s="42">
        <f>(C32/$C$8)-1</f>
        <v>-7.8384236204290803E-3</v>
      </c>
      <c r="D35" s="42">
        <f t="shared" ref="D35:N35" si="8">(D32/$C$8)-1</f>
        <v>-1.6720988713094465E-2</v>
      </c>
      <c r="E35" s="42">
        <f t="shared" si="8"/>
        <v>-2.6297187365116437E-2</v>
      </c>
      <c r="F35" s="42">
        <f t="shared" si="8"/>
        <v>-3.6514649978663494E-2</v>
      </c>
      <c r="G35" s="42">
        <f t="shared" si="8"/>
        <v>-4.7217686536458969E-2</v>
      </c>
      <c r="H35" s="42">
        <f t="shared" si="8"/>
        <v>-5.8256826209062029E-2</v>
      </c>
      <c r="I35" s="42">
        <f t="shared" si="8"/>
        <v>-6.9434450306105955E-2</v>
      </c>
      <c r="J35" s="42">
        <f t="shared" si="8"/>
        <v>-8.0671287580918571E-2</v>
      </c>
      <c r="K35" s="42">
        <f t="shared" si="8"/>
        <v>-9.2123336505316455E-2</v>
      </c>
      <c r="L35" s="42">
        <f t="shared" si="8"/>
        <v>-0.10379197105574578</v>
      </c>
      <c r="M35" s="42">
        <f t="shared" si="8"/>
        <v>-0.11563476087511892</v>
      </c>
      <c r="N35" s="42">
        <f t="shared" si="8"/>
        <v>-0.12756629745293047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1.3172139213672391</v>
      </c>
      <c r="D41" s="47">
        <v>1.3314315249919351</v>
      </c>
      <c r="E41" s="47">
        <v>1.3292742033378007</v>
      </c>
      <c r="F41" s="47">
        <v>1.3264621622581867</v>
      </c>
      <c r="G41" s="47">
        <v>1.3308037616670412</v>
      </c>
      <c r="H41" s="47">
        <v>1.3406778783361979</v>
      </c>
      <c r="I41" s="47">
        <v>1.3508704246821499</v>
      </c>
      <c r="J41" s="47">
        <v>1.3600592469604145</v>
      </c>
      <c r="K41" s="47">
        <v>1.3707200813330296</v>
      </c>
      <c r="L41" s="47">
        <v>1.3806146632473961</v>
      </c>
      <c r="M41" s="47">
        <v>1.3916219567572412</v>
      </c>
      <c r="N41" s="47">
        <v>1.4044784692668155</v>
      </c>
    </row>
    <row r="43" spans="1:14" x14ac:dyDescent="0.25">
      <c r="A43" s="48" t="s">
        <v>31</v>
      </c>
      <c r="B43" s="48"/>
      <c r="C43" s="49">
        <v>99.943169184469326</v>
      </c>
      <c r="D43" s="49">
        <v>103.19885838306008</v>
      </c>
      <c r="E43" s="49">
        <v>102.92284136283831</v>
      </c>
      <c r="F43" s="49">
        <v>102.09903167787095</v>
      </c>
      <c r="G43" s="49">
        <v>101.55527841584933</v>
      </c>
      <c r="H43" s="49">
        <v>100.97398500565536</v>
      </c>
      <c r="I43" s="49">
        <v>101.11565829176797</v>
      </c>
      <c r="J43" s="49">
        <v>99.647751166902424</v>
      </c>
      <c r="K43" s="49">
        <v>99.450126061445417</v>
      </c>
      <c r="L43" s="49">
        <v>98.625201780608748</v>
      </c>
      <c r="M43" s="49">
        <v>97.873000197883542</v>
      </c>
      <c r="N43" s="49">
        <v>96.924018011533221</v>
      </c>
    </row>
    <row r="44" spans="1:14" x14ac:dyDescent="0.25">
      <c r="A44" s="19" t="s">
        <v>47</v>
      </c>
      <c r="B44" s="19"/>
      <c r="C44" s="50">
        <v>101.18827677978874</v>
      </c>
      <c r="D44" s="50">
        <v>103.19885838306006</v>
      </c>
      <c r="E44" s="50">
        <v>102.66757682051862</v>
      </c>
      <c r="F44" s="50">
        <v>101.6206323507744</v>
      </c>
      <c r="G44" s="50">
        <v>100.87536322332636</v>
      </c>
      <c r="H44" s="50">
        <v>100.07545736337759</v>
      </c>
      <c r="I44" s="50">
        <v>100.02415611858488</v>
      </c>
      <c r="J44" s="50">
        <v>98.426913811469035</v>
      </c>
      <c r="K44" s="50">
        <v>98.106110950267706</v>
      </c>
      <c r="L44" s="50">
        <v>97.184964655725821</v>
      </c>
      <c r="M44" s="50">
        <v>96.321772513305959</v>
      </c>
      <c r="N44" s="50">
        <v>95.273949879401101</v>
      </c>
    </row>
    <row r="45" spans="1:14" x14ac:dyDescent="0.25">
      <c r="A45" s="51" t="s">
        <v>48</v>
      </c>
      <c r="B45" s="51"/>
      <c r="C45" s="52">
        <v>98.830698730165338</v>
      </c>
      <c r="D45" s="52">
        <v>103.19885838306011</v>
      </c>
      <c r="E45" s="52">
        <v>103.1541311711502</v>
      </c>
      <c r="F45" s="52">
        <v>102.5357350472835</v>
      </c>
      <c r="G45" s="52">
        <v>102.18181816423903</v>
      </c>
      <c r="H45" s="52">
        <v>101.81030683255129</v>
      </c>
      <c r="I45" s="52">
        <v>102.14161407558332</v>
      </c>
      <c r="J45" s="52">
        <v>100.8123176830955</v>
      </c>
      <c r="K45" s="52">
        <v>100.74916943528743</v>
      </c>
      <c r="L45" s="52">
        <v>100.03185612884889</v>
      </c>
      <c r="M45" s="52">
        <v>99.403158836858836</v>
      </c>
      <c r="N45" s="52">
        <v>98.565082070215823</v>
      </c>
    </row>
    <row r="47" spans="1:14" x14ac:dyDescent="0.25">
      <c r="A47" s="48" t="s">
        <v>32</v>
      </c>
      <c r="B47" s="48"/>
      <c r="C47" s="49">
        <v>79.433072727505859</v>
      </c>
      <c r="D47" s="49">
        <v>79.048619705155104</v>
      </c>
      <c r="E47" s="49">
        <v>79.085243983089839</v>
      </c>
      <c r="F47" s="49">
        <v>79.191851747346604</v>
      </c>
      <c r="G47" s="49">
        <v>79.262024844211325</v>
      </c>
      <c r="H47" s="49">
        <v>79.33783184372794</v>
      </c>
      <c r="I47" s="49">
        <v>79.327439603174213</v>
      </c>
      <c r="J47" s="49">
        <v>79.506509755197953</v>
      </c>
      <c r="K47" s="49">
        <v>79.531069143926715</v>
      </c>
      <c r="L47" s="49">
        <v>79.630135716740071</v>
      </c>
      <c r="M47" s="49">
        <v>79.721886332404864</v>
      </c>
      <c r="N47" s="49">
        <v>79.838542757859287</v>
      </c>
    </row>
    <row r="48" spans="1:14" x14ac:dyDescent="0.25">
      <c r="A48" s="19" t="s">
        <v>45</v>
      </c>
      <c r="B48" s="19"/>
      <c r="C48" s="50">
        <v>77.253774935463312</v>
      </c>
      <c r="D48" s="50">
        <v>77.003135580757046</v>
      </c>
      <c r="E48" s="50">
        <v>77.074329120024089</v>
      </c>
      <c r="F48" s="50">
        <v>77.210898093246485</v>
      </c>
      <c r="G48" s="50">
        <v>77.30933263421386</v>
      </c>
      <c r="H48" s="50">
        <v>77.412628466942579</v>
      </c>
      <c r="I48" s="50">
        <v>77.422010166827121</v>
      </c>
      <c r="J48" s="50">
        <v>77.630559279361407</v>
      </c>
      <c r="K48" s="50">
        <v>77.674685570109489</v>
      </c>
      <c r="L48" s="50">
        <v>77.794131085476167</v>
      </c>
      <c r="M48" s="50">
        <v>77.905221042254425</v>
      </c>
      <c r="N48" s="50">
        <v>78.040385476538347</v>
      </c>
    </row>
    <row r="49" spans="1:14" x14ac:dyDescent="0.25">
      <c r="A49" s="51" t="s">
        <v>46</v>
      </c>
      <c r="B49" s="51"/>
      <c r="C49" s="52">
        <v>81.508451467992799</v>
      </c>
      <c r="D49" s="52">
        <v>81.033965576294918</v>
      </c>
      <c r="E49" s="52">
        <v>81.054185730272678</v>
      </c>
      <c r="F49" s="52">
        <v>81.135615715834703</v>
      </c>
      <c r="G49" s="52">
        <v>81.187985138310538</v>
      </c>
      <c r="H49" s="52">
        <v>81.243502192158843</v>
      </c>
      <c r="I49" s="52">
        <v>81.221545052614076</v>
      </c>
      <c r="J49" s="52">
        <v>81.376966018510927</v>
      </c>
      <c r="K49" s="52">
        <v>81.390850274744665</v>
      </c>
      <c r="L49" s="52">
        <v>81.474011656620334</v>
      </c>
      <c r="M49" s="52">
        <v>81.547413983232389</v>
      </c>
      <c r="N49" s="52">
        <v>81.645612497987656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E9D3-F7FC-4356-967B-AB6EE5C83DD3}">
  <sheetPr codeName="Sheet2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26364</v>
      </c>
      <c r="D8" s="21">
        <v>26381.952444040144</v>
      </c>
      <c r="E8" s="21">
        <v>26380.860810958478</v>
      </c>
      <c r="F8" s="21">
        <v>26371.656479375855</v>
      </c>
      <c r="G8" s="21">
        <v>26356.004285436808</v>
      </c>
      <c r="H8" s="21">
        <v>26335.835351637255</v>
      </c>
      <c r="I8" s="21">
        <v>26313.587899757636</v>
      </c>
      <c r="J8" s="21">
        <v>26294.236531575396</v>
      </c>
      <c r="K8" s="21">
        <v>26276.20358754733</v>
      </c>
      <c r="L8" s="21">
        <v>26257.109702847858</v>
      </c>
      <c r="M8" s="21">
        <v>26234.105160738545</v>
      </c>
      <c r="N8" s="21">
        <v>26208.217489486604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271.13619828228354</v>
      </c>
      <c r="D10" s="26">
        <f t="shared" ref="D10:N10" si="0">SUM(D11:D12)</f>
        <v>277.03642165178309</v>
      </c>
      <c r="E10" s="26">
        <f t="shared" si="0"/>
        <v>278.53564504337356</v>
      </c>
      <c r="F10" s="26">
        <f t="shared" si="0"/>
        <v>278.41296902529371</v>
      </c>
      <c r="G10" s="26">
        <f t="shared" si="0"/>
        <v>278.19074859837644</v>
      </c>
      <c r="H10" s="26">
        <f t="shared" si="0"/>
        <v>277.65045327209731</v>
      </c>
      <c r="I10" s="26">
        <f t="shared" si="0"/>
        <v>275.78920706298703</v>
      </c>
      <c r="J10" s="26">
        <f t="shared" si="0"/>
        <v>272.81644052169514</v>
      </c>
      <c r="K10" s="26">
        <f t="shared" si="0"/>
        <v>269.35586361608415</v>
      </c>
      <c r="L10" s="26">
        <f t="shared" si="0"/>
        <v>265.18297134027131</v>
      </c>
      <c r="M10" s="26">
        <f t="shared" si="0"/>
        <v>261.02880509815822</v>
      </c>
      <c r="N10" s="26">
        <f t="shared" si="0"/>
        <v>257.1900295040279</v>
      </c>
    </row>
    <row r="11" spans="1:14" x14ac:dyDescent="0.25">
      <c r="A11" s="64" t="s">
        <v>34</v>
      </c>
      <c r="B11" s="18"/>
      <c r="C11" s="22">
        <v>138.83330640704122</v>
      </c>
      <c r="D11" s="22">
        <v>141.9412308627752</v>
      </c>
      <c r="E11" s="22">
        <v>142.72143150564258</v>
      </c>
      <c r="F11" s="22">
        <v>142.64239624706522</v>
      </c>
      <c r="G11" s="22">
        <v>142.5893968593353</v>
      </c>
      <c r="H11" s="22">
        <v>142.18390147401757</v>
      </c>
      <c r="I11" s="22">
        <v>141.25688032665184</v>
      </c>
      <c r="J11" s="22">
        <v>139.72725475803253</v>
      </c>
      <c r="K11" s="22">
        <v>137.8458686841058</v>
      </c>
      <c r="L11" s="22">
        <v>135.90677512847364</v>
      </c>
      <c r="M11" s="22">
        <v>133.71221396444994</v>
      </c>
      <c r="N11" s="22">
        <v>131.75541734323272</v>
      </c>
    </row>
    <row r="12" spans="1:14" x14ac:dyDescent="0.25">
      <c r="A12" s="27" t="s">
        <v>35</v>
      </c>
      <c r="B12" s="28"/>
      <c r="C12" s="29">
        <v>132.30289187524232</v>
      </c>
      <c r="D12" s="29">
        <v>135.09519078900789</v>
      </c>
      <c r="E12" s="29">
        <v>135.81421353773098</v>
      </c>
      <c r="F12" s="29">
        <v>135.77057277822848</v>
      </c>
      <c r="G12" s="29">
        <v>135.60135173904115</v>
      </c>
      <c r="H12" s="29">
        <v>135.46655179807973</v>
      </c>
      <c r="I12" s="29">
        <v>134.53232673633519</v>
      </c>
      <c r="J12" s="29">
        <v>133.08918576366261</v>
      </c>
      <c r="K12" s="29">
        <v>131.50999493197835</v>
      </c>
      <c r="L12" s="29">
        <v>129.27619621179767</v>
      </c>
      <c r="M12" s="29">
        <v>127.31659113370827</v>
      </c>
      <c r="N12" s="29">
        <v>125.43461216079518</v>
      </c>
    </row>
    <row r="13" spans="1:14" x14ac:dyDescent="0.25">
      <c r="A13" s="67" t="s">
        <v>36</v>
      </c>
      <c r="B13" s="18"/>
      <c r="C13" s="26">
        <f>SUM(C14:C15)</f>
        <v>330.53582483821214</v>
      </c>
      <c r="D13" s="26">
        <f t="shared" ref="D13:N13" si="1">SUM(D14:D15)</f>
        <v>340.20409451875469</v>
      </c>
      <c r="E13" s="26">
        <f t="shared" si="1"/>
        <v>335.90124137028511</v>
      </c>
      <c r="F13" s="26">
        <f t="shared" si="1"/>
        <v>331.24073281815254</v>
      </c>
      <c r="G13" s="26">
        <f t="shared" si="1"/>
        <v>328.75423855690974</v>
      </c>
      <c r="H13" s="26">
        <f t="shared" si="1"/>
        <v>325.30019904752402</v>
      </c>
      <c r="I13" s="26">
        <f t="shared" si="1"/>
        <v>324.55309074785566</v>
      </c>
      <c r="J13" s="26">
        <f t="shared" si="1"/>
        <v>319.46126893224721</v>
      </c>
      <c r="K13" s="26">
        <f t="shared" si="1"/>
        <v>319.30699145159605</v>
      </c>
      <c r="L13" s="26">
        <f t="shared" si="1"/>
        <v>317.76740434188969</v>
      </c>
      <c r="M13" s="26">
        <f t="shared" si="1"/>
        <v>317.16277140190095</v>
      </c>
      <c r="N13" s="26">
        <f t="shared" si="1"/>
        <v>316.08543511921243</v>
      </c>
    </row>
    <row r="14" spans="1:14" x14ac:dyDescent="0.25">
      <c r="A14" s="64" t="s">
        <v>37</v>
      </c>
      <c r="B14" s="18"/>
      <c r="C14" s="22">
        <v>154.77004326478698</v>
      </c>
      <c r="D14" s="22">
        <v>158.24159518717386</v>
      </c>
      <c r="E14" s="22">
        <v>157.15982568483284</v>
      </c>
      <c r="F14" s="22">
        <v>155.52022263875159</v>
      </c>
      <c r="G14" s="22">
        <v>154.85624363756568</v>
      </c>
      <c r="H14" s="22">
        <v>154.31006849035768</v>
      </c>
      <c r="I14" s="22">
        <v>155.00288174066455</v>
      </c>
      <c r="J14" s="22">
        <v>153.42974517602801</v>
      </c>
      <c r="K14" s="22">
        <v>153.83917827329608</v>
      </c>
      <c r="L14" s="22">
        <v>153.4305958121918</v>
      </c>
      <c r="M14" s="22">
        <v>153.60306086061078</v>
      </c>
      <c r="N14" s="22">
        <v>153.32074852582417</v>
      </c>
    </row>
    <row r="15" spans="1:14" x14ac:dyDescent="0.25">
      <c r="A15" s="65" t="s">
        <v>38</v>
      </c>
      <c r="B15" s="12"/>
      <c r="C15" s="23">
        <v>175.76578157342516</v>
      </c>
      <c r="D15" s="23">
        <v>181.9624993315808</v>
      </c>
      <c r="E15" s="23">
        <v>178.7414156854523</v>
      </c>
      <c r="F15" s="23">
        <v>175.72051017940095</v>
      </c>
      <c r="G15" s="23">
        <v>173.89799491934403</v>
      </c>
      <c r="H15" s="23">
        <v>170.99013055716634</v>
      </c>
      <c r="I15" s="23">
        <v>169.55020900719111</v>
      </c>
      <c r="J15" s="23">
        <v>166.0315237562192</v>
      </c>
      <c r="K15" s="23">
        <v>165.46781317829996</v>
      </c>
      <c r="L15" s="23">
        <v>164.33680852969792</v>
      </c>
      <c r="M15" s="23">
        <v>163.5597105412902</v>
      </c>
      <c r="N15" s="23">
        <v>162.76468659338826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-59.399626555928592</v>
      </c>
      <c r="D17" s="32">
        <f t="shared" ref="D17:N17" si="2">D10-D13</f>
        <v>-63.1676728669716</v>
      </c>
      <c r="E17" s="32">
        <f t="shared" si="2"/>
        <v>-57.365596326911543</v>
      </c>
      <c r="F17" s="32">
        <f t="shared" si="2"/>
        <v>-52.827763792858832</v>
      </c>
      <c r="G17" s="32">
        <f t="shared" si="2"/>
        <v>-50.563489958533296</v>
      </c>
      <c r="H17" s="32">
        <f t="shared" si="2"/>
        <v>-47.649745775426709</v>
      </c>
      <c r="I17" s="32">
        <f t="shared" si="2"/>
        <v>-48.763883684868631</v>
      </c>
      <c r="J17" s="32">
        <f t="shared" si="2"/>
        <v>-46.644828410552066</v>
      </c>
      <c r="K17" s="32">
        <f t="shared" si="2"/>
        <v>-49.951127835511898</v>
      </c>
      <c r="L17" s="32">
        <f t="shared" si="2"/>
        <v>-52.584433001618379</v>
      </c>
      <c r="M17" s="32">
        <f t="shared" si="2"/>
        <v>-56.133966303742739</v>
      </c>
      <c r="N17" s="32">
        <f t="shared" si="2"/>
        <v>-58.895405615184529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1067.6587676827107</v>
      </c>
      <c r="D19" s="26">
        <f t="shared" ref="D19:N19" si="3">SUM(D20:D21)</f>
        <v>1058.8463230627599</v>
      </c>
      <c r="E19" s="26">
        <f t="shared" si="3"/>
        <v>1052.5978587994937</v>
      </c>
      <c r="F19" s="26">
        <f t="shared" si="3"/>
        <v>1046.8511244442434</v>
      </c>
      <c r="G19" s="26">
        <f t="shared" si="3"/>
        <v>1041.8295904158845</v>
      </c>
      <c r="H19" s="26">
        <f t="shared" si="3"/>
        <v>1038.0935243614495</v>
      </c>
      <c r="I19" s="26">
        <f t="shared" si="3"/>
        <v>1038.9155519945898</v>
      </c>
      <c r="J19" s="26">
        <f t="shared" si="3"/>
        <v>1037.4164788597056</v>
      </c>
      <c r="K19" s="26">
        <f t="shared" si="3"/>
        <v>1037.1049572335112</v>
      </c>
      <c r="L19" s="26">
        <f t="shared" si="3"/>
        <v>1036.5956569091377</v>
      </c>
      <c r="M19" s="26">
        <f t="shared" si="3"/>
        <v>1038.1185482688861</v>
      </c>
      <c r="N19" s="26">
        <f t="shared" si="3"/>
        <v>1039.1662529313116</v>
      </c>
    </row>
    <row r="20" spans="1:14" x14ac:dyDescent="0.25">
      <c r="A20" s="72" t="s">
        <v>40</v>
      </c>
      <c r="B20" s="72"/>
      <c r="C20" s="22">
        <v>535.46683333713588</v>
      </c>
      <c r="D20" s="22">
        <v>531.23542967102424</v>
      </c>
      <c r="E20" s="22">
        <v>526.89712896929268</v>
      </c>
      <c r="F20" s="22">
        <v>523.76883040203893</v>
      </c>
      <c r="G20" s="22">
        <v>521.84770025844898</v>
      </c>
      <c r="H20" s="22">
        <v>520.59000405827271</v>
      </c>
      <c r="I20" s="22">
        <v>520.79575591733908</v>
      </c>
      <c r="J20" s="22">
        <v>519.27792290453988</v>
      </c>
      <c r="K20" s="22">
        <v>518.77506635984071</v>
      </c>
      <c r="L20" s="22">
        <v>517.97607949621397</v>
      </c>
      <c r="M20" s="22">
        <v>518.99109190604963</v>
      </c>
      <c r="N20" s="22">
        <v>519.33925686844941</v>
      </c>
    </row>
    <row r="21" spans="1:14" x14ac:dyDescent="0.25">
      <c r="A21" s="27" t="s">
        <v>41</v>
      </c>
      <c r="B21" s="27"/>
      <c r="C21" s="29">
        <v>532.19193434557485</v>
      </c>
      <c r="D21" s="29">
        <v>527.61089339173554</v>
      </c>
      <c r="E21" s="29">
        <v>525.70072983020111</v>
      </c>
      <c r="F21" s="29">
        <v>523.08229404220435</v>
      </c>
      <c r="G21" s="29">
        <v>519.98189015743549</v>
      </c>
      <c r="H21" s="29">
        <v>517.50352030317663</v>
      </c>
      <c r="I21" s="29">
        <v>518.11979607725084</v>
      </c>
      <c r="J21" s="29">
        <v>518.13855595516577</v>
      </c>
      <c r="K21" s="29">
        <v>518.32989087367048</v>
      </c>
      <c r="L21" s="29">
        <v>518.6195774129236</v>
      </c>
      <c r="M21" s="29">
        <v>519.12745636283637</v>
      </c>
      <c r="N21" s="29">
        <v>519.82699606286235</v>
      </c>
    </row>
    <row r="22" spans="1:14" x14ac:dyDescent="0.25">
      <c r="A22" s="75" t="s">
        <v>44</v>
      </c>
      <c r="B22" s="75"/>
      <c r="C22" s="26">
        <f>SUM(C23:C24)</f>
        <v>990.30669708663549</v>
      </c>
      <c r="D22" s="26">
        <f t="shared" ref="D22:N22" si="4">SUM(D23:D24)</f>
        <v>996.77028327745529</v>
      </c>
      <c r="E22" s="26">
        <f t="shared" si="4"/>
        <v>1004.436594055205</v>
      </c>
      <c r="F22" s="26">
        <f t="shared" si="4"/>
        <v>1009.6755545904346</v>
      </c>
      <c r="G22" s="26">
        <f t="shared" si="4"/>
        <v>1011.4350342569021</v>
      </c>
      <c r="H22" s="26">
        <f t="shared" si="4"/>
        <v>1012.691230465642</v>
      </c>
      <c r="I22" s="26">
        <f t="shared" si="4"/>
        <v>1009.5030364919651</v>
      </c>
      <c r="J22" s="26">
        <f t="shared" si="4"/>
        <v>1008.8045944772193</v>
      </c>
      <c r="K22" s="26">
        <f t="shared" si="4"/>
        <v>1006.2477140974686</v>
      </c>
      <c r="L22" s="26">
        <f t="shared" si="4"/>
        <v>1007.0157660168309</v>
      </c>
      <c r="M22" s="26">
        <f t="shared" si="4"/>
        <v>1007.8722532170852</v>
      </c>
      <c r="N22" s="26">
        <f t="shared" si="4"/>
        <v>1006.6423433115738</v>
      </c>
    </row>
    <row r="23" spans="1:14" x14ac:dyDescent="0.25">
      <c r="A23" s="72" t="s">
        <v>42</v>
      </c>
      <c r="B23" s="72"/>
      <c r="C23" s="23">
        <v>499.39974764986607</v>
      </c>
      <c r="D23" s="22">
        <v>503.76740200404629</v>
      </c>
      <c r="E23" s="22">
        <v>509.28293939801142</v>
      </c>
      <c r="F23" s="22">
        <v>511.5540252880399</v>
      </c>
      <c r="G23" s="22">
        <v>511.59235961269388</v>
      </c>
      <c r="H23" s="22">
        <v>511.62351864371436</v>
      </c>
      <c r="I23" s="22">
        <v>510.79467039263562</v>
      </c>
      <c r="J23" s="22">
        <v>510.96401437061928</v>
      </c>
      <c r="K23" s="22">
        <v>510.00619794483356</v>
      </c>
      <c r="L23" s="22">
        <v>510.7476303075689</v>
      </c>
      <c r="M23" s="22">
        <v>511.22238841747611</v>
      </c>
      <c r="N23" s="22">
        <v>510.54864627391129</v>
      </c>
    </row>
    <row r="24" spans="1:14" x14ac:dyDescent="0.25">
      <c r="A24" s="65" t="s">
        <v>43</v>
      </c>
      <c r="B24" s="65"/>
      <c r="C24" s="23">
        <v>490.90694943676937</v>
      </c>
      <c r="D24" s="23">
        <v>493.00288127340895</v>
      </c>
      <c r="E24" s="23">
        <v>495.1536546571935</v>
      </c>
      <c r="F24" s="23">
        <v>498.12152930239461</v>
      </c>
      <c r="G24" s="23">
        <v>499.84267464420816</v>
      </c>
      <c r="H24" s="23">
        <v>501.06771182192762</v>
      </c>
      <c r="I24" s="23">
        <v>498.7083660993294</v>
      </c>
      <c r="J24" s="23">
        <v>497.84058010660004</v>
      </c>
      <c r="K24" s="23">
        <v>496.24151615263509</v>
      </c>
      <c r="L24" s="23">
        <v>496.26813570926197</v>
      </c>
      <c r="M24" s="23">
        <v>496.64986479960913</v>
      </c>
      <c r="N24" s="23">
        <v>496.09369703766248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77.352070596075237</v>
      </c>
      <c r="D26" s="32">
        <f t="shared" ref="D26:N26" si="5">D19-D22</f>
        <v>62.076039785304602</v>
      </c>
      <c r="E26" s="32">
        <f t="shared" si="5"/>
        <v>48.161264744288701</v>
      </c>
      <c r="F26" s="32">
        <f t="shared" si="5"/>
        <v>37.175569853808838</v>
      </c>
      <c r="G26" s="32">
        <f t="shared" si="5"/>
        <v>30.394556158982368</v>
      </c>
      <c r="H26" s="32">
        <f t="shared" si="5"/>
        <v>25.402293895807475</v>
      </c>
      <c r="I26" s="32">
        <f t="shared" si="5"/>
        <v>29.412515502624728</v>
      </c>
      <c r="J26" s="32">
        <f t="shared" si="5"/>
        <v>28.611884382486323</v>
      </c>
      <c r="K26" s="32">
        <f t="shared" si="5"/>
        <v>30.857243136042598</v>
      </c>
      <c r="L26" s="32">
        <f t="shared" si="5"/>
        <v>29.579890892306821</v>
      </c>
      <c r="M26" s="32">
        <f t="shared" si="5"/>
        <v>30.246295051800871</v>
      </c>
      <c r="N26" s="32">
        <f t="shared" si="5"/>
        <v>32.523909619737879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17.952444040146645</v>
      </c>
      <c r="D30" s="32">
        <f t="shared" ref="D30:N30" si="6">D17+D26+D28</f>
        <v>-1.0916330816669984</v>
      </c>
      <c r="E30" s="32">
        <f t="shared" si="6"/>
        <v>-9.2043315826228422</v>
      </c>
      <c r="F30" s="32">
        <f t="shared" si="6"/>
        <v>-15.652193939049994</v>
      </c>
      <c r="G30" s="32">
        <f t="shared" si="6"/>
        <v>-20.168933799550928</v>
      </c>
      <c r="H30" s="32">
        <f t="shared" si="6"/>
        <v>-22.247451879619234</v>
      </c>
      <c r="I30" s="32">
        <f t="shared" si="6"/>
        <v>-19.351368182243903</v>
      </c>
      <c r="J30" s="32">
        <f t="shared" si="6"/>
        <v>-18.032944028065742</v>
      </c>
      <c r="K30" s="32">
        <f t="shared" si="6"/>
        <v>-19.093884699469299</v>
      </c>
      <c r="L30" s="32">
        <f t="shared" si="6"/>
        <v>-23.004542109311558</v>
      </c>
      <c r="M30" s="32">
        <f t="shared" si="6"/>
        <v>-25.887671251941867</v>
      </c>
      <c r="N30" s="32">
        <f t="shared" si="6"/>
        <v>-26.371495995446651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26381.952444040144</v>
      </c>
      <c r="D32" s="21">
        <v>26380.860810958478</v>
      </c>
      <c r="E32" s="21">
        <v>26371.656479375855</v>
      </c>
      <c r="F32" s="21">
        <v>26356.004285436808</v>
      </c>
      <c r="G32" s="21">
        <v>26335.835351637255</v>
      </c>
      <c r="H32" s="21">
        <v>26313.587899757636</v>
      </c>
      <c r="I32" s="21">
        <v>26294.236531575396</v>
      </c>
      <c r="J32" s="21">
        <v>26276.20358754733</v>
      </c>
      <c r="K32" s="21">
        <v>26257.109702847858</v>
      </c>
      <c r="L32" s="21">
        <v>26234.105160738545</v>
      </c>
      <c r="M32" s="21">
        <v>26208.217489486604</v>
      </c>
      <c r="N32" s="21">
        <v>26181.845993491159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6.8094538158636198E-4</v>
      </c>
      <c r="D34" s="39">
        <f t="shared" ref="D34:N34" si="7">(D32/D8)-1</f>
        <v>-4.1378024768334853E-5</v>
      </c>
      <c r="E34" s="39">
        <f t="shared" si="7"/>
        <v>-3.4890186671998613E-4</v>
      </c>
      <c r="F34" s="39">
        <f t="shared" si="7"/>
        <v>-5.9352335153040059E-4</v>
      </c>
      <c r="G34" s="39">
        <f t="shared" si="7"/>
        <v>-7.6525005767646981E-4</v>
      </c>
      <c r="H34" s="39">
        <f t="shared" si="7"/>
        <v>-8.4475968134556378E-4</v>
      </c>
      <c r="I34" s="39">
        <f t="shared" si="7"/>
        <v>-7.3541351547956602E-4</v>
      </c>
      <c r="J34" s="39">
        <f t="shared" si="7"/>
        <v>-6.8581356246688596E-4</v>
      </c>
      <c r="K34" s="39">
        <f t="shared" si="7"/>
        <v>-7.2666070788551806E-4</v>
      </c>
      <c r="L34" s="39">
        <f t="shared" si="7"/>
        <v>-8.7612621380095401E-4</v>
      </c>
      <c r="M34" s="39">
        <f t="shared" si="7"/>
        <v>-9.8679452160943537E-4</v>
      </c>
      <c r="N34" s="39">
        <f t="shared" si="7"/>
        <v>-1.0062300500224275E-3</v>
      </c>
    </row>
    <row r="35" spans="1:14" ht="15.75" thickBot="1" x14ac:dyDescent="0.3">
      <c r="A35" s="40" t="s">
        <v>15</v>
      </c>
      <c r="B35" s="41"/>
      <c r="C35" s="42">
        <f>(C32/$C$8)-1</f>
        <v>6.8094538158636198E-4</v>
      </c>
      <c r="D35" s="42">
        <f t="shared" ref="D35:N35" si="8">(D32/$C$8)-1</f>
        <v>6.395391806433004E-4</v>
      </c>
      <c r="E35" s="42">
        <f t="shared" si="8"/>
        <v>2.9041417750930165E-4</v>
      </c>
      <c r="F35" s="42">
        <f t="shared" si="8"/>
        <v>-3.032815416170731E-4</v>
      </c>
      <c r="G35" s="42">
        <f t="shared" si="8"/>
        <v>-1.0682995130762984E-3</v>
      </c>
      <c r="H35" s="42">
        <f t="shared" si="8"/>
        <v>-1.9121567380656623E-3</v>
      </c>
      <c r="I35" s="42">
        <f t="shared" si="8"/>
        <v>-2.6461640276362886E-3</v>
      </c>
      <c r="J35" s="42">
        <f t="shared" si="8"/>
        <v>-3.3301628149244866E-3</v>
      </c>
      <c r="K35" s="42">
        <f t="shared" si="8"/>
        <v>-4.0544036243416182E-3</v>
      </c>
      <c r="L35" s="42">
        <f t="shared" si="8"/>
        <v>-4.9269776688459777E-3</v>
      </c>
      <c r="M35" s="42">
        <f t="shared" si="8"/>
        <v>-5.9089102758835832E-3</v>
      </c>
      <c r="N35" s="42">
        <f t="shared" si="8"/>
        <v>-6.9091946028235762E-3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1.3400605230204794</v>
      </c>
      <c r="D41" s="47">
        <v>1.3548057028001734</v>
      </c>
      <c r="E41" s="47">
        <v>1.3532670664851267</v>
      </c>
      <c r="F41" s="47">
        <v>1.3507345187717614</v>
      </c>
      <c r="G41" s="47">
        <v>1.3550814272308382</v>
      </c>
      <c r="H41" s="47">
        <v>1.3649261512158657</v>
      </c>
      <c r="I41" s="47">
        <v>1.375149831514856</v>
      </c>
      <c r="J41" s="47">
        <v>1.3847231829353739</v>
      </c>
      <c r="K41" s="47">
        <v>1.3957299601037361</v>
      </c>
      <c r="L41" s="47">
        <v>1.4058218646811955</v>
      </c>
      <c r="M41" s="47">
        <v>1.4171226372445336</v>
      </c>
      <c r="N41" s="47">
        <v>1.4298563182380863</v>
      </c>
    </row>
    <row r="43" spans="1:14" x14ac:dyDescent="0.25">
      <c r="A43" s="48" t="s">
        <v>31</v>
      </c>
      <c r="B43" s="48"/>
      <c r="C43" s="49">
        <v>123.15378830812176</v>
      </c>
      <c r="D43" s="49">
        <v>127.17435073468017</v>
      </c>
      <c r="E43" s="49">
        <v>126.78955675749054</v>
      </c>
      <c r="F43" s="49">
        <v>125.7189482195691</v>
      </c>
      <c r="G43" s="49">
        <v>124.99346395306929</v>
      </c>
      <c r="H43" s="49">
        <v>124.21647502537812</v>
      </c>
      <c r="I43" s="49">
        <v>124.30271767753807</v>
      </c>
      <c r="J43" s="49">
        <v>122.42274215076544</v>
      </c>
      <c r="K43" s="49">
        <v>122.10952382578326</v>
      </c>
      <c r="L43" s="49">
        <v>121.06968004025229</v>
      </c>
      <c r="M43" s="49">
        <v>120.12518419215898</v>
      </c>
      <c r="N43" s="49">
        <v>118.9318464549744</v>
      </c>
    </row>
    <row r="44" spans="1:14" x14ac:dyDescent="0.25">
      <c r="A44" s="19" t="s">
        <v>47</v>
      </c>
      <c r="B44" s="19"/>
      <c r="C44" s="50">
        <v>124.72138781210813</v>
      </c>
      <c r="D44" s="50">
        <v>127.17435073468016</v>
      </c>
      <c r="E44" s="50">
        <v>126.47367918924327</v>
      </c>
      <c r="F44" s="50">
        <v>125.12502881517752</v>
      </c>
      <c r="G44" s="50">
        <v>124.14548091980292</v>
      </c>
      <c r="H44" s="50">
        <v>123.12700058834028</v>
      </c>
      <c r="I44" s="50">
        <v>122.9951097281553</v>
      </c>
      <c r="J44" s="50">
        <v>120.95293852809635</v>
      </c>
      <c r="K44" s="50">
        <v>120.48553039658009</v>
      </c>
      <c r="L44" s="50">
        <v>119.32946466911586</v>
      </c>
      <c r="M44" s="50">
        <v>118.2785647945102</v>
      </c>
      <c r="N44" s="50">
        <v>116.98662175669401</v>
      </c>
    </row>
    <row r="45" spans="1:14" x14ac:dyDescent="0.25">
      <c r="A45" s="51" t="s">
        <v>48</v>
      </c>
      <c r="B45" s="51"/>
      <c r="C45" s="52">
        <v>121.80571219801816</v>
      </c>
      <c r="D45" s="52">
        <v>127.17435073468012</v>
      </c>
      <c r="E45" s="52">
        <v>127.06860110349074</v>
      </c>
      <c r="F45" s="52">
        <v>126.24931555702858</v>
      </c>
      <c r="G45" s="52">
        <v>125.75840402193127</v>
      </c>
      <c r="H45" s="52">
        <v>125.21635535192218</v>
      </c>
      <c r="I45" s="52">
        <v>125.52269967492684</v>
      </c>
      <c r="J45" s="52">
        <v>123.81310616499759</v>
      </c>
      <c r="K45" s="52">
        <v>123.65915763051903</v>
      </c>
      <c r="L45" s="52">
        <v>122.74085365616246</v>
      </c>
      <c r="M45" s="52">
        <v>121.91267469661649</v>
      </c>
      <c r="N45" s="52">
        <v>120.82431496274835</v>
      </c>
    </row>
    <row r="47" spans="1:14" x14ac:dyDescent="0.25">
      <c r="A47" s="48" t="s">
        <v>32</v>
      </c>
      <c r="B47" s="48"/>
      <c r="C47" s="49">
        <v>76.903989560351079</v>
      </c>
      <c r="D47" s="49">
        <v>76.524975291936613</v>
      </c>
      <c r="E47" s="49">
        <v>76.573519755518333</v>
      </c>
      <c r="F47" s="49">
        <v>76.689872652250287</v>
      </c>
      <c r="G47" s="49">
        <v>76.771921183970733</v>
      </c>
      <c r="H47" s="49">
        <v>76.855177298805216</v>
      </c>
      <c r="I47" s="49">
        <v>76.850877518304941</v>
      </c>
      <c r="J47" s="49">
        <v>77.037868795639483</v>
      </c>
      <c r="K47" s="49">
        <v>77.069742989527199</v>
      </c>
      <c r="L47" s="49">
        <v>77.177131153120811</v>
      </c>
      <c r="M47" s="49">
        <v>77.273169434456108</v>
      </c>
      <c r="N47" s="49">
        <v>77.397882546624643</v>
      </c>
    </row>
    <row r="48" spans="1:14" x14ac:dyDescent="0.25">
      <c r="A48" s="19" t="s">
        <v>45</v>
      </c>
      <c r="B48" s="19"/>
      <c r="C48" s="50">
        <v>74.538268961492392</v>
      </c>
      <c r="D48" s="50">
        <v>74.290296868353536</v>
      </c>
      <c r="E48" s="50">
        <v>74.367576511169176</v>
      </c>
      <c r="F48" s="50">
        <v>74.510630102674654</v>
      </c>
      <c r="G48" s="50">
        <v>74.615305422246649</v>
      </c>
      <c r="H48" s="50">
        <v>74.725375678234613</v>
      </c>
      <c r="I48" s="50">
        <v>74.740161954881287</v>
      </c>
      <c r="J48" s="50">
        <v>74.956154533832688</v>
      </c>
      <c r="K48" s="50">
        <v>75.00558344467791</v>
      </c>
      <c r="L48" s="50">
        <v>75.131258150214506</v>
      </c>
      <c r="M48" s="50">
        <v>75.24822854823806</v>
      </c>
      <c r="N48" s="50">
        <v>75.389723822324868</v>
      </c>
    </row>
    <row r="49" spans="1:14" x14ac:dyDescent="0.25">
      <c r="A49" s="51" t="s">
        <v>46</v>
      </c>
      <c r="B49" s="51"/>
      <c r="C49" s="52">
        <v>79.12558882517726</v>
      </c>
      <c r="D49" s="52">
        <v>78.652685075432572</v>
      </c>
      <c r="E49" s="52">
        <v>78.679524879136878</v>
      </c>
      <c r="F49" s="52">
        <v>78.767827222544582</v>
      </c>
      <c r="G49" s="52">
        <v>78.826570646256926</v>
      </c>
      <c r="H49" s="52">
        <v>78.889504539745857</v>
      </c>
      <c r="I49" s="52">
        <v>78.873121591240292</v>
      </c>
      <c r="J49" s="52">
        <v>79.036226428756478</v>
      </c>
      <c r="K49" s="52">
        <v>79.055533413750155</v>
      </c>
      <c r="L49" s="52">
        <v>79.145071276164984</v>
      </c>
      <c r="M49" s="52">
        <v>79.225276588205858</v>
      </c>
      <c r="N49" s="52">
        <v>79.330547740417941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983F-18A2-4500-9EF4-ABA2D6F6C4FB}">
  <sheetPr codeName="Sheet24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26818</v>
      </c>
      <c r="D8" s="21">
        <v>27169.004036527291</v>
      </c>
      <c r="E8" s="21">
        <v>27504.144991726087</v>
      </c>
      <c r="F8" s="21">
        <v>27828.639750316917</v>
      </c>
      <c r="G8" s="21">
        <v>28146.013687905579</v>
      </c>
      <c r="H8" s="21">
        <v>28458.420193676593</v>
      </c>
      <c r="I8" s="21">
        <v>28768.572220719976</v>
      </c>
      <c r="J8" s="21">
        <v>29082.302145034057</v>
      </c>
      <c r="K8" s="21">
        <v>29401.966749011586</v>
      </c>
      <c r="L8" s="21">
        <v>29724.601133179847</v>
      </c>
      <c r="M8" s="21">
        <v>30048.745610337715</v>
      </c>
      <c r="N8" s="21">
        <v>30377.060434111347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389.22133571471653</v>
      </c>
      <c r="D10" s="26">
        <f t="shared" ref="D10:N10" si="0">SUM(D11:D12)</f>
        <v>398.75789792036181</v>
      </c>
      <c r="E10" s="26">
        <f t="shared" si="0"/>
        <v>402.96967777925721</v>
      </c>
      <c r="F10" s="26">
        <f t="shared" si="0"/>
        <v>405.85158300449768</v>
      </c>
      <c r="G10" s="26">
        <f t="shared" si="0"/>
        <v>409.59811016213405</v>
      </c>
      <c r="H10" s="26">
        <f t="shared" si="0"/>
        <v>413.71091435306431</v>
      </c>
      <c r="I10" s="26">
        <f t="shared" si="0"/>
        <v>417.02929354588616</v>
      </c>
      <c r="J10" s="26">
        <f t="shared" si="0"/>
        <v>419.55757040532649</v>
      </c>
      <c r="K10" s="26">
        <f t="shared" si="0"/>
        <v>422.43072109227694</v>
      </c>
      <c r="L10" s="26">
        <f t="shared" si="0"/>
        <v>425.22550995560812</v>
      </c>
      <c r="M10" s="26">
        <f t="shared" si="0"/>
        <v>428.58281435395332</v>
      </c>
      <c r="N10" s="26">
        <f t="shared" si="0"/>
        <v>432.83012302658625</v>
      </c>
    </row>
    <row r="11" spans="1:14" x14ac:dyDescent="0.25">
      <c r="A11" s="64" t="s">
        <v>34</v>
      </c>
      <c r="B11" s="18"/>
      <c r="C11" s="22">
        <v>199.29793699172757</v>
      </c>
      <c r="D11" s="22">
        <v>204.30594110911454</v>
      </c>
      <c r="E11" s="22">
        <v>206.4813257817228</v>
      </c>
      <c r="F11" s="22">
        <v>207.93443108308222</v>
      </c>
      <c r="G11" s="22">
        <v>209.94352895272064</v>
      </c>
      <c r="H11" s="22">
        <v>211.86002468886761</v>
      </c>
      <c r="I11" s="22">
        <v>213.59884833225345</v>
      </c>
      <c r="J11" s="22">
        <v>214.88304522111196</v>
      </c>
      <c r="K11" s="22">
        <v>216.1836350101309</v>
      </c>
      <c r="L11" s="22">
        <v>217.92887932563519</v>
      </c>
      <c r="M11" s="22">
        <v>219.5418890755451</v>
      </c>
      <c r="N11" s="22">
        <v>221.73376474999594</v>
      </c>
    </row>
    <row r="12" spans="1:14" x14ac:dyDescent="0.25">
      <c r="A12" s="27" t="s">
        <v>35</v>
      </c>
      <c r="B12" s="28"/>
      <c r="C12" s="29">
        <v>189.92339872298896</v>
      </c>
      <c r="D12" s="29">
        <v>194.45195681124727</v>
      </c>
      <c r="E12" s="29">
        <v>196.48835199753441</v>
      </c>
      <c r="F12" s="29">
        <v>197.91715192141547</v>
      </c>
      <c r="G12" s="29">
        <v>199.65458120941341</v>
      </c>
      <c r="H12" s="29">
        <v>201.8508896641967</v>
      </c>
      <c r="I12" s="29">
        <v>203.43044521363271</v>
      </c>
      <c r="J12" s="29">
        <v>204.67452518421453</v>
      </c>
      <c r="K12" s="29">
        <v>206.24708608214604</v>
      </c>
      <c r="L12" s="29">
        <v>207.29663062997292</v>
      </c>
      <c r="M12" s="29">
        <v>209.04092527840822</v>
      </c>
      <c r="N12" s="29">
        <v>211.09635827659031</v>
      </c>
    </row>
    <row r="13" spans="1:14" x14ac:dyDescent="0.25">
      <c r="A13" s="67" t="s">
        <v>36</v>
      </c>
      <c r="B13" s="18"/>
      <c r="C13" s="26">
        <f>SUM(C14:C15)</f>
        <v>229.53716080668562</v>
      </c>
      <c r="D13" s="26">
        <f t="shared" ref="D13:N13" si="1">SUM(D14:D15)</f>
        <v>237.59633474628137</v>
      </c>
      <c r="E13" s="26">
        <f t="shared" si="1"/>
        <v>236.73459157455272</v>
      </c>
      <c r="F13" s="26">
        <f t="shared" si="1"/>
        <v>234.62570278309124</v>
      </c>
      <c r="G13" s="26">
        <f t="shared" si="1"/>
        <v>233.64095743798731</v>
      </c>
      <c r="H13" s="26">
        <f t="shared" si="1"/>
        <v>232.58454579356786</v>
      </c>
      <c r="I13" s="26">
        <f t="shared" si="1"/>
        <v>233.49518592841156</v>
      </c>
      <c r="J13" s="26">
        <f t="shared" si="1"/>
        <v>230.63719942737492</v>
      </c>
      <c r="K13" s="26">
        <f t="shared" si="1"/>
        <v>231.50081739671631</v>
      </c>
      <c r="L13" s="26">
        <f t="shared" si="1"/>
        <v>231.3975296793032</v>
      </c>
      <c r="M13" s="26">
        <f t="shared" si="1"/>
        <v>231.32433061872243</v>
      </c>
      <c r="N13" s="26">
        <f t="shared" si="1"/>
        <v>230.77785430620474</v>
      </c>
    </row>
    <row r="14" spans="1:14" x14ac:dyDescent="0.25">
      <c r="A14" s="64" t="s">
        <v>37</v>
      </c>
      <c r="B14" s="18"/>
      <c r="C14" s="22">
        <v>119.14977031094264</v>
      </c>
      <c r="D14" s="22">
        <v>122.15673146825775</v>
      </c>
      <c r="E14" s="22">
        <v>121.89317569922463</v>
      </c>
      <c r="F14" s="22">
        <v>121.2632247442516</v>
      </c>
      <c r="G14" s="22">
        <v>121.4490689782676</v>
      </c>
      <c r="H14" s="22">
        <v>121.50100668970359</v>
      </c>
      <c r="I14" s="22">
        <v>123.04275659865503</v>
      </c>
      <c r="J14" s="22">
        <v>122.42324501104956</v>
      </c>
      <c r="K14" s="22">
        <v>123.44704724927183</v>
      </c>
      <c r="L14" s="22">
        <v>123.81325050582278</v>
      </c>
      <c r="M14" s="22">
        <v>124.65286384630487</v>
      </c>
      <c r="N14" s="22">
        <v>125.19788699578589</v>
      </c>
    </row>
    <row r="15" spans="1:14" x14ac:dyDescent="0.25">
      <c r="A15" s="65" t="s">
        <v>38</v>
      </c>
      <c r="B15" s="12"/>
      <c r="C15" s="23">
        <v>110.38739049574296</v>
      </c>
      <c r="D15" s="23">
        <v>115.43960327802363</v>
      </c>
      <c r="E15" s="23">
        <v>114.84141587532811</v>
      </c>
      <c r="F15" s="23">
        <v>113.36247803883964</v>
      </c>
      <c r="G15" s="23">
        <v>112.19188845971972</v>
      </c>
      <c r="H15" s="23">
        <v>111.08353910386427</v>
      </c>
      <c r="I15" s="23">
        <v>110.45242932975653</v>
      </c>
      <c r="J15" s="23">
        <v>108.21395441632535</v>
      </c>
      <c r="K15" s="23">
        <v>108.05377014744448</v>
      </c>
      <c r="L15" s="23">
        <v>107.58427917348041</v>
      </c>
      <c r="M15" s="23">
        <v>106.67146677241756</v>
      </c>
      <c r="N15" s="23">
        <v>105.57996731041884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159.68417490803091</v>
      </c>
      <c r="D17" s="32">
        <f t="shared" ref="D17:N17" si="2">D10-D13</f>
        <v>161.16156317408044</v>
      </c>
      <c r="E17" s="32">
        <f t="shared" si="2"/>
        <v>166.23508620470449</v>
      </c>
      <c r="F17" s="32">
        <f t="shared" si="2"/>
        <v>171.22588022140644</v>
      </c>
      <c r="G17" s="32">
        <f t="shared" si="2"/>
        <v>175.95715272414674</v>
      </c>
      <c r="H17" s="32">
        <f t="shared" si="2"/>
        <v>181.12636855949646</v>
      </c>
      <c r="I17" s="32">
        <f t="shared" si="2"/>
        <v>183.5341076174746</v>
      </c>
      <c r="J17" s="32">
        <f t="shared" si="2"/>
        <v>188.92037097795156</v>
      </c>
      <c r="K17" s="32">
        <f t="shared" si="2"/>
        <v>190.92990369556063</v>
      </c>
      <c r="L17" s="32">
        <f t="shared" si="2"/>
        <v>193.82798027630491</v>
      </c>
      <c r="M17" s="32">
        <f t="shared" si="2"/>
        <v>197.2584837352309</v>
      </c>
      <c r="N17" s="32">
        <f t="shared" si="2"/>
        <v>202.05226872038151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1257.3081391869032</v>
      </c>
      <c r="D19" s="26">
        <f t="shared" ref="D19:N19" si="3">SUM(D20:D21)</f>
        <v>1247.8213699125522</v>
      </c>
      <c r="E19" s="26">
        <f t="shared" si="3"/>
        <v>1240.1792606085369</v>
      </c>
      <c r="F19" s="26">
        <f t="shared" si="3"/>
        <v>1233.8528114720311</v>
      </c>
      <c r="G19" s="26">
        <f t="shared" si="3"/>
        <v>1229.5111037027209</v>
      </c>
      <c r="H19" s="26">
        <f t="shared" si="3"/>
        <v>1224.26801269771</v>
      </c>
      <c r="I19" s="26">
        <f t="shared" si="3"/>
        <v>1225.5833779612951</v>
      </c>
      <c r="J19" s="26">
        <f t="shared" si="3"/>
        <v>1224.6249622835192</v>
      </c>
      <c r="K19" s="26">
        <f t="shared" si="3"/>
        <v>1225.0302659950275</v>
      </c>
      <c r="L19" s="26">
        <f t="shared" si="3"/>
        <v>1225.2433086124565</v>
      </c>
      <c r="M19" s="26">
        <f t="shared" si="3"/>
        <v>1225.5749902291841</v>
      </c>
      <c r="N19" s="26">
        <f t="shared" si="3"/>
        <v>1228.0416125273766</v>
      </c>
    </row>
    <row r="20" spans="1:14" x14ac:dyDescent="0.25">
      <c r="A20" s="72" t="s">
        <v>40</v>
      </c>
      <c r="B20" s="72"/>
      <c r="C20" s="22">
        <v>634.79752393563615</v>
      </c>
      <c r="D20" s="22">
        <v>630.52487870328241</v>
      </c>
      <c r="E20" s="22">
        <v>625.1987022350902</v>
      </c>
      <c r="F20" s="22">
        <v>622.21403444679436</v>
      </c>
      <c r="G20" s="22">
        <v>620.67630952680838</v>
      </c>
      <c r="H20" s="22">
        <v>618.50105662249416</v>
      </c>
      <c r="I20" s="22">
        <v>619.09970139809263</v>
      </c>
      <c r="J20" s="22">
        <v>617.75380987027199</v>
      </c>
      <c r="K20" s="22">
        <v>617.99058173547473</v>
      </c>
      <c r="L20" s="22">
        <v>617.23057515246944</v>
      </c>
      <c r="M20" s="22">
        <v>617.58362773135559</v>
      </c>
      <c r="N20" s="22">
        <v>618.75257510044139</v>
      </c>
    </row>
    <row r="21" spans="1:14" x14ac:dyDescent="0.25">
      <c r="A21" s="27" t="s">
        <v>41</v>
      </c>
      <c r="B21" s="27"/>
      <c r="C21" s="29">
        <v>622.51061525126715</v>
      </c>
      <c r="D21" s="29">
        <v>617.29649120926967</v>
      </c>
      <c r="E21" s="29">
        <v>614.98055837344668</v>
      </c>
      <c r="F21" s="29">
        <v>611.63877702523666</v>
      </c>
      <c r="G21" s="29">
        <v>608.83479417591241</v>
      </c>
      <c r="H21" s="29">
        <v>605.76695607521583</v>
      </c>
      <c r="I21" s="29">
        <v>606.48367656320249</v>
      </c>
      <c r="J21" s="29">
        <v>606.87115241324716</v>
      </c>
      <c r="K21" s="29">
        <v>607.0396842595527</v>
      </c>
      <c r="L21" s="29">
        <v>608.01273345998709</v>
      </c>
      <c r="M21" s="29">
        <v>607.99136249782839</v>
      </c>
      <c r="N21" s="29">
        <v>609.28903742693524</v>
      </c>
    </row>
    <row r="22" spans="1:14" x14ac:dyDescent="0.25">
      <c r="A22" s="75" t="s">
        <v>44</v>
      </c>
      <c r="B22" s="75"/>
      <c r="C22" s="26">
        <f>SUM(C23:C24)</f>
        <v>1065.9882775676392</v>
      </c>
      <c r="D22" s="26">
        <f t="shared" ref="D22:N22" si="4">SUM(D23:D24)</f>
        <v>1073.8419778878419</v>
      </c>
      <c r="E22" s="26">
        <f t="shared" si="4"/>
        <v>1081.9195882224096</v>
      </c>
      <c r="F22" s="26">
        <f t="shared" si="4"/>
        <v>1087.7047541047789</v>
      </c>
      <c r="G22" s="26">
        <f t="shared" si="4"/>
        <v>1093.0617506558467</v>
      </c>
      <c r="H22" s="26">
        <f t="shared" si="4"/>
        <v>1095.2423542138304</v>
      </c>
      <c r="I22" s="26">
        <f t="shared" si="4"/>
        <v>1095.3875612646855</v>
      </c>
      <c r="J22" s="26">
        <f t="shared" si="4"/>
        <v>1093.8807292839406</v>
      </c>
      <c r="K22" s="26">
        <f t="shared" si="4"/>
        <v>1093.3257855223314</v>
      </c>
      <c r="L22" s="26">
        <f t="shared" si="4"/>
        <v>1094.926811730892</v>
      </c>
      <c r="M22" s="26">
        <f t="shared" si="4"/>
        <v>1094.5186501907892</v>
      </c>
      <c r="N22" s="26">
        <f t="shared" si="4"/>
        <v>1094.5594503616644</v>
      </c>
    </row>
    <row r="23" spans="1:14" x14ac:dyDescent="0.25">
      <c r="A23" s="72" t="s">
        <v>42</v>
      </c>
      <c r="B23" s="72"/>
      <c r="C23" s="23">
        <v>534.9892455901761</v>
      </c>
      <c r="D23" s="22">
        <v>539.70454254002141</v>
      </c>
      <c r="E23" s="22">
        <v>545.16266028736618</v>
      </c>
      <c r="F23" s="22">
        <v>548.65261202910608</v>
      </c>
      <c r="G23" s="22">
        <v>550.44232420985225</v>
      </c>
      <c r="H23" s="22">
        <v>550.76550867780873</v>
      </c>
      <c r="I23" s="22">
        <v>550.82946493899408</v>
      </c>
      <c r="J23" s="22">
        <v>551.54277825717509</v>
      </c>
      <c r="K23" s="22">
        <v>551.84949812537593</v>
      </c>
      <c r="L23" s="22">
        <v>552.87616258549508</v>
      </c>
      <c r="M23" s="22">
        <v>552.12106872724132</v>
      </c>
      <c r="N23" s="22">
        <v>552.84625554857041</v>
      </c>
    </row>
    <row r="24" spans="1:14" x14ac:dyDescent="0.25">
      <c r="A24" s="65" t="s">
        <v>43</v>
      </c>
      <c r="B24" s="65"/>
      <c r="C24" s="23">
        <v>530.99903197746301</v>
      </c>
      <c r="D24" s="23">
        <v>534.13743534782066</v>
      </c>
      <c r="E24" s="23">
        <v>536.75692793504345</v>
      </c>
      <c r="F24" s="23">
        <v>539.0521420756728</v>
      </c>
      <c r="G24" s="23">
        <v>542.61942644599446</v>
      </c>
      <c r="H24" s="23">
        <v>544.47684553602153</v>
      </c>
      <c r="I24" s="23">
        <v>544.55809632569139</v>
      </c>
      <c r="J24" s="23">
        <v>542.33795102676561</v>
      </c>
      <c r="K24" s="23">
        <v>541.4762873969554</v>
      </c>
      <c r="L24" s="23">
        <v>542.05064914539696</v>
      </c>
      <c r="M24" s="23">
        <v>542.39758146354802</v>
      </c>
      <c r="N24" s="23">
        <v>541.71319481309399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191.31986161926397</v>
      </c>
      <c r="D26" s="32">
        <f t="shared" ref="D26:N26" si="5">D19-D22</f>
        <v>173.97939202471025</v>
      </c>
      <c r="E26" s="32">
        <f t="shared" si="5"/>
        <v>158.25967238612725</v>
      </c>
      <c r="F26" s="32">
        <f t="shared" si="5"/>
        <v>146.14805736725225</v>
      </c>
      <c r="G26" s="32">
        <f t="shared" si="5"/>
        <v>136.44935304687419</v>
      </c>
      <c r="H26" s="32">
        <f t="shared" si="5"/>
        <v>129.02565848387962</v>
      </c>
      <c r="I26" s="32">
        <f t="shared" si="5"/>
        <v>130.19581669660965</v>
      </c>
      <c r="J26" s="32">
        <f t="shared" si="5"/>
        <v>130.74423299957857</v>
      </c>
      <c r="K26" s="32">
        <f t="shared" si="5"/>
        <v>131.7044804726961</v>
      </c>
      <c r="L26" s="32">
        <f t="shared" si="5"/>
        <v>130.31649688156449</v>
      </c>
      <c r="M26" s="32">
        <f t="shared" si="5"/>
        <v>131.05634003839486</v>
      </c>
      <c r="N26" s="32">
        <f t="shared" si="5"/>
        <v>133.48216216571223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351.00403652729489</v>
      </c>
      <c r="D30" s="32">
        <f t="shared" ref="D30:N30" si="6">D17+D26+D28</f>
        <v>335.14095519879072</v>
      </c>
      <c r="E30" s="32">
        <f t="shared" si="6"/>
        <v>324.49475859083174</v>
      </c>
      <c r="F30" s="32">
        <f t="shared" si="6"/>
        <v>317.37393758865869</v>
      </c>
      <c r="G30" s="32">
        <f t="shared" si="6"/>
        <v>312.40650577102093</v>
      </c>
      <c r="H30" s="32">
        <f t="shared" si="6"/>
        <v>310.15202704337605</v>
      </c>
      <c r="I30" s="32">
        <f t="shared" si="6"/>
        <v>313.72992431408426</v>
      </c>
      <c r="J30" s="32">
        <f t="shared" si="6"/>
        <v>319.66460397753013</v>
      </c>
      <c r="K30" s="32">
        <f t="shared" si="6"/>
        <v>322.6343841682567</v>
      </c>
      <c r="L30" s="32">
        <f t="shared" si="6"/>
        <v>324.1444771578694</v>
      </c>
      <c r="M30" s="32">
        <f t="shared" si="6"/>
        <v>328.31482377362579</v>
      </c>
      <c r="N30" s="32">
        <f t="shared" si="6"/>
        <v>335.53443088609373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27169.004036527291</v>
      </c>
      <c r="D32" s="21">
        <v>27504.144991726087</v>
      </c>
      <c r="E32" s="21">
        <v>27828.639750316917</v>
      </c>
      <c r="F32" s="21">
        <v>28146.013687905579</v>
      </c>
      <c r="G32" s="21">
        <v>28458.420193676593</v>
      </c>
      <c r="H32" s="21">
        <v>28768.572220719976</v>
      </c>
      <c r="I32" s="21">
        <v>29082.302145034057</v>
      </c>
      <c r="J32" s="21">
        <v>29401.966749011586</v>
      </c>
      <c r="K32" s="21">
        <v>29724.601133179847</v>
      </c>
      <c r="L32" s="21">
        <v>30048.745610337715</v>
      </c>
      <c r="M32" s="21">
        <v>30377.060434111347</v>
      </c>
      <c r="N32" s="21">
        <v>30712.59486499742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1.3088374842541883E-2</v>
      </c>
      <c r="D34" s="39">
        <f t="shared" ref="D34:N34" si="7">(D32/D8)-1</f>
        <v>1.2335415562094942E-2</v>
      </c>
      <c r="E34" s="39">
        <f t="shared" si="7"/>
        <v>1.1798031121798003E-2</v>
      </c>
      <c r="F34" s="39">
        <f t="shared" si="7"/>
        <v>1.1404579614246124E-2</v>
      </c>
      <c r="G34" s="39">
        <f t="shared" si="7"/>
        <v>1.1099493847871456E-2</v>
      </c>
      <c r="H34" s="39">
        <f t="shared" si="7"/>
        <v>1.0898427422626256E-2</v>
      </c>
      <c r="I34" s="39">
        <f t="shared" si="7"/>
        <v>1.0905300475361202E-2</v>
      </c>
      <c r="J34" s="39">
        <f t="shared" si="7"/>
        <v>1.0991722814217342E-2</v>
      </c>
      <c r="K34" s="39">
        <f t="shared" si="7"/>
        <v>1.097322457787997E-2</v>
      </c>
      <c r="L34" s="39">
        <f t="shared" si="7"/>
        <v>1.0904922683589779E-2</v>
      </c>
      <c r="M34" s="39">
        <f t="shared" si="7"/>
        <v>1.0926074187292523E-2</v>
      </c>
      <c r="N34" s="39">
        <f t="shared" si="7"/>
        <v>1.1045651754680419E-2</v>
      </c>
    </row>
    <row r="35" spans="1:14" ht="15.75" thickBot="1" x14ac:dyDescent="0.3">
      <c r="A35" s="40" t="s">
        <v>15</v>
      </c>
      <c r="B35" s="41"/>
      <c r="C35" s="42">
        <f>(C32/$C$8)-1</f>
        <v>1.3088374842541883E-2</v>
      </c>
      <c r="D35" s="42">
        <f t="shared" ref="D35:N35" si="8">(D32/$C$8)-1</f>
        <v>2.5585240947352039E-2</v>
      </c>
      <c r="E35" s="42">
        <f t="shared" si="8"/>
        <v>3.7685127538105601E-2</v>
      </c>
      <c r="F35" s="42">
        <f t="shared" si="8"/>
        <v>4.9519490189632975E-2</v>
      </c>
      <c r="G35" s="42">
        <f t="shared" si="8"/>
        <v>6.1168625314214076E-2</v>
      </c>
      <c r="H35" s="42">
        <f t="shared" si="8"/>
        <v>7.2733694560368933E-2</v>
      </c>
      <c r="I35" s="42">
        <f t="shared" si="8"/>
        <v>8.4432177829594224E-2</v>
      </c>
      <c r="J35" s="42">
        <f t="shared" si="8"/>
        <v>9.6351955739115036E-2</v>
      </c>
      <c r="K35" s="42">
        <f t="shared" si="8"/>
        <v>0.10838247196583817</v>
      </c>
      <c r="L35" s="42">
        <f t="shared" si="8"/>
        <v>0.12046929712647159</v>
      </c>
      <c r="M35" s="42">
        <f t="shared" si="8"/>
        <v>0.13271162779145906</v>
      </c>
      <c r="N35" s="42">
        <f t="shared" si="8"/>
        <v>0.14522316597052054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1.5964904125082655</v>
      </c>
      <c r="D41" s="47">
        <v>1.6143078555552823</v>
      </c>
      <c r="E41" s="47">
        <v>1.6126008287675098</v>
      </c>
      <c r="F41" s="47">
        <v>1.6096781005632499</v>
      </c>
      <c r="G41" s="47">
        <v>1.6153943619976476</v>
      </c>
      <c r="H41" s="47">
        <v>1.6273428520469051</v>
      </c>
      <c r="I41" s="47">
        <v>1.6402175399954795</v>
      </c>
      <c r="J41" s="47">
        <v>1.6518797172043027</v>
      </c>
      <c r="K41" s="47">
        <v>1.6653294476599216</v>
      </c>
      <c r="L41" s="47">
        <v>1.6779431864538235</v>
      </c>
      <c r="M41" s="47">
        <v>1.6917962501154979</v>
      </c>
      <c r="N41" s="47">
        <v>1.707875027086754</v>
      </c>
    </row>
    <row r="43" spans="1:14" x14ac:dyDescent="0.25">
      <c r="A43" s="48" t="s">
        <v>31</v>
      </c>
      <c r="B43" s="48"/>
      <c r="C43" s="49">
        <v>124.31662002533368</v>
      </c>
      <c r="D43" s="49">
        <v>128.2167634456201</v>
      </c>
      <c r="E43" s="49">
        <v>127.81271259007062</v>
      </c>
      <c r="F43" s="49">
        <v>126.72067944109715</v>
      </c>
      <c r="G43" s="49">
        <v>125.98853900020966</v>
      </c>
      <c r="H43" s="49">
        <v>125.19519583166424</v>
      </c>
      <c r="I43" s="49">
        <v>125.26756617684948</v>
      </c>
      <c r="J43" s="49">
        <v>123.35157577956198</v>
      </c>
      <c r="K43" s="49">
        <v>123.01155817773945</v>
      </c>
      <c r="L43" s="49">
        <v>121.95984559835719</v>
      </c>
      <c r="M43" s="49">
        <v>120.93833974066816</v>
      </c>
      <c r="N43" s="49">
        <v>119.66295469576458</v>
      </c>
    </row>
    <row r="44" spans="1:14" x14ac:dyDescent="0.25">
      <c r="A44" s="19" t="s">
        <v>47</v>
      </c>
      <c r="B44" s="19"/>
      <c r="C44" s="50">
        <v>125.73226075443991</v>
      </c>
      <c r="D44" s="50">
        <v>128.2167634456201</v>
      </c>
      <c r="E44" s="50">
        <v>127.52470194175712</v>
      </c>
      <c r="F44" s="50">
        <v>126.17311086641972</v>
      </c>
      <c r="G44" s="50">
        <v>125.20044180407984</v>
      </c>
      <c r="H44" s="50">
        <v>124.17311538786849</v>
      </c>
      <c r="I44" s="50">
        <v>124.06161181609241</v>
      </c>
      <c r="J44" s="50">
        <v>122.01084710375935</v>
      </c>
      <c r="K44" s="50">
        <v>121.53253331289179</v>
      </c>
      <c r="L44" s="50">
        <v>120.36477640051591</v>
      </c>
      <c r="M44" s="50">
        <v>119.26842397654232</v>
      </c>
      <c r="N44" s="50">
        <v>117.95022122819877</v>
      </c>
    </row>
    <row r="45" spans="1:14" x14ac:dyDescent="0.25">
      <c r="A45" s="51" t="s">
        <v>48</v>
      </c>
      <c r="B45" s="51"/>
      <c r="C45" s="52">
        <v>122.82395232435482</v>
      </c>
      <c r="D45" s="52">
        <v>128.21676344562013</v>
      </c>
      <c r="E45" s="52">
        <v>128.11983496103085</v>
      </c>
      <c r="F45" s="52">
        <v>127.31169619406128</v>
      </c>
      <c r="G45" s="52">
        <v>126.85292382597078</v>
      </c>
      <c r="H45" s="52">
        <v>126.33256904989477</v>
      </c>
      <c r="I45" s="52">
        <v>126.63889417360647</v>
      </c>
      <c r="J45" s="52">
        <v>124.9043222199998</v>
      </c>
      <c r="K45" s="52">
        <v>124.74596192252294</v>
      </c>
      <c r="L45" s="52">
        <v>123.84866199946462</v>
      </c>
      <c r="M45" s="52">
        <v>122.94998575270839</v>
      </c>
      <c r="N45" s="52">
        <v>121.75952507544858</v>
      </c>
    </row>
    <row r="47" spans="1:14" x14ac:dyDescent="0.25">
      <c r="A47" s="48" t="s">
        <v>32</v>
      </c>
      <c r="B47" s="48"/>
      <c r="C47" s="49">
        <v>76.606540913977469</v>
      </c>
      <c r="D47" s="49">
        <v>76.240093119403099</v>
      </c>
      <c r="E47" s="49">
        <v>76.293774819392226</v>
      </c>
      <c r="F47" s="49">
        <v>76.410188766868643</v>
      </c>
      <c r="G47" s="49">
        <v>76.489193010425652</v>
      </c>
      <c r="H47" s="49">
        <v>76.57785588040457</v>
      </c>
      <c r="I47" s="49">
        <v>76.572605576107151</v>
      </c>
      <c r="J47" s="49">
        <v>76.7633420518398</v>
      </c>
      <c r="K47" s="49">
        <v>76.799511071826458</v>
      </c>
      <c r="L47" s="49">
        <v>76.910917218180998</v>
      </c>
      <c r="M47" s="49">
        <v>77.008369656490487</v>
      </c>
      <c r="N47" s="49">
        <v>77.131172952488768</v>
      </c>
    </row>
    <row r="48" spans="1:14" x14ac:dyDescent="0.25">
      <c r="A48" s="19" t="s">
        <v>45</v>
      </c>
      <c r="B48" s="19"/>
      <c r="C48" s="50">
        <v>74.431543938179743</v>
      </c>
      <c r="D48" s="50">
        <v>74.183670242059378</v>
      </c>
      <c r="E48" s="50">
        <v>74.261181164029026</v>
      </c>
      <c r="F48" s="50">
        <v>74.404481945500464</v>
      </c>
      <c r="G48" s="50">
        <v>74.509393715062757</v>
      </c>
      <c r="H48" s="50">
        <v>74.619719243297055</v>
      </c>
      <c r="I48" s="50">
        <v>74.634706586401848</v>
      </c>
      <c r="J48" s="50">
        <v>74.850982269139351</v>
      </c>
      <c r="K48" s="50">
        <v>74.900609294391018</v>
      </c>
      <c r="L48" s="50">
        <v>75.026518285656962</v>
      </c>
      <c r="M48" s="50">
        <v>75.143710116228121</v>
      </c>
      <c r="N48" s="50">
        <v>75.285444494196327</v>
      </c>
    </row>
    <row r="49" spans="1:14" x14ac:dyDescent="0.25">
      <c r="A49" s="51" t="s">
        <v>46</v>
      </c>
      <c r="B49" s="51"/>
      <c r="C49" s="52">
        <v>79.031783872865262</v>
      </c>
      <c r="D49" s="52">
        <v>78.558874605386819</v>
      </c>
      <c r="E49" s="52">
        <v>78.585967420954319</v>
      </c>
      <c r="F49" s="52">
        <v>78.674540689798363</v>
      </c>
      <c r="G49" s="52">
        <v>78.733532374189522</v>
      </c>
      <c r="H49" s="52">
        <v>78.796753272718774</v>
      </c>
      <c r="I49" s="52">
        <v>78.780577348156285</v>
      </c>
      <c r="J49" s="52">
        <v>78.94399273759106</v>
      </c>
      <c r="K49" s="52">
        <v>78.963504875167217</v>
      </c>
      <c r="L49" s="52">
        <v>79.053292407061988</v>
      </c>
      <c r="M49" s="52">
        <v>79.133761396899544</v>
      </c>
      <c r="N49" s="52">
        <v>79.239310186898052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7840-2449-44CE-A657-E21065A3116E}">
  <sheetPr codeName="Sheet25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28043</v>
      </c>
      <c r="D8" s="21">
        <v>28088.985782762698</v>
      </c>
      <c r="E8" s="21">
        <v>28110.002394167732</v>
      </c>
      <c r="F8" s="21">
        <v>28117.362371542833</v>
      </c>
      <c r="G8" s="21">
        <v>28116.734850892892</v>
      </c>
      <c r="H8" s="21">
        <v>28111.71744067172</v>
      </c>
      <c r="I8" s="21">
        <v>28105.570482283529</v>
      </c>
      <c r="J8" s="21">
        <v>28101.696724728186</v>
      </c>
      <c r="K8" s="21">
        <v>28103.137589776721</v>
      </c>
      <c r="L8" s="21">
        <v>28105.667266722347</v>
      </c>
      <c r="M8" s="21">
        <v>28109.053775431581</v>
      </c>
      <c r="N8" s="21">
        <v>28113.49097786213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305.27888348043507</v>
      </c>
      <c r="D10" s="26">
        <f t="shared" ref="D10:N10" si="0">SUM(D11:D12)</f>
        <v>310.82390295393435</v>
      </c>
      <c r="E10" s="26">
        <f t="shared" si="0"/>
        <v>312.00172840263252</v>
      </c>
      <c r="F10" s="26">
        <f t="shared" si="0"/>
        <v>312.26318543863204</v>
      </c>
      <c r="G10" s="26">
        <f t="shared" si="0"/>
        <v>313.06386055498166</v>
      </c>
      <c r="H10" s="26">
        <f t="shared" si="0"/>
        <v>314.00805492382568</v>
      </c>
      <c r="I10" s="26">
        <f t="shared" si="0"/>
        <v>313.97639507374009</v>
      </c>
      <c r="J10" s="26">
        <f t="shared" si="0"/>
        <v>313.06446743048809</v>
      </c>
      <c r="K10" s="26">
        <f t="shared" si="0"/>
        <v>311.89402155189896</v>
      </c>
      <c r="L10" s="26">
        <f t="shared" si="0"/>
        <v>310.23358729864168</v>
      </c>
      <c r="M10" s="26">
        <f t="shared" si="0"/>
        <v>308.86201348204389</v>
      </c>
      <c r="N10" s="26">
        <f t="shared" si="0"/>
        <v>308.0978294977815</v>
      </c>
    </row>
    <row r="11" spans="1:14" x14ac:dyDescent="0.25">
      <c r="A11" s="64" t="s">
        <v>34</v>
      </c>
      <c r="B11" s="18"/>
      <c r="C11" s="22">
        <v>156.31581853822888</v>
      </c>
      <c r="D11" s="22">
        <v>159.25244451181808</v>
      </c>
      <c r="E11" s="22">
        <v>159.86942462220341</v>
      </c>
      <c r="F11" s="22">
        <v>159.98525207588852</v>
      </c>
      <c r="G11" s="22">
        <v>160.46395244953308</v>
      </c>
      <c r="H11" s="22">
        <v>160.8025119972817</v>
      </c>
      <c r="I11" s="22">
        <v>160.81603242071594</v>
      </c>
      <c r="J11" s="22">
        <v>160.34091828446446</v>
      </c>
      <c r="K11" s="22">
        <v>159.61524564944892</v>
      </c>
      <c r="L11" s="22">
        <v>158.99530114320444</v>
      </c>
      <c r="M11" s="22">
        <v>158.2148131761619</v>
      </c>
      <c r="N11" s="22">
        <v>157.83488258198057</v>
      </c>
    </row>
    <row r="12" spans="1:14" x14ac:dyDescent="0.25">
      <c r="A12" s="27" t="s">
        <v>35</v>
      </c>
      <c r="B12" s="28"/>
      <c r="C12" s="29">
        <v>148.96306494220619</v>
      </c>
      <c r="D12" s="29">
        <v>151.57145844211627</v>
      </c>
      <c r="E12" s="29">
        <v>152.13230378042911</v>
      </c>
      <c r="F12" s="29">
        <v>152.27793336274351</v>
      </c>
      <c r="G12" s="29">
        <v>152.59990810544858</v>
      </c>
      <c r="H12" s="29">
        <v>153.20554292654398</v>
      </c>
      <c r="I12" s="29">
        <v>153.16036265302415</v>
      </c>
      <c r="J12" s="29">
        <v>152.72354914602363</v>
      </c>
      <c r="K12" s="29">
        <v>152.27877590245004</v>
      </c>
      <c r="L12" s="29">
        <v>151.23828615543724</v>
      </c>
      <c r="M12" s="29">
        <v>150.647200305882</v>
      </c>
      <c r="N12" s="29">
        <v>150.26294691580094</v>
      </c>
    </row>
    <row r="13" spans="1:14" x14ac:dyDescent="0.25">
      <c r="A13" s="67" t="s">
        <v>36</v>
      </c>
      <c r="B13" s="18"/>
      <c r="C13" s="26">
        <f>SUM(C14:C15)</f>
        <v>325.50267784293089</v>
      </c>
      <c r="D13" s="26">
        <f t="shared" ref="D13:N13" si="1">SUM(D14:D15)</f>
        <v>337.03106786903646</v>
      </c>
      <c r="E13" s="26">
        <f t="shared" si="1"/>
        <v>335.98235985624967</v>
      </c>
      <c r="F13" s="26">
        <f t="shared" si="1"/>
        <v>332.66463497804909</v>
      </c>
      <c r="G13" s="26">
        <f t="shared" si="1"/>
        <v>330.51740540027106</v>
      </c>
      <c r="H13" s="26">
        <f t="shared" si="1"/>
        <v>328.66222625797781</v>
      </c>
      <c r="I13" s="26">
        <f t="shared" si="1"/>
        <v>328.93503908925697</v>
      </c>
      <c r="J13" s="26">
        <f t="shared" si="1"/>
        <v>323.36914814597822</v>
      </c>
      <c r="K13" s="26">
        <f t="shared" si="1"/>
        <v>323.03610057233607</v>
      </c>
      <c r="L13" s="26">
        <f t="shared" si="1"/>
        <v>320.46064793659934</v>
      </c>
      <c r="M13" s="26">
        <f t="shared" si="1"/>
        <v>318.67611906028515</v>
      </c>
      <c r="N13" s="26">
        <f t="shared" si="1"/>
        <v>316.8758568767056</v>
      </c>
    </row>
    <row r="14" spans="1:14" x14ac:dyDescent="0.25">
      <c r="A14" s="64" t="s">
        <v>37</v>
      </c>
      <c r="B14" s="18"/>
      <c r="C14" s="22">
        <v>148.79198481858035</v>
      </c>
      <c r="D14" s="22">
        <v>152.4006929459278</v>
      </c>
      <c r="E14" s="22">
        <v>151.83987188087269</v>
      </c>
      <c r="F14" s="22">
        <v>150.08584084621552</v>
      </c>
      <c r="G14" s="22">
        <v>149.06207998894902</v>
      </c>
      <c r="H14" s="22">
        <v>148.25866628096591</v>
      </c>
      <c r="I14" s="22">
        <v>148.94457177547756</v>
      </c>
      <c r="J14" s="22">
        <v>147.15516067289832</v>
      </c>
      <c r="K14" s="22">
        <v>147.60774503284296</v>
      </c>
      <c r="L14" s="22">
        <v>146.81890243323207</v>
      </c>
      <c r="M14" s="22">
        <v>146.93671613898661</v>
      </c>
      <c r="N14" s="22">
        <v>147.00932250227254</v>
      </c>
    </row>
    <row r="15" spans="1:14" x14ac:dyDescent="0.25">
      <c r="A15" s="65" t="s">
        <v>38</v>
      </c>
      <c r="B15" s="12"/>
      <c r="C15" s="23">
        <v>176.71069302435058</v>
      </c>
      <c r="D15" s="23">
        <v>184.63037492310866</v>
      </c>
      <c r="E15" s="23">
        <v>184.14248797537698</v>
      </c>
      <c r="F15" s="23">
        <v>182.57879413183358</v>
      </c>
      <c r="G15" s="23">
        <v>181.45532541132206</v>
      </c>
      <c r="H15" s="23">
        <v>180.40355997701189</v>
      </c>
      <c r="I15" s="23">
        <v>179.99046731377939</v>
      </c>
      <c r="J15" s="23">
        <v>176.21398747307992</v>
      </c>
      <c r="K15" s="23">
        <v>175.42835553949311</v>
      </c>
      <c r="L15" s="23">
        <v>173.64174550336725</v>
      </c>
      <c r="M15" s="23">
        <v>171.73940292129853</v>
      </c>
      <c r="N15" s="23">
        <v>169.86653437443306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-20.223794362495823</v>
      </c>
      <c r="D17" s="32">
        <f t="shared" ref="D17:N17" si="2">D10-D13</f>
        <v>-26.207164915102112</v>
      </c>
      <c r="E17" s="32">
        <f t="shared" si="2"/>
        <v>-23.98063145361715</v>
      </c>
      <c r="F17" s="32">
        <f t="shared" si="2"/>
        <v>-20.401449539417058</v>
      </c>
      <c r="G17" s="32">
        <f t="shared" si="2"/>
        <v>-17.4535448452894</v>
      </c>
      <c r="H17" s="32">
        <f t="shared" si="2"/>
        <v>-14.654171334152124</v>
      </c>
      <c r="I17" s="32">
        <f t="shared" si="2"/>
        <v>-14.958644015516882</v>
      </c>
      <c r="J17" s="32">
        <f t="shared" si="2"/>
        <v>-10.304680715490122</v>
      </c>
      <c r="K17" s="32">
        <f t="shared" si="2"/>
        <v>-11.142079020437109</v>
      </c>
      <c r="L17" s="32">
        <f t="shared" si="2"/>
        <v>-10.227060637957663</v>
      </c>
      <c r="M17" s="32">
        <f t="shared" si="2"/>
        <v>-9.8141055782412536</v>
      </c>
      <c r="N17" s="32">
        <f t="shared" si="2"/>
        <v>-8.7780273789240937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1160.5358640798952</v>
      </c>
      <c r="D19" s="26">
        <f t="shared" ref="D19:N19" si="3">SUM(D20:D21)</f>
        <v>1150.9247499379678</v>
      </c>
      <c r="E19" s="26">
        <f t="shared" si="3"/>
        <v>1142.9853867335448</v>
      </c>
      <c r="F19" s="26">
        <f t="shared" si="3"/>
        <v>1136.8371581060519</v>
      </c>
      <c r="G19" s="26">
        <f t="shared" si="3"/>
        <v>1132.473368170238</v>
      </c>
      <c r="H19" s="26">
        <f t="shared" si="3"/>
        <v>1128.8238920267868</v>
      </c>
      <c r="I19" s="26">
        <f t="shared" si="3"/>
        <v>1128.7680280581842</v>
      </c>
      <c r="J19" s="26">
        <f t="shared" si="3"/>
        <v>1128.18524712625</v>
      </c>
      <c r="K19" s="26">
        <f t="shared" si="3"/>
        <v>1128.2530546075968</v>
      </c>
      <c r="L19" s="26">
        <f t="shared" si="3"/>
        <v>1128.5427457536871</v>
      </c>
      <c r="M19" s="26">
        <f t="shared" si="3"/>
        <v>1128.8932070260676</v>
      </c>
      <c r="N19" s="26">
        <f t="shared" si="3"/>
        <v>1130.5737213386867</v>
      </c>
    </row>
    <row r="20" spans="1:14" x14ac:dyDescent="0.25">
      <c r="A20" s="72" t="s">
        <v>40</v>
      </c>
      <c r="B20" s="72"/>
      <c r="C20" s="22">
        <v>581.21837121738702</v>
      </c>
      <c r="D20" s="22">
        <v>576.36368958404728</v>
      </c>
      <c r="E20" s="22">
        <v>570.91612078741957</v>
      </c>
      <c r="F20" s="22">
        <v>567.55017075024955</v>
      </c>
      <c r="G20" s="22">
        <v>566.07596361149547</v>
      </c>
      <c r="H20" s="22">
        <v>564.96237701514815</v>
      </c>
      <c r="I20" s="22">
        <v>564.69821234830727</v>
      </c>
      <c r="J20" s="22">
        <v>563.22935629405652</v>
      </c>
      <c r="K20" s="22">
        <v>563.15055226319112</v>
      </c>
      <c r="L20" s="22">
        <v>562.72258805555873</v>
      </c>
      <c r="M20" s="22">
        <v>563.30978870841068</v>
      </c>
      <c r="N20" s="22">
        <v>563.90294744040341</v>
      </c>
    </row>
    <row r="21" spans="1:14" x14ac:dyDescent="0.25">
      <c r="A21" s="27" t="s">
        <v>41</v>
      </c>
      <c r="B21" s="27"/>
      <c r="C21" s="29">
        <v>579.31749286250817</v>
      </c>
      <c r="D21" s="29">
        <v>574.56106035392054</v>
      </c>
      <c r="E21" s="29">
        <v>572.06926594612526</v>
      </c>
      <c r="F21" s="29">
        <v>569.28698735580224</v>
      </c>
      <c r="G21" s="29">
        <v>566.39740455874255</v>
      </c>
      <c r="H21" s="29">
        <v>563.86151501163874</v>
      </c>
      <c r="I21" s="29">
        <v>564.06981570987693</v>
      </c>
      <c r="J21" s="29">
        <v>564.95589083219363</v>
      </c>
      <c r="K21" s="29">
        <v>565.10250234440571</v>
      </c>
      <c r="L21" s="29">
        <v>565.82015769812836</v>
      </c>
      <c r="M21" s="29">
        <v>565.58341831765699</v>
      </c>
      <c r="N21" s="29">
        <v>566.6707738982833</v>
      </c>
    </row>
    <row r="22" spans="1:14" x14ac:dyDescent="0.25">
      <c r="A22" s="75" t="s">
        <v>44</v>
      </c>
      <c r="B22" s="75"/>
      <c r="C22" s="26">
        <f>SUM(C23:C24)</f>
        <v>1094.3262869547066</v>
      </c>
      <c r="D22" s="26">
        <f t="shared" ref="D22:N22" si="4">SUM(D23:D24)</f>
        <v>1103.7009736178265</v>
      </c>
      <c r="E22" s="26">
        <f t="shared" si="4"/>
        <v>1111.6447779048217</v>
      </c>
      <c r="F22" s="26">
        <f t="shared" si="4"/>
        <v>1117.0632292165833</v>
      </c>
      <c r="G22" s="26">
        <f t="shared" si="4"/>
        <v>1120.0372335461204</v>
      </c>
      <c r="H22" s="26">
        <f t="shared" si="4"/>
        <v>1120.3166790808239</v>
      </c>
      <c r="I22" s="26">
        <f t="shared" si="4"/>
        <v>1117.6831415980114</v>
      </c>
      <c r="J22" s="26">
        <f t="shared" si="4"/>
        <v>1116.4397013622247</v>
      </c>
      <c r="K22" s="26">
        <f t="shared" si="4"/>
        <v>1114.5812986415308</v>
      </c>
      <c r="L22" s="26">
        <f t="shared" si="4"/>
        <v>1114.9291764065001</v>
      </c>
      <c r="M22" s="26">
        <f t="shared" si="4"/>
        <v>1114.6418990172779</v>
      </c>
      <c r="N22" s="26">
        <f t="shared" si="4"/>
        <v>1114.1413595247473</v>
      </c>
    </row>
    <row r="23" spans="1:14" x14ac:dyDescent="0.25">
      <c r="A23" s="72" t="s">
        <v>42</v>
      </c>
      <c r="B23" s="72"/>
      <c r="C23" s="23">
        <v>552.72079240793164</v>
      </c>
      <c r="D23" s="22">
        <v>558.79442636139368</v>
      </c>
      <c r="E23" s="22">
        <v>564.9785408675931</v>
      </c>
      <c r="F23" s="22">
        <v>567.9661582632117</v>
      </c>
      <c r="G23" s="22">
        <v>568.73684739549697</v>
      </c>
      <c r="H23" s="22">
        <v>567.63367885238927</v>
      </c>
      <c r="I23" s="22">
        <v>567.1689632079889</v>
      </c>
      <c r="J23" s="22">
        <v>567.25268782564524</v>
      </c>
      <c r="K23" s="22">
        <v>567.17743530423706</v>
      </c>
      <c r="L23" s="22">
        <v>567.43287808603282</v>
      </c>
      <c r="M23" s="22">
        <v>567.36863548472559</v>
      </c>
      <c r="N23" s="22">
        <v>567.28367542890965</v>
      </c>
    </row>
    <row r="24" spans="1:14" x14ac:dyDescent="0.25">
      <c r="A24" s="65" t="s">
        <v>43</v>
      </c>
      <c r="B24" s="65"/>
      <c r="C24" s="23">
        <v>541.60549454677505</v>
      </c>
      <c r="D24" s="23">
        <v>544.90654725643276</v>
      </c>
      <c r="E24" s="23">
        <v>546.66623703722871</v>
      </c>
      <c r="F24" s="23">
        <v>549.0970709533716</v>
      </c>
      <c r="G24" s="23">
        <v>551.30038615062347</v>
      </c>
      <c r="H24" s="23">
        <v>552.68300022843459</v>
      </c>
      <c r="I24" s="23">
        <v>550.51417839002238</v>
      </c>
      <c r="J24" s="23">
        <v>549.18701353657934</v>
      </c>
      <c r="K24" s="23">
        <v>547.40386333729361</v>
      </c>
      <c r="L24" s="23">
        <v>547.4962983204673</v>
      </c>
      <c r="M24" s="23">
        <v>547.27326353255228</v>
      </c>
      <c r="N24" s="23">
        <v>546.85768409583761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66.209577125188616</v>
      </c>
      <c r="D26" s="32">
        <f t="shared" ref="D26:N26" si="5">D19-D22</f>
        <v>47.223776320141269</v>
      </c>
      <c r="E26" s="32">
        <f t="shared" si="5"/>
        <v>31.340608828723134</v>
      </c>
      <c r="F26" s="32">
        <f t="shared" si="5"/>
        <v>19.773928889468607</v>
      </c>
      <c r="G26" s="32">
        <f t="shared" si="5"/>
        <v>12.436134624117585</v>
      </c>
      <c r="H26" s="32">
        <f t="shared" si="5"/>
        <v>8.5072129459629195</v>
      </c>
      <c r="I26" s="32">
        <f t="shared" si="5"/>
        <v>11.084886460172811</v>
      </c>
      <c r="J26" s="32">
        <f t="shared" si="5"/>
        <v>11.745545764025337</v>
      </c>
      <c r="K26" s="32">
        <f t="shared" si="5"/>
        <v>13.67175596606603</v>
      </c>
      <c r="L26" s="32">
        <f t="shared" si="5"/>
        <v>13.613569347186967</v>
      </c>
      <c r="M26" s="32">
        <f t="shared" si="5"/>
        <v>14.251308008789692</v>
      </c>
      <c r="N26" s="32">
        <f t="shared" si="5"/>
        <v>16.432361813939451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45.985782762692793</v>
      </c>
      <c r="D30" s="32">
        <f t="shared" ref="D30:N30" si="6">D17+D26+D28</f>
        <v>21.016611405039157</v>
      </c>
      <c r="E30" s="32">
        <f t="shared" si="6"/>
        <v>7.3599773751059843</v>
      </c>
      <c r="F30" s="32">
        <f t="shared" si="6"/>
        <v>-0.62752064994845114</v>
      </c>
      <c r="G30" s="32">
        <f t="shared" si="6"/>
        <v>-5.017410221171815</v>
      </c>
      <c r="H30" s="32">
        <f t="shared" si="6"/>
        <v>-6.1469583881892049</v>
      </c>
      <c r="I30" s="32">
        <f t="shared" si="6"/>
        <v>-3.8737575553440706</v>
      </c>
      <c r="J30" s="32">
        <f t="shared" si="6"/>
        <v>1.4408650485352155</v>
      </c>
      <c r="K30" s="32">
        <f t="shared" si="6"/>
        <v>2.5296769456289212</v>
      </c>
      <c r="L30" s="32">
        <f t="shared" si="6"/>
        <v>3.3865087092293038</v>
      </c>
      <c r="M30" s="32">
        <f t="shared" si="6"/>
        <v>4.4372024305484388</v>
      </c>
      <c r="N30" s="32">
        <f t="shared" si="6"/>
        <v>7.6543344350153575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28088.985782762698</v>
      </c>
      <c r="D32" s="21">
        <v>28110.002394167732</v>
      </c>
      <c r="E32" s="21">
        <v>28117.362371542833</v>
      </c>
      <c r="F32" s="21">
        <v>28116.734850892892</v>
      </c>
      <c r="G32" s="21">
        <v>28111.71744067172</v>
      </c>
      <c r="H32" s="21">
        <v>28105.570482283529</v>
      </c>
      <c r="I32" s="21">
        <v>28101.696724728186</v>
      </c>
      <c r="J32" s="21">
        <v>28103.137589776721</v>
      </c>
      <c r="K32" s="21">
        <v>28105.667266722347</v>
      </c>
      <c r="L32" s="21">
        <v>28109.053775431581</v>
      </c>
      <c r="M32" s="21">
        <v>28113.49097786213</v>
      </c>
      <c r="N32" s="21">
        <v>28121.145312297143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1.639831072377973E-3</v>
      </c>
      <c r="D34" s="39">
        <f t="shared" ref="D34:N34" si="7">(D32/D8)-1</f>
        <v>7.482153883224818E-4</v>
      </c>
      <c r="E34" s="39">
        <f t="shared" si="7"/>
        <v>2.6182770360172469E-4</v>
      </c>
      <c r="F34" s="39">
        <f t="shared" si="7"/>
        <v>-2.2317905984503561E-5</v>
      </c>
      <c r="G34" s="39">
        <f t="shared" si="7"/>
        <v>-1.7844924909593551E-4</v>
      </c>
      <c r="H34" s="39">
        <f t="shared" si="7"/>
        <v>-2.1866178760387989E-4</v>
      </c>
      <c r="I34" s="39">
        <f t="shared" si="7"/>
        <v>-1.3782881787738344E-4</v>
      </c>
      <c r="J34" s="39">
        <f t="shared" si="7"/>
        <v>5.1273240283311594E-5</v>
      </c>
      <c r="K34" s="39">
        <f t="shared" si="7"/>
        <v>9.0014039804131585E-5</v>
      </c>
      <c r="L34" s="39">
        <f t="shared" si="7"/>
        <v>1.2049202308905826E-4</v>
      </c>
      <c r="M34" s="39">
        <f t="shared" si="7"/>
        <v>1.5785669862800056E-4</v>
      </c>
      <c r="N34" s="39">
        <f t="shared" si="7"/>
        <v>2.7226552693293549E-4</v>
      </c>
    </row>
    <row r="35" spans="1:14" ht="15.75" thickBot="1" x14ac:dyDescent="0.3">
      <c r="A35" s="40" t="s">
        <v>15</v>
      </c>
      <c r="B35" s="41"/>
      <c r="C35" s="42">
        <f>(C32/$C$8)-1</f>
        <v>1.639831072377973E-3</v>
      </c>
      <c r="D35" s="42">
        <f t="shared" ref="D35:N35" si="8">(D32/$C$8)-1</f>
        <v>2.3892734075430244E-3</v>
      </c>
      <c r="E35" s="42">
        <f t="shared" si="8"/>
        <v>2.6517266891143976E-3</v>
      </c>
      <c r="F35" s="42">
        <f t="shared" si="8"/>
        <v>2.6293496021427831E-3</v>
      </c>
      <c r="G35" s="42">
        <f t="shared" si="8"/>
        <v>2.4504311475848084E-3</v>
      </c>
      <c r="H35" s="42">
        <f t="shared" si="8"/>
        <v>2.2312335443257503E-3</v>
      </c>
      <c r="I35" s="42">
        <f t="shared" si="8"/>
        <v>2.093097198166527E-3</v>
      </c>
      <c r="J35" s="42">
        <f t="shared" si="8"/>
        <v>2.1444777583254915E-3</v>
      </c>
      <c r="K35" s="42">
        <f t="shared" si="8"/>
        <v>2.2346848312357892E-3</v>
      </c>
      <c r="L35" s="42">
        <f t="shared" si="8"/>
        <v>2.3554461160211204E-3</v>
      </c>
      <c r="M35" s="42">
        <f t="shared" si="8"/>
        <v>2.5136746375968855E-3</v>
      </c>
      <c r="N35" s="42">
        <f t="shared" si="8"/>
        <v>2.7866245514795995E-3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1.3795139294233105</v>
      </c>
      <c r="D41" s="47">
        <v>1.3946079752996361</v>
      </c>
      <c r="E41" s="47">
        <v>1.3926902597753719</v>
      </c>
      <c r="F41" s="47">
        <v>1.3899948618221465</v>
      </c>
      <c r="G41" s="47">
        <v>1.3945700462278496</v>
      </c>
      <c r="H41" s="47">
        <v>1.404790702406564</v>
      </c>
      <c r="I41" s="47">
        <v>1.4155861305416266</v>
      </c>
      <c r="J41" s="47">
        <v>1.4256005365907223</v>
      </c>
      <c r="K41" s="47">
        <v>1.4369784658245295</v>
      </c>
      <c r="L41" s="47">
        <v>1.4475518753703531</v>
      </c>
      <c r="M41" s="47">
        <v>1.459155911220851</v>
      </c>
      <c r="N41" s="47">
        <v>1.4727565670382092</v>
      </c>
    </row>
    <row r="43" spans="1:14" x14ac:dyDescent="0.25">
      <c r="A43" s="48" t="s">
        <v>31</v>
      </c>
      <c r="B43" s="48"/>
      <c r="C43" s="49">
        <v>135.24886054508889</v>
      </c>
      <c r="D43" s="49">
        <v>139.68330326596015</v>
      </c>
      <c r="E43" s="49">
        <v>139.27839060043564</v>
      </c>
      <c r="F43" s="49">
        <v>138.13233215747425</v>
      </c>
      <c r="G43" s="49">
        <v>137.36268310262352</v>
      </c>
      <c r="H43" s="49">
        <v>136.54106924815343</v>
      </c>
      <c r="I43" s="49">
        <v>136.66907016367307</v>
      </c>
      <c r="J43" s="49">
        <v>134.61385997063476</v>
      </c>
      <c r="K43" s="49">
        <v>134.27937644151166</v>
      </c>
      <c r="L43" s="49">
        <v>133.11390781888511</v>
      </c>
      <c r="M43" s="49">
        <v>132.04247729752674</v>
      </c>
      <c r="N43" s="49">
        <v>130.67878378677011</v>
      </c>
    </row>
    <row r="44" spans="1:14" x14ac:dyDescent="0.25">
      <c r="A44" s="19" t="s">
        <v>47</v>
      </c>
      <c r="B44" s="19"/>
      <c r="C44" s="50">
        <v>136.97783131829513</v>
      </c>
      <c r="D44" s="50">
        <v>139.68330326596015</v>
      </c>
      <c r="E44" s="50">
        <v>138.92602955196324</v>
      </c>
      <c r="F44" s="50">
        <v>137.45777689249428</v>
      </c>
      <c r="G44" s="50">
        <v>136.3862373381105</v>
      </c>
      <c r="H44" s="50">
        <v>135.2500402213735</v>
      </c>
      <c r="I44" s="50">
        <v>135.1172438452565</v>
      </c>
      <c r="J44" s="50">
        <v>132.85920850356266</v>
      </c>
      <c r="K44" s="50">
        <v>132.33352176384631</v>
      </c>
      <c r="L44" s="50">
        <v>131.03456483864349</v>
      </c>
      <c r="M44" s="50">
        <v>129.85233931700307</v>
      </c>
      <c r="N44" s="50">
        <v>128.42390642730518</v>
      </c>
    </row>
    <row r="45" spans="1:14" x14ac:dyDescent="0.25">
      <c r="A45" s="51" t="s">
        <v>48</v>
      </c>
      <c r="B45" s="51"/>
      <c r="C45" s="52">
        <v>133.82654376143603</v>
      </c>
      <c r="D45" s="52">
        <v>139.68330326596015</v>
      </c>
      <c r="E45" s="52">
        <v>139.57028721889779</v>
      </c>
      <c r="F45" s="52">
        <v>138.69181715723141</v>
      </c>
      <c r="G45" s="52">
        <v>138.17533689883419</v>
      </c>
      <c r="H45" s="52">
        <v>137.62065516473001</v>
      </c>
      <c r="I45" s="52">
        <v>137.98043953189065</v>
      </c>
      <c r="J45" s="52">
        <v>136.11506676728465</v>
      </c>
      <c r="K45" s="52">
        <v>135.96153113776037</v>
      </c>
      <c r="L45" s="52">
        <v>134.92423915017548</v>
      </c>
      <c r="M45" s="52">
        <v>133.97581846428716</v>
      </c>
      <c r="N45" s="52">
        <v>132.69514876271171</v>
      </c>
    </row>
    <row r="47" spans="1:14" x14ac:dyDescent="0.25">
      <c r="A47" s="48" t="s">
        <v>32</v>
      </c>
      <c r="B47" s="48"/>
      <c r="C47" s="49">
        <v>75.819135095545803</v>
      </c>
      <c r="D47" s="49">
        <v>75.438076776617322</v>
      </c>
      <c r="E47" s="49">
        <v>75.485770496150252</v>
      </c>
      <c r="F47" s="49">
        <v>75.602510844819577</v>
      </c>
      <c r="G47" s="49">
        <v>75.684008153631964</v>
      </c>
      <c r="H47" s="49">
        <v>75.771441437546812</v>
      </c>
      <c r="I47" s="49">
        <v>75.76915478586929</v>
      </c>
      <c r="J47" s="49">
        <v>75.960501869256817</v>
      </c>
      <c r="K47" s="49">
        <v>75.99453376527353</v>
      </c>
      <c r="L47" s="49">
        <v>76.106946323652778</v>
      </c>
      <c r="M47" s="49">
        <v>76.206699456876279</v>
      </c>
      <c r="N47" s="49">
        <v>76.331468944231148</v>
      </c>
    </row>
    <row r="48" spans="1:14" x14ac:dyDescent="0.25">
      <c r="A48" s="19" t="s">
        <v>45</v>
      </c>
      <c r="B48" s="19"/>
      <c r="C48" s="50">
        <v>73.309002672947202</v>
      </c>
      <c r="D48" s="50">
        <v>73.062173760571881</v>
      </c>
      <c r="E48" s="50">
        <v>73.142073302129418</v>
      </c>
      <c r="F48" s="50">
        <v>73.287921133366297</v>
      </c>
      <c r="G48" s="50">
        <v>73.395266851962916</v>
      </c>
      <c r="H48" s="50">
        <v>73.508213589576656</v>
      </c>
      <c r="I48" s="50">
        <v>73.525264382291454</v>
      </c>
      <c r="J48" s="50">
        <v>73.744443597413408</v>
      </c>
      <c r="K48" s="50">
        <v>73.796101813536566</v>
      </c>
      <c r="L48" s="50">
        <v>73.9244089762078</v>
      </c>
      <c r="M48" s="50">
        <v>74.043868403308565</v>
      </c>
      <c r="N48" s="50">
        <v>74.188051591836</v>
      </c>
    </row>
    <row r="49" spans="1:14" x14ac:dyDescent="0.25">
      <c r="A49" s="51" t="s">
        <v>46</v>
      </c>
      <c r="B49" s="51"/>
      <c r="C49" s="52">
        <v>78.043833835797415</v>
      </c>
      <c r="D49" s="52">
        <v>77.570679041174472</v>
      </c>
      <c r="E49" s="52">
        <v>77.600398841155638</v>
      </c>
      <c r="F49" s="52">
        <v>77.69180868792499</v>
      </c>
      <c r="G49" s="52">
        <v>77.753391145626281</v>
      </c>
      <c r="H49" s="52">
        <v>77.819599609120928</v>
      </c>
      <c r="I49" s="52">
        <v>77.80555375245622</v>
      </c>
      <c r="J49" s="52">
        <v>77.972238797459056</v>
      </c>
      <c r="K49" s="52">
        <v>77.993870798291624</v>
      </c>
      <c r="L49" s="52">
        <v>78.086261289027902</v>
      </c>
      <c r="M49" s="52">
        <v>78.169470545634979</v>
      </c>
      <c r="N49" s="52">
        <v>78.277915482711677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CC97-576C-458D-A507-62270AC074ED}">
  <sheetPr codeName="Sheet2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21544</v>
      </c>
      <c r="D8" s="21">
        <v>21630.499368305613</v>
      </c>
      <c r="E8" s="21">
        <v>21695.482703593771</v>
      </c>
      <c r="F8" s="21">
        <v>21748.898463826423</v>
      </c>
      <c r="G8" s="21">
        <v>21793.377185714722</v>
      </c>
      <c r="H8" s="21">
        <v>21828.897905894097</v>
      </c>
      <c r="I8" s="21">
        <v>21857.436601847407</v>
      </c>
      <c r="J8" s="21">
        <v>21882.609527272343</v>
      </c>
      <c r="K8" s="21">
        <v>21910.04594159207</v>
      </c>
      <c r="L8" s="21">
        <v>21934.164207300717</v>
      </c>
      <c r="M8" s="21">
        <v>21954.057186870723</v>
      </c>
      <c r="N8" s="21">
        <v>21971.382352643497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196.64684028155824</v>
      </c>
      <c r="D10" s="26">
        <f t="shared" ref="D10:N10" si="0">SUM(D11:D12)</f>
        <v>200.35731544294148</v>
      </c>
      <c r="E10" s="26">
        <f t="shared" si="0"/>
        <v>201.0423774124441</v>
      </c>
      <c r="F10" s="26">
        <f t="shared" si="0"/>
        <v>200.74054370866085</v>
      </c>
      <c r="G10" s="26">
        <f t="shared" si="0"/>
        <v>200.6797610563051</v>
      </c>
      <c r="H10" s="26">
        <f t="shared" si="0"/>
        <v>200.55417738116611</v>
      </c>
      <c r="I10" s="26">
        <f t="shared" si="0"/>
        <v>199.67248086362369</v>
      </c>
      <c r="J10" s="26">
        <f t="shared" si="0"/>
        <v>198.26498650211744</v>
      </c>
      <c r="K10" s="26">
        <f t="shared" si="0"/>
        <v>196.84036639244749</v>
      </c>
      <c r="L10" s="26">
        <f t="shared" si="0"/>
        <v>195.17468923713508</v>
      </c>
      <c r="M10" s="26">
        <f t="shared" si="0"/>
        <v>193.69983479197057</v>
      </c>
      <c r="N10" s="26">
        <f t="shared" si="0"/>
        <v>192.48481532462009</v>
      </c>
    </row>
    <row r="11" spans="1:14" x14ac:dyDescent="0.25">
      <c r="A11" s="64" t="s">
        <v>34</v>
      </c>
      <c r="B11" s="18"/>
      <c r="C11" s="22">
        <v>100.69157568685277</v>
      </c>
      <c r="D11" s="22">
        <v>102.65424234391236</v>
      </c>
      <c r="E11" s="22">
        <v>103.01394600010208</v>
      </c>
      <c r="F11" s="22">
        <v>102.84762336606782</v>
      </c>
      <c r="G11" s="22">
        <v>102.86037991940998</v>
      </c>
      <c r="H11" s="22">
        <v>102.70314728793588</v>
      </c>
      <c r="I11" s="22">
        <v>102.27054218056058</v>
      </c>
      <c r="J11" s="22">
        <v>101.54454850889464</v>
      </c>
      <c r="K11" s="22">
        <v>100.73525385041719</v>
      </c>
      <c r="L11" s="22">
        <v>100.02739793908029</v>
      </c>
      <c r="M11" s="22">
        <v>99.222895131604474</v>
      </c>
      <c r="N11" s="22">
        <v>98.607699622870555</v>
      </c>
    </row>
    <row r="12" spans="1:14" x14ac:dyDescent="0.25">
      <c r="A12" s="27" t="s">
        <v>35</v>
      </c>
      <c r="B12" s="28"/>
      <c r="C12" s="29">
        <v>95.955264594705469</v>
      </c>
      <c r="D12" s="29">
        <v>97.703073099029126</v>
      </c>
      <c r="E12" s="29">
        <v>98.028431412342016</v>
      </c>
      <c r="F12" s="29">
        <v>97.89292034259303</v>
      </c>
      <c r="G12" s="29">
        <v>97.819381136895117</v>
      </c>
      <c r="H12" s="29">
        <v>97.851030093230236</v>
      </c>
      <c r="I12" s="29">
        <v>97.401938683063108</v>
      </c>
      <c r="J12" s="29">
        <v>96.720437993222802</v>
      </c>
      <c r="K12" s="29">
        <v>96.105112542030298</v>
      </c>
      <c r="L12" s="29">
        <v>95.147291298054796</v>
      </c>
      <c r="M12" s="29">
        <v>94.476939660366099</v>
      </c>
      <c r="N12" s="29">
        <v>93.877115701749531</v>
      </c>
    </row>
    <row r="13" spans="1:14" x14ac:dyDescent="0.25">
      <c r="A13" s="67" t="s">
        <v>36</v>
      </c>
      <c r="B13" s="18"/>
      <c r="C13" s="26">
        <f>SUM(C14:C15)</f>
        <v>156.52663262459259</v>
      </c>
      <c r="D13" s="26">
        <f t="shared" ref="D13:N13" si="1">SUM(D14:D15)</f>
        <v>164.18036934028112</v>
      </c>
      <c r="E13" s="26">
        <f t="shared" si="1"/>
        <v>164.71021090347159</v>
      </c>
      <c r="F13" s="26">
        <f t="shared" si="1"/>
        <v>164.55777651857989</v>
      </c>
      <c r="G13" s="26">
        <f t="shared" si="1"/>
        <v>165.31217384125029</v>
      </c>
      <c r="H13" s="26">
        <f t="shared" si="1"/>
        <v>166.06150167151395</v>
      </c>
      <c r="I13" s="26">
        <f t="shared" si="1"/>
        <v>167.78447409862488</v>
      </c>
      <c r="J13" s="26">
        <f t="shared" si="1"/>
        <v>166.56813947538416</v>
      </c>
      <c r="K13" s="26">
        <f t="shared" si="1"/>
        <v>168.42442337409139</v>
      </c>
      <c r="L13" s="26">
        <f t="shared" si="1"/>
        <v>169.15393612799664</v>
      </c>
      <c r="M13" s="26">
        <f t="shared" si="1"/>
        <v>170.24233757396831</v>
      </c>
      <c r="N13" s="26">
        <f t="shared" si="1"/>
        <v>170.72473874180179</v>
      </c>
    </row>
    <row r="14" spans="1:14" x14ac:dyDescent="0.25">
      <c r="A14" s="64" t="s">
        <v>37</v>
      </c>
      <c r="B14" s="18"/>
      <c r="C14" s="22">
        <v>73.331276078035842</v>
      </c>
      <c r="D14" s="22">
        <v>75.363212528209417</v>
      </c>
      <c r="E14" s="22">
        <v>75.443641325279557</v>
      </c>
      <c r="F14" s="22">
        <v>75.243022258888828</v>
      </c>
      <c r="G14" s="22">
        <v>75.697099970433783</v>
      </c>
      <c r="H14" s="22">
        <v>76.344872784551683</v>
      </c>
      <c r="I14" s="22">
        <v>77.686464791824548</v>
      </c>
      <c r="J14" s="22">
        <v>77.669756129385604</v>
      </c>
      <c r="K14" s="22">
        <v>78.77022597910404</v>
      </c>
      <c r="L14" s="22">
        <v>79.182106070225572</v>
      </c>
      <c r="M14" s="22">
        <v>79.954306831923347</v>
      </c>
      <c r="N14" s="22">
        <v>80.539824162163427</v>
      </c>
    </row>
    <row r="15" spans="1:14" x14ac:dyDescent="0.25">
      <c r="A15" s="65" t="s">
        <v>38</v>
      </c>
      <c r="B15" s="12"/>
      <c r="C15" s="23">
        <v>83.195356546556752</v>
      </c>
      <c r="D15" s="23">
        <v>88.817156812071715</v>
      </c>
      <c r="E15" s="23">
        <v>89.266569578192019</v>
      </c>
      <c r="F15" s="23">
        <v>89.314754259691057</v>
      </c>
      <c r="G15" s="23">
        <v>89.615073870816488</v>
      </c>
      <c r="H15" s="23">
        <v>89.716628886962255</v>
      </c>
      <c r="I15" s="23">
        <v>90.098009306800336</v>
      </c>
      <c r="J15" s="23">
        <v>88.898383345998568</v>
      </c>
      <c r="K15" s="23">
        <v>89.654197394987349</v>
      </c>
      <c r="L15" s="23">
        <v>89.971830057771072</v>
      </c>
      <c r="M15" s="23">
        <v>90.288030742044981</v>
      </c>
      <c r="N15" s="23">
        <v>90.184914579638374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40.120207656965647</v>
      </c>
      <c r="D17" s="32">
        <f t="shared" ref="D17:N17" si="2">D10-D13</f>
        <v>36.176946102660366</v>
      </c>
      <c r="E17" s="32">
        <f t="shared" si="2"/>
        <v>36.332166508972506</v>
      </c>
      <c r="F17" s="32">
        <f t="shared" si="2"/>
        <v>36.182767190080966</v>
      </c>
      <c r="G17" s="32">
        <f t="shared" si="2"/>
        <v>35.367587215054812</v>
      </c>
      <c r="H17" s="32">
        <f t="shared" si="2"/>
        <v>34.492675709652161</v>
      </c>
      <c r="I17" s="32">
        <f t="shared" si="2"/>
        <v>31.888006764998806</v>
      </c>
      <c r="J17" s="32">
        <f t="shared" si="2"/>
        <v>31.69684702673328</v>
      </c>
      <c r="K17" s="32">
        <f t="shared" si="2"/>
        <v>28.415943018356103</v>
      </c>
      <c r="L17" s="32">
        <f t="shared" si="2"/>
        <v>26.02075310913844</v>
      </c>
      <c r="M17" s="32">
        <f t="shared" si="2"/>
        <v>23.45749721800226</v>
      </c>
      <c r="N17" s="32">
        <f t="shared" si="2"/>
        <v>21.7600765828183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965.36205947615417</v>
      </c>
      <c r="D19" s="26">
        <f t="shared" ref="D19:N19" si="3">SUM(D20:D21)</f>
        <v>956.93051514386298</v>
      </c>
      <c r="E19" s="26">
        <f t="shared" si="3"/>
        <v>951.78381896884639</v>
      </c>
      <c r="F19" s="26">
        <f t="shared" si="3"/>
        <v>947.15082841553965</v>
      </c>
      <c r="G19" s="26">
        <f t="shared" si="3"/>
        <v>943.73762349058404</v>
      </c>
      <c r="H19" s="26">
        <f t="shared" si="3"/>
        <v>940.05834442668356</v>
      </c>
      <c r="I19" s="26">
        <f t="shared" si="3"/>
        <v>940.6167664183655</v>
      </c>
      <c r="J19" s="26">
        <f t="shared" si="3"/>
        <v>939.27247065436995</v>
      </c>
      <c r="K19" s="26">
        <f t="shared" si="3"/>
        <v>940.42805393048479</v>
      </c>
      <c r="L19" s="26">
        <f t="shared" si="3"/>
        <v>940.08189782521515</v>
      </c>
      <c r="M19" s="26">
        <f t="shared" si="3"/>
        <v>940.12167154149893</v>
      </c>
      <c r="N19" s="26">
        <f t="shared" si="3"/>
        <v>941.92079303236483</v>
      </c>
    </row>
    <row r="20" spans="1:14" x14ac:dyDescent="0.25">
      <c r="A20" s="72" t="s">
        <v>40</v>
      </c>
      <c r="B20" s="72"/>
      <c r="C20" s="22">
        <v>486.20212927821552</v>
      </c>
      <c r="D20" s="22">
        <v>482.90103609178595</v>
      </c>
      <c r="E20" s="22">
        <v>479.40218756065934</v>
      </c>
      <c r="F20" s="22">
        <v>477.32044136335844</v>
      </c>
      <c r="G20" s="22">
        <v>476.09099321186659</v>
      </c>
      <c r="H20" s="22">
        <v>474.7006981359832</v>
      </c>
      <c r="I20" s="22">
        <v>474.79540820934568</v>
      </c>
      <c r="J20" s="22">
        <v>473.58696410208819</v>
      </c>
      <c r="K20" s="22">
        <v>474.31962428895417</v>
      </c>
      <c r="L20" s="22">
        <v>473.42610087754571</v>
      </c>
      <c r="M20" s="22">
        <v>473.60086479180484</v>
      </c>
      <c r="N20" s="22">
        <v>474.46104766647159</v>
      </c>
    </row>
    <row r="21" spans="1:14" x14ac:dyDescent="0.25">
      <c r="A21" s="27" t="s">
        <v>41</v>
      </c>
      <c r="B21" s="27"/>
      <c r="C21" s="29">
        <v>479.15993019793871</v>
      </c>
      <c r="D21" s="29">
        <v>474.02947905207702</v>
      </c>
      <c r="E21" s="29">
        <v>472.3816314081871</v>
      </c>
      <c r="F21" s="29">
        <v>469.83038705218121</v>
      </c>
      <c r="G21" s="29">
        <v>467.64663027871745</v>
      </c>
      <c r="H21" s="29">
        <v>465.35764629070036</v>
      </c>
      <c r="I21" s="29">
        <v>465.82135820901982</v>
      </c>
      <c r="J21" s="29">
        <v>465.68550655228171</v>
      </c>
      <c r="K21" s="29">
        <v>466.10842964153056</v>
      </c>
      <c r="L21" s="29">
        <v>466.65579694766944</v>
      </c>
      <c r="M21" s="29">
        <v>466.52080674969409</v>
      </c>
      <c r="N21" s="29">
        <v>467.45974536589324</v>
      </c>
    </row>
    <row r="22" spans="1:14" x14ac:dyDescent="0.25">
      <c r="A22" s="75" t="s">
        <v>44</v>
      </c>
      <c r="B22" s="75"/>
      <c r="C22" s="26">
        <f>SUM(C23:C24)</f>
        <v>918.98289882750555</v>
      </c>
      <c r="D22" s="26">
        <f t="shared" ref="D22:N22" si="4">SUM(D23:D24)</f>
        <v>928.1241259583619</v>
      </c>
      <c r="E22" s="26">
        <f t="shared" si="4"/>
        <v>934.70022524517367</v>
      </c>
      <c r="F22" s="26">
        <f t="shared" si="4"/>
        <v>938.85487371731608</v>
      </c>
      <c r="G22" s="26">
        <f t="shared" si="4"/>
        <v>943.58449052626656</v>
      </c>
      <c r="H22" s="26">
        <f t="shared" si="4"/>
        <v>946.01232418302811</v>
      </c>
      <c r="I22" s="26">
        <f t="shared" si="4"/>
        <v>947.33184775842574</v>
      </c>
      <c r="J22" s="26">
        <f t="shared" si="4"/>
        <v>943.53290336137957</v>
      </c>
      <c r="K22" s="26">
        <f t="shared" si="4"/>
        <v>944.72573124019243</v>
      </c>
      <c r="L22" s="26">
        <f t="shared" si="4"/>
        <v>946.20967136434479</v>
      </c>
      <c r="M22" s="26">
        <f t="shared" si="4"/>
        <v>946.25400298672753</v>
      </c>
      <c r="N22" s="26">
        <f t="shared" si="4"/>
        <v>945.0453750663894</v>
      </c>
    </row>
    <row r="23" spans="1:14" x14ac:dyDescent="0.25">
      <c r="A23" s="72" t="s">
        <v>42</v>
      </c>
      <c r="B23" s="72"/>
      <c r="C23" s="23">
        <v>461.33237958132156</v>
      </c>
      <c r="D23" s="22">
        <v>467.31005015846125</v>
      </c>
      <c r="E23" s="22">
        <v>472.08467486243245</v>
      </c>
      <c r="F23" s="22">
        <v>474.42032626356621</v>
      </c>
      <c r="G23" s="22">
        <v>476.45212589439512</v>
      </c>
      <c r="H23" s="22">
        <v>476.43389403854661</v>
      </c>
      <c r="I23" s="22">
        <v>477.04798935026611</v>
      </c>
      <c r="J23" s="22">
        <v>477.19734268041606</v>
      </c>
      <c r="K23" s="22">
        <v>478.84440813629584</v>
      </c>
      <c r="L23" s="22">
        <v>479.1807892433556</v>
      </c>
      <c r="M23" s="22">
        <v>478.97634099860892</v>
      </c>
      <c r="N23" s="22">
        <v>478.77753961112433</v>
      </c>
    </row>
    <row r="24" spans="1:14" x14ac:dyDescent="0.25">
      <c r="A24" s="65" t="s">
        <v>43</v>
      </c>
      <c r="B24" s="65"/>
      <c r="C24" s="23">
        <v>457.65051924618393</v>
      </c>
      <c r="D24" s="23">
        <v>460.81407579990071</v>
      </c>
      <c r="E24" s="23">
        <v>462.61555038274116</v>
      </c>
      <c r="F24" s="23">
        <v>464.43454745374987</v>
      </c>
      <c r="G24" s="23">
        <v>467.13236463187144</v>
      </c>
      <c r="H24" s="23">
        <v>469.57843014448156</v>
      </c>
      <c r="I24" s="23">
        <v>470.28385840815969</v>
      </c>
      <c r="J24" s="23">
        <v>466.33556068096345</v>
      </c>
      <c r="K24" s="23">
        <v>465.88132310389659</v>
      </c>
      <c r="L24" s="23">
        <v>467.02888212098918</v>
      </c>
      <c r="M24" s="23">
        <v>467.27766198811861</v>
      </c>
      <c r="N24" s="23">
        <v>466.26783545526513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46.379160648648622</v>
      </c>
      <c r="D26" s="32">
        <f t="shared" ref="D26:N26" si="5">D19-D22</f>
        <v>28.806389185501075</v>
      </c>
      <c r="E26" s="32">
        <f t="shared" si="5"/>
        <v>17.08359372367272</v>
      </c>
      <c r="F26" s="32">
        <f t="shared" si="5"/>
        <v>8.2959546982235679</v>
      </c>
      <c r="G26" s="32">
        <f t="shared" si="5"/>
        <v>0.15313296431747858</v>
      </c>
      <c r="H26" s="32">
        <f t="shared" si="5"/>
        <v>-5.9539797563445518</v>
      </c>
      <c r="I26" s="32">
        <f t="shared" si="5"/>
        <v>-6.7150813400602374</v>
      </c>
      <c r="J26" s="32">
        <f t="shared" si="5"/>
        <v>-4.2604327070096133</v>
      </c>
      <c r="K26" s="32">
        <f t="shared" si="5"/>
        <v>-4.2976773097076375</v>
      </c>
      <c r="L26" s="32">
        <f t="shared" si="5"/>
        <v>-6.1277735391296346</v>
      </c>
      <c r="M26" s="32">
        <f t="shared" si="5"/>
        <v>-6.1323314452286013</v>
      </c>
      <c r="N26" s="32">
        <f t="shared" si="5"/>
        <v>-3.12458203402457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86.499368305614269</v>
      </c>
      <c r="D30" s="32">
        <f t="shared" ref="D30:N30" si="6">D17+D26+D28</f>
        <v>64.983335288161442</v>
      </c>
      <c r="E30" s="32">
        <f t="shared" si="6"/>
        <v>53.415760232645226</v>
      </c>
      <c r="F30" s="32">
        <f t="shared" si="6"/>
        <v>44.478721888304534</v>
      </c>
      <c r="G30" s="32">
        <f t="shared" si="6"/>
        <v>35.52072017937229</v>
      </c>
      <c r="H30" s="32">
        <f t="shared" si="6"/>
        <v>28.538695953307609</v>
      </c>
      <c r="I30" s="32">
        <f t="shared" si="6"/>
        <v>25.172925424938569</v>
      </c>
      <c r="J30" s="32">
        <f t="shared" si="6"/>
        <v>27.436414319723667</v>
      </c>
      <c r="K30" s="32">
        <f t="shared" si="6"/>
        <v>24.118265708648465</v>
      </c>
      <c r="L30" s="32">
        <f t="shared" si="6"/>
        <v>19.892979570008805</v>
      </c>
      <c r="M30" s="32">
        <f t="shared" si="6"/>
        <v>17.325165772773659</v>
      </c>
      <c r="N30" s="32">
        <f t="shared" si="6"/>
        <v>18.63549454879373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21630.499368305613</v>
      </c>
      <c r="D32" s="21">
        <v>21695.482703593771</v>
      </c>
      <c r="E32" s="21">
        <v>21748.898463826423</v>
      </c>
      <c r="F32" s="21">
        <v>21793.377185714722</v>
      </c>
      <c r="G32" s="21">
        <v>21828.897905894097</v>
      </c>
      <c r="H32" s="21">
        <v>21857.436601847407</v>
      </c>
      <c r="I32" s="21">
        <v>21882.609527272343</v>
      </c>
      <c r="J32" s="21">
        <v>21910.04594159207</v>
      </c>
      <c r="K32" s="21">
        <v>21934.164207300717</v>
      </c>
      <c r="L32" s="21">
        <v>21954.057186870723</v>
      </c>
      <c r="M32" s="21">
        <v>21971.382352643497</v>
      </c>
      <c r="N32" s="21">
        <v>21990.017847192295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4.0150096688458259E-3</v>
      </c>
      <c r="D34" s="39">
        <f t="shared" ref="D34:N34" si="7">(D32/D8)-1</f>
        <v>3.0042457264474187E-3</v>
      </c>
      <c r="E34" s="39">
        <f t="shared" si="7"/>
        <v>2.4620683006884025E-3</v>
      </c>
      <c r="F34" s="39">
        <f t="shared" si="7"/>
        <v>2.0451022824110598E-3</v>
      </c>
      <c r="G34" s="39">
        <f t="shared" si="7"/>
        <v>1.6298859913579378E-3</v>
      </c>
      <c r="H34" s="39">
        <f t="shared" si="7"/>
        <v>1.3073814388770977E-3</v>
      </c>
      <c r="I34" s="39">
        <f t="shared" si="7"/>
        <v>1.1516869925547457E-3</v>
      </c>
      <c r="J34" s="39">
        <f t="shared" si="7"/>
        <v>1.2537999311981185E-3</v>
      </c>
      <c r="K34" s="39">
        <f t="shared" si="7"/>
        <v>1.1007857205294069E-3</v>
      </c>
      <c r="L34" s="39">
        <f t="shared" si="7"/>
        <v>9.0694039590455411E-4</v>
      </c>
      <c r="M34" s="39">
        <f t="shared" si="7"/>
        <v>7.8915553627756374E-4</v>
      </c>
      <c r="N34" s="39">
        <f t="shared" si="7"/>
        <v>8.4817123700720032E-4</v>
      </c>
    </row>
    <row r="35" spans="1:14" ht="15.75" thickBot="1" x14ac:dyDescent="0.3">
      <c r="A35" s="40" t="s">
        <v>15</v>
      </c>
      <c r="B35" s="41"/>
      <c r="C35" s="42">
        <f>(C32/$C$8)-1</f>
        <v>4.0150096688458259E-3</v>
      </c>
      <c r="D35" s="42">
        <f t="shared" ref="D35:N35" si="8">(D32/$C$8)-1</f>
        <v>7.0313174709324411E-3</v>
      </c>
      <c r="E35" s="42">
        <f t="shared" si="8"/>
        <v>9.5106973554781593E-3</v>
      </c>
      <c r="F35" s="42">
        <f t="shared" si="8"/>
        <v>1.1575249986758296E-2</v>
      </c>
      <c r="G35" s="42">
        <f t="shared" si="8"/>
        <v>1.3224002315916028E-2</v>
      </c>
      <c r="H35" s="42">
        <f t="shared" si="8"/>
        <v>1.4548672569968835E-2</v>
      </c>
      <c r="I35" s="42">
        <f t="shared" si="8"/>
        <v>1.5717115079481259E-2</v>
      </c>
      <c r="J35" s="42">
        <f t="shared" si="8"/>
        <v>1.6990621128484484E-2</v>
      </c>
      <c r="K35" s="42">
        <f t="shared" si="8"/>
        <v>1.8110109882135017E-2</v>
      </c>
      <c r="L35" s="42">
        <f t="shared" si="8"/>
        <v>1.9033475068265915E-2</v>
      </c>
      <c r="M35" s="42">
        <f t="shared" si="8"/>
        <v>1.9837650976768373E-2</v>
      </c>
      <c r="N35" s="42">
        <f t="shared" si="8"/>
        <v>2.0702647938743768E-2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0.9300090490914934</v>
      </c>
      <c r="D41" s="47">
        <v>0.94013942957368424</v>
      </c>
      <c r="E41" s="47">
        <v>0.93905892706033911</v>
      </c>
      <c r="F41" s="47">
        <v>0.93725504126469128</v>
      </c>
      <c r="G41" s="47">
        <v>0.94044904098459103</v>
      </c>
      <c r="H41" s="47">
        <v>0.94731650114114485</v>
      </c>
      <c r="I41" s="47">
        <v>0.95463823658089897</v>
      </c>
      <c r="J41" s="47">
        <v>0.96131424200826532</v>
      </c>
      <c r="K41" s="47">
        <v>0.969065561430006</v>
      </c>
      <c r="L41" s="47">
        <v>0.97617707426746458</v>
      </c>
      <c r="M41" s="47">
        <v>0.98422290686079361</v>
      </c>
      <c r="N41" s="47">
        <v>0.99337379410418514</v>
      </c>
    </row>
    <row r="43" spans="1:14" x14ac:dyDescent="0.25">
      <c r="A43" s="48" t="s">
        <v>31</v>
      </c>
      <c r="B43" s="48"/>
      <c r="C43" s="49">
        <v>87.810178581876272</v>
      </c>
      <c r="D43" s="49">
        <v>90.689905851780082</v>
      </c>
      <c r="E43" s="49">
        <v>90.440325940205824</v>
      </c>
      <c r="F43" s="49">
        <v>89.70582733677503</v>
      </c>
      <c r="G43" s="49">
        <v>89.21708701898973</v>
      </c>
      <c r="H43" s="49">
        <v>88.70029039435363</v>
      </c>
      <c r="I43" s="49">
        <v>88.800426962805886</v>
      </c>
      <c r="J43" s="49">
        <v>87.489138882883665</v>
      </c>
      <c r="K43" s="49">
        <v>87.309065795572522</v>
      </c>
      <c r="L43" s="49">
        <v>86.598135644626879</v>
      </c>
      <c r="M43" s="49">
        <v>85.963428788415797</v>
      </c>
      <c r="N43" s="49">
        <v>85.147635433140238</v>
      </c>
    </row>
    <row r="44" spans="1:14" x14ac:dyDescent="0.25">
      <c r="A44" s="19" t="s">
        <v>47</v>
      </c>
      <c r="B44" s="19"/>
      <c r="C44" s="50">
        <v>88.930887629466426</v>
      </c>
      <c r="D44" s="50">
        <v>90.689905851780125</v>
      </c>
      <c r="E44" s="50">
        <v>90.197605312613248</v>
      </c>
      <c r="F44" s="50">
        <v>89.243036374224275</v>
      </c>
      <c r="G44" s="50">
        <v>88.55168905967183</v>
      </c>
      <c r="H44" s="50">
        <v>87.82804888202304</v>
      </c>
      <c r="I44" s="50">
        <v>87.757430357805887</v>
      </c>
      <c r="J44" s="50">
        <v>86.315352875942651</v>
      </c>
      <c r="K44" s="50">
        <v>85.994542257530625</v>
      </c>
      <c r="L44" s="50">
        <v>85.166949189508259</v>
      </c>
      <c r="M44" s="50">
        <v>84.4379121184691</v>
      </c>
      <c r="N44" s="50">
        <v>83.539675722654678</v>
      </c>
    </row>
    <row r="45" spans="1:14" x14ac:dyDescent="0.25">
      <c r="A45" s="51" t="s">
        <v>48</v>
      </c>
      <c r="B45" s="51"/>
      <c r="C45" s="52">
        <v>86.845510787082986</v>
      </c>
      <c r="D45" s="52">
        <v>90.689905851780082</v>
      </c>
      <c r="E45" s="52">
        <v>90.64648215399086</v>
      </c>
      <c r="F45" s="52">
        <v>90.099445994077684</v>
      </c>
      <c r="G45" s="52">
        <v>89.786983758142028</v>
      </c>
      <c r="H45" s="52">
        <v>89.456289579049269</v>
      </c>
      <c r="I45" s="52">
        <v>89.719854957318248</v>
      </c>
      <c r="J45" s="52">
        <v>88.541110250130046</v>
      </c>
      <c r="K45" s="52">
        <v>88.497624274362934</v>
      </c>
      <c r="L45" s="52">
        <v>87.898080752377311</v>
      </c>
      <c r="M45" s="52">
        <v>87.361113825567685</v>
      </c>
      <c r="N45" s="52">
        <v>86.636865820467989</v>
      </c>
    </row>
    <row r="47" spans="1:14" x14ac:dyDescent="0.25">
      <c r="A47" s="48" t="s">
        <v>32</v>
      </c>
      <c r="B47" s="48"/>
      <c r="C47" s="49">
        <v>81.051579513694989</v>
      </c>
      <c r="D47" s="49">
        <v>80.674845353573232</v>
      </c>
      <c r="E47" s="49">
        <v>80.71311928900127</v>
      </c>
      <c r="F47" s="49">
        <v>80.817952568911167</v>
      </c>
      <c r="G47" s="49">
        <v>80.885992983301009</v>
      </c>
      <c r="H47" s="49">
        <v>80.954833682310763</v>
      </c>
      <c r="I47" s="49">
        <v>80.938118828964349</v>
      </c>
      <c r="J47" s="49">
        <v>81.110956571024857</v>
      </c>
      <c r="K47" s="49">
        <v>81.131790525990638</v>
      </c>
      <c r="L47" s="49">
        <v>81.229196679881923</v>
      </c>
      <c r="M47" s="49">
        <v>81.313737469597271</v>
      </c>
      <c r="N47" s="49">
        <v>81.422922142953567</v>
      </c>
    </row>
    <row r="48" spans="1:14" x14ac:dyDescent="0.25">
      <c r="A48" s="19" t="s">
        <v>45</v>
      </c>
      <c r="B48" s="19"/>
      <c r="C48" s="50">
        <v>78.919489889388856</v>
      </c>
      <c r="D48" s="50">
        <v>78.666740410460548</v>
      </c>
      <c r="E48" s="50">
        <v>78.734072029890712</v>
      </c>
      <c r="F48" s="50">
        <v>78.866621060988805</v>
      </c>
      <c r="G48" s="50">
        <v>78.961114285968648</v>
      </c>
      <c r="H48" s="50">
        <v>79.060095672344133</v>
      </c>
      <c r="I48" s="50">
        <v>79.065881867314403</v>
      </c>
      <c r="J48" s="50">
        <v>79.269879491073837</v>
      </c>
      <c r="K48" s="50">
        <v>79.310545098851065</v>
      </c>
      <c r="L48" s="50">
        <v>79.426052107535483</v>
      </c>
      <c r="M48" s="50">
        <v>79.533431133571369</v>
      </c>
      <c r="N48" s="50">
        <v>79.66464121986948</v>
      </c>
    </row>
    <row r="49" spans="1:14" x14ac:dyDescent="0.25">
      <c r="A49" s="51" t="s">
        <v>46</v>
      </c>
      <c r="B49" s="51"/>
      <c r="C49" s="52">
        <v>82.970763082058966</v>
      </c>
      <c r="D49" s="52">
        <v>82.492828545729182</v>
      </c>
      <c r="E49" s="52">
        <v>82.508820456154993</v>
      </c>
      <c r="F49" s="52">
        <v>82.586165637493835</v>
      </c>
      <c r="G49" s="52">
        <v>82.63463497497257</v>
      </c>
      <c r="H49" s="52">
        <v>82.685560358523915</v>
      </c>
      <c r="I49" s="52">
        <v>82.659833268775373</v>
      </c>
      <c r="J49" s="52">
        <v>82.810988272305281</v>
      </c>
      <c r="K49" s="52">
        <v>82.821357919383686</v>
      </c>
      <c r="L49" s="52">
        <v>82.900708121710238</v>
      </c>
      <c r="M49" s="52">
        <v>82.969953036574339</v>
      </c>
      <c r="N49" s="52">
        <v>83.063953057631622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sheetPr codeName="Sheet3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626410</v>
      </c>
      <c r="D8" s="21">
        <v>629321.99999999988</v>
      </c>
      <c r="E8" s="21">
        <v>631647.99999999988</v>
      </c>
      <c r="F8" s="21">
        <v>633630</v>
      </c>
      <c r="G8" s="21">
        <v>635358.00000000023</v>
      </c>
      <c r="H8" s="21">
        <v>636901</v>
      </c>
      <c r="I8" s="21">
        <v>638319</v>
      </c>
      <c r="J8" s="21">
        <v>639767</v>
      </c>
      <c r="K8" s="21">
        <v>641281</v>
      </c>
      <c r="L8" s="21">
        <v>642796</v>
      </c>
      <c r="M8" s="21">
        <v>644274</v>
      </c>
      <c r="N8" s="21">
        <v>645750.00000000012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6560</v>
      </c>
      <c r="D10" s="26">
        <f t="shared" ref="D10:N10" si="0">SUM(D11:D12)</f>
        <v>6677.0000000000018</v>
      </c>
      <c r="E10" s="26">
        <f t="shared" si="0"/>
        <v>6694</v>
      </c>
      <c r="F10" s="26">
        <f t="shared" si="0"/>
        <v>6684.9999999999991</v>
      </c>
      <c r="G10" s="26">
        <f t="shared" si="0"/>
        <v>6688.0000000000018</v>
      </c>
      <c r="H10" s="26">
        <f t="shared" si="0"/>
        <v>6695.9999999999991</v>
      </c>
      <c r="I10" s="26">
        <f t="shared" si="0"/>
        <v>6684.9999999999982</v>
      </c>
      <c r="J10" s="26">
        <f t="shared" si="0"/>
        <v>6658</v>
      </c>
      <c r="K10" s="26">
        <f t="shared" si="0"/>
        <v>6632</v>
      </c>
      <c r="L10" s="26">
        <f t="shared" si="0"/>
        <v>6599.0000000000018</v>
      </c>
      <c r="M10" s="26">
        <f t="shared" si="0"/>
        <v>6571.0000000000009</v>
      </c>
      <c r="N10" s="26">
        <f t="shared" si="0"/>
        <v>6550.9999999999982</v>
      </c>
    </row>
    <row r="11" spans="1:14" x14ac:dyDescent="0.25">
      <c r="A11" s="17" t="s">
        <v>34</v>
      </c>
      <c r="B11" s="18"/>
      <c r="C11" s="22">
        <v>3359</v>
      </c>
      <c r="D11" s="22">
        <v>3421</v>
      </c>
      <c r="E11" s="22">
        <v>3430</v>
      </c>
      <c r="F11" s="22">
        <v>3424.9999999999991</v>
      </c>
      <c r="G11" s="22">
        <v>3428.0000000000009</v>
      </c>
      <c r="H11" s="22">
        <v>3428.9999999999995</v>
      </c>
      <c r="I11" s="22">
        <v>3423.9999999999991</v>
      </c>
      <c r="J11" s="22">
        <v>3410</v>
      </c>
      <c r="K11" s="22">
        <v>3394</v>
      </c>
      <c r="L11" s="22">
        <v>3382.0000000000005</v>
      </c>
      <c r="M11" s="22">
        <v>3366</v>
      </c>
      <c r="N11" s="22">
        <v>3355.9999999999995</v>
      </c>
    </row>
    <row r="12" spans="1:14" x14ac:dyDescent="0.25">
      <c r="A12" s="27" t="s">
        <v>35</v>
      </c>
      <c r="B12" s="28"/>
      <c r="C12" s="29">
        <v>3201</v>
      </c>
      <c r="D12" s="29">
        <v>3256.0000000000014</v>
      </c>
      <c r="E12" s="29">
        <v>3264</v>
      </c>
      <c r="F12" s="29">
        <v>3260</v>
      </c>
      <c r="G12" s="29">
        <v>3260.0000000000005</v>
      </c>
      <c r="H12" s="29">
        <v>3266.9999999999995</v>
      </c>
      <c r="I12" s="29">
        <v>3260.9999999999995</v>
      </c>
      <c r="J12" s="29">
        <v>3248</v>
      </c>
      <c r="K12" s="29">
        <v>3238</v>
      </c>
      <c r="L12" s="29">
        <v>3217.0000000000009</v>
      </c>
      <c r="M12" s="29">
        <v>3205.0000000000009</v>
      </c>
      <c r="N12" s="29">
        <v>3194.9999999999991</v>
      </c>
    </row>
    <row r="13" spans="1:14" x14ac:dyDescent="0.25">
      <c r="A13" s="24" t="s">
        <v>36</v>
      </c>
      <c r="B13" s="18"/>
      <c r="C13" s="26">
        <f>SUM(C14:C15)</f>
        <v>6331.9999999999773</v>
      </c>
      <c r="D13" s="26">
        <f t="shared" ref="D13:N13" si="1">SUM(D14:D15)</f>
        <v>6580.00000000001</v>
      </c>
      <c r="E13" s="26">
        <f t="shared" si="1"/>
        <v>6570.9999999999955</v>
      </c>
      <c r="F13" s="26">
        <f t="shared" si="1"/>
        <v>6531.9999999999745</v>
      </c>
      <c r="G13" s="26">
        <f t="shared" si="1"/>
        <v>6521.0000000000018</v>
      </c>
      <c r="H13" s="26">
        <f t="shared" si="1"/>
        <v>6509.9999999999854</v>
      </c>
      <c r="I13" s="26">
        <f t="shared" si="1"/>
        <v>6551.99999999999</v>
      </c>
      <c r="J13" s="26">
        <f t="shared" si="1"/>
        <v>6488.0000000000173</v>
      </c>
      <c r="K13" s="26">
        <f t="shared" si="1"/>
        <v>6523.9999999999991</v>
      </c>
      <c r="L13" s="26">
        <f t="shared" si="1"/>
        <v>6520.0000000000136</v>
      </c>
      <c r="M13" s="26">
        <f t="shared" si="1"/>
        <v>6528.0000000000018</v>
      </c>
      <c r="N13" s="26">
        <f t="shared" si="1"/>
        <v>6528.0000000000146</v>
      </c>
    </row>
    <row r="14" spans="1:14" x14ac:dyDescent="0.25">
      <c r="A14" s="17" t="s">
        <v>37</v>
      </c>
      <c r="B14" s="18"/>
      <c r="C14" s="22">
        <v>2973.7193826166754</v>
      </c>
      <c r="D14" s="22">
        <v>3067.2164150572085</v>
      </c>
      <c r="E14" s="22">
        <v>3074.707012684637</v>
      </c>
      <c r="F14" s="22">
        <v>3068.1439424167379</v>
      </c>
      <c r="G14" s="22">
        <v>3074.145585118722</v>
      </c>
      <c r="H14" s="22">
        <v>3081.2382865132981</v>
      </c>
      <c r="I14" s="22">
        <v>3116.0467632559307</v>
      </c>
      <c r="J14" s="22">
        <v>3100.2084535041363</v>
      </c>
      <c r="K14" s="22">
        <v>3127.8544972016853</v>
      </c>
      <c r="L14" s="22">
        <v>3135.611751139922</v>
      </c>
      <c r="M14" s="22">
        <v>3151.6314002610166</v>
      </c>
      <c r="N14" s="22">
        <v>3162.9388027858918</v>
      </c>
    </row>
    <row r="15" spans="1:14" x14ac:dyDescent="0.25">
      <c r="A15" s="10" t="s">
        <v>38</v>
      </c>
      <c r="B15" s="12"/>
      <c r="C15" s="23">
        <v>3358.2806173833019</v>
      </c>
      <c r="D15" s="23">
        <v>3512.7835849428016</v>
      </c>
      <c r="E15" s="23">
        <v>3496.2929873153585</v>
      </c>
      <c r="F15" s="23">
        <v>3463.8560575832362</v>
      </c>
      <c r="G15" s="23">
        <v>3446.8544148812798</v>
      </c>
      <c r="H15" s="23">
        <v>3428.7617134866873</v>
      </c>
      <c r="I15" s="23">
        <v>3435.9532367440593</v>
      </c>
      <c r="J15" s="23">
        <v>3387.791546495881</v>
      </c>
      <c r="K15" s="23">
        <v>3396.1455027983138</v>
      </c>
      <c r="L15" s="23">
        <v>3384.3882488600916</v>
      </c>
      <c r="M15" s="23">
        <v>3376.3685997389857</v>
      </c>
      <c r="N15" s="23">
        <v>3365.0611972141228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228.00000000002274</v>
      </c>
      <c r="D17" s="32">
        <f t="shared" ref="D17:N17" si="2">D10-D13</f>
        <v>96.999999999991815</v>
      </c>
      <c r="E17" s="32">
        <f t="shared" si="2"/>
        <v>123.00000000000455</v>
      </c>
      <c r="F17" s="32">
        <f t="shared" si="2"/>
        <v>153.00000000002456</v>
      </c>
      <c r="G17" s="32">
        <f t="shared" si="2"/>
        <v>167</v>
      </c>
      <c r="H17" s="32">
        <f t="shared" si="2"/>
        <v>186.00000000001364</v>
      </c>
      <c r="I17" s="32">
        <f t="shared" si="2"/>
        <v>133.00000000000819</v>
      </c>
      <c r="J17" s="32">
        <f t="shared" si="2"/>
        <v>169.99999999998272</v>
      </c>
      <c r="K17" s="32">
        <f t="shared" si="2"/>
        <v>108.00000000000091</v>
      </c>
      <c r="L17" s="32">
        <f t="shared" si="2"/>
        <v>78.999999999988177</v>
      </c>
      <c r="M17" s="32">
        <f t="shared" si="2"/>
        <v>42.999999999999091</v>
      </c>
      <c r="N17" s="32">
        <f t="shared" si="2"/>
        <v>22.999999999983629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30718.937830899482</v>
      </c>
      <c r="D19" s="26">
        <f t="shared" ref="D19:N19" si="3">SUM(D20:D21)</f>
        <v>30473.694282239536</v>
      </c>
      <c r="E19" s="26">
        <f t="shared" si="3"/>
        <v>30288.694282239536</v>
      </c>
      <c r="F19" s="26">
        <f t="shared" si="3"/>
        <v>30146.694282239521</v>
      </c>
      <c r="G19" s="26">
        <f t="shared" si="3"/>
        <v>30047.194282239536</v>
      </c>
      <c r="H19" s="26">
        <f t="shared" si="3"/>
        <v>29975.194282239521</v>
      </c>
      <c r="I19" s="26">
        <f t="shared" si="3"/>
        <v>30016.694282239529</v>
      </c>
      <c r="J19" s="26">
        <f t="shared" si="3"/>
        <v>30032.412086976794</v>
      </c>
      <c r="K19" s="26">
        <f t="shared" si="3"/>
        <v>30062.694282239532</v>
      </c>
      <c r="L19" s="26">
        <f t="shared" si="3"/>
        <v>30058.69428223955</v>
      </c>
      <c r="M19" s="26">
        <f t="shared" si="3"/>
        <v>30075.694282239529</v>
      </c>
      <c r="N19" s="26">
        <f t="shared" si="3"/>
        <v>30109.194282239543</v>
      </c>
    </row>
    <row r="20" spans="1:14" x14ac:dyDescent="0.25">
      <c r="A20" s="72" t="s">
        <v>40</v>
      </c>
      <c r="B20" s="72"/>
      <c r="C20" s="22">
        <v>15320.756832432577</v>
      </c>
      <c r="D20" s="22">
        <v>15197.205348648367</v>
      </c>
      <c r="E20" s="22">
        <v>15069.950647462087</v>
      </c>
      <c r="F20" s="22">
        <v>15000.169112328138</v>
      </c>
      <c r="G20" s="22">
        <v>14966.169933679128</v>
      </c>
      <c r="H20" s="22">
        <v>14947.216284376413</v>
      </c>
      <c r="I20" s="22">
        <v>14962.620522747733</v>
      </c>
      <c r="J20" s="22">
        <v>14945.201367871829</v>
      </c>
      <c r="K20" s="22">
        <v>14953.024389720607</v>
      </c>
      <c r="L20" s="22">
        <v>14938.903016689734</v>
      </c>
      <c r="M20" s="22">
        <v>14952.412841250269</v>
      </c>
      <c r="N20" s="22">
        <v>14968.566542512715</v>
      </c>
    </row>
    <row r="21" spans="1:14" x14ac:dyDescent="0.25">
      <c r="A21" s="27" t="s">
        <v>41</v>
      </c>
      <c r="B21" s="27"/>
      <c r="C21" s="29">
        <v>15398.180998466905</v>
      </c>
      <c r="D21" s="29">
        <v>15276.488933591168</v>
      </c>
      <c r="E21" s="29">
        <v>15218.743634777447</v>
      </c>
      <c r="F21" s="29">
        <v>15146.525169911381</v>
      </c>
      <c r="G21" s="29">
        <v>15081.024348560408</v>
      </c>
      <c r="H21" s="29">
        <v>15027.977997863109</v>
      </c>
      <c r="I21" s="29">
        <v>15054.073759491797</v>
      </c>
      <c r="J21" s="29">
        <v>15087.210719104964</v>
      </c>
      <c r="K21" s="29">
        <v>15109.669892518925</v>
      </c>
      <c r="L21" s="29">
        <v>15119.791265549815</v>
      </c>
      <c r="M21" s="29">
        <v>15123.281440989262</v>
      </c>
      <c r="N21" s="29">
        <v>15140.627739726828</v>
      </c>
    </row>
    <row r="22" spans="1:14" x14ac:dyDescent="0.25">
      <c r="A22" s="75" t="s">
        <v>44</v>
      </c>
      <c r="B22" s="75"/>
      <c r="C22" s="26">
        <f>SUM(C23:C24)</f>
        <v>28029.337830890559</v>
      </c>
      <c r="D22" s="26">
        <f t="shared" ref="D22:N22" si="4">SUM(D23:D24)</f>
        <v>28244.694282239529</v>
      </c>
      <c r="E22" s="26">
        <f t="shared" si="4"/>
        <v>28429.694282239529</v>
      </c>
      <c r="F22" s="26">
        <f t="shared" si="4"/>
        <v>28571.694282239543</v>
      </c>
      <c r="G22" s="26">
        <f t="shared" si="4"/>
        <v>28671.194282239536</v>
      </c>
      <c r="H22" s="26">
        <f t="shared" si="4"/>
        <v>28743.194282239539</v>
      </c>
      <c r="I22" s="26">
        <f t="shared" si="4"/>
        <v>28701.694282239529</v>
      </c>
      <c r="J22" s="26">
        <f t="shared" si="4"/>
        <v>28688.41208697679</v>
      </c>
      <c r="K22" s="26">
        <f t="shared" si="4"/>
        <v>28655.694282239532</v>
      </c>
      <c r="L22" s="26">
        <f t="shared" si="4"/>
        <v>28659.694282239521</v>
      </c>
      <c r="M22" s="26">
        <f t="shared" si="4"/>
        <v>28642.694282239529</v>
      </c>
      <c r="N22" s="26">
        <f t="shared" si="4"/>
        <v>28609.194282239521</v>
      </c>
    </row>
    <row r="23" spans="1:14" x14ac:dyDescent="0.25">
      <c r="A23" s="72" t="s">
        <v>42</v>
      </c>
      <c r="B23" s="72"/>
      <c r="C23" s="23">
        <v>14038.437449806957</v>
      </c>
      <c r="D23" s="22">
        <v>14161.988933591163</v>
      </c>
      <c r="E23" s="22">
        <v>14289.243634777446</v>
      </c>
      <c r="F23" s="22">
        <v>14359.025169911398</v>
      </c>
      <c r="G23" s="22">
        <v>14393.024348560411</v>
      </c>
      <c r="H23" s="22">
        <v>14411.977997863116</v>
      </c>
      <c r="I23" s="22">
        <v>14396.573759491795</v>
      </c>
      <c r="J23" s="22">
        <v>14413.992914367704</v>
      </c>
      <c r="K23" s="22">
        <v>14406.169892518923</v>
      </c>
      <c r="L23" s="22">
        <v>14420.2912655498</v>
      </c>
      <c r="M23" s="22">
        <v>14406.781440989262</v>
      </c>
      <c r="N23" s="22">
        <v>14390.627739726817</v>
      </c>
    </row>
    <row r="24" spans="1:14" x14ac:dyDescent="0.25">
      <c r="A24" s="10" t="s">
        <v>43</v>
      </c>
      <c r="B24" s="10"/>
      <c r="C24" s="23">
        <v>13990.900381083604</v>
      </c>
      <c r="D24" s="23">
        <v>14082.705348648364</v>
      </c>
      <c r="E24" s="23">
        <v>14140.450647462083</v>
      </c>
      <c r="F24" s="23">
        <v>14212.669112328145</v>
      </c>
      <c r="G24" s="23">
        <v>14278.169933679123</v>
      </c>
      <c r="H24" s="23">
        <v>14331.216284376424</v>
      </c>
      <c r="I24" s="23">
        <v>14305.120522747731</v>
      </c>
      <c r="J24" s="23">
        <v>14274.419172609087</v>
      </c>
      <c r="K24" s="23">
        <v>14249.524389720609</v>
      </c>
      <c r="L24" s="23">
        <v>14239.403016689719</v>
      </c>
      <c r="M24" s="23">
        <v>14235.912841250269</v>
      </c>
      <c r="N24" s="23">
        <v>14218.566542512703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2689.6000000089225</v>
      </c>
      <c r="D26" s="32">
        <f t="shared" ref="D26:N26" si="5">D19-D22</f>
        <v>2229.0000000000073</v>
      </c>
      <c r="E26" s="32">
        <f t="shared" si="5"/>
        <v>1859.0000000000073</v>
      </c>
      <c r="F26" s="32">
        <f t="shared" si="5"/>
        <v>1574.9999999999782</v>
      </c>
      <c r="G26" s="32">
        <f t="shared" si="5"/>
        <v>1376</v>
      </c>
      <c r="H26" s="32">
        <f t="shared" si="5"/>
        <v>1231.9999999999818</v>
      </c>
      <c r="I26" s="32">
        <f t="shared" si="5"/>
        <v>1315</v>
      </c>
      <c r="J26" s="32">
        <f t="shared" si="5"/>
        <v>1344.0000000000036</v>
      </c>
      <c r="K26" s="32">
        <f t="shared" si="5"/>
        <v>1407</v>
      </c>
      <c r="L26" s="32">
        <f t="shared" si="5"/>
        <v>1399.0000000000291</v>
      </c>
      <c r="M26" s="32">
        <f t="shared" si="5"/>
        <v>1433</v>
      </c>
      <c r="N26" s="32">
        <f t="shared" si="5"/>
        <v>1500.0000000000218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-5.60015869140625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2911.999841317539</v>
      </c>
      <c r="D30" s="32">
        <f t="shared" ref="D30:N30" si="6">D17+D26+D28</f>
        <v>2325.9999999999991</v>
      </c>
      <c r="E30" s="32">
        <f t="shared" si="6"/>
        <v>1982.0000000000118</v>
      </c>
      <c r="F30" s="32">
        <f t="shared" si="6"/>
        <v>1728.0000000000027</v>
      </c>
      <c r="G30" s="32">
        <f t="shared" si="6"/>
        <v>1543</v>
      </c>
      <c r="H30" s="32">
        <f t="shared" si="6"/>
        <v>1417.9999999999955</v>
      </c>
      <c r="I30" s="32">
        <f t="shared" si="6"/>
        <v>1448.0000000000082</v>
      </c>
      <c r="J30" s="32">
        <f t="shared" si="6"/>
        <v>1513.9999999999864</v>
      </c>
      <c r="K30" s="32">
        <f t="shared" si="6"/>
        <v>1515.0000000000009</v>
      </c>
      <c r="L30" s="32">
        <f t="shared" si="6"/>
        <v>1478.0000000000173</v>
      </c>
      <c r="M30" s="32">
        <f t="shared" si="6"/>
        <v>1475.9999999999991</v>
      </c>
      <c r="N30" s="32">
        <f t="shared" si="6"/>
        <v>1523.0000000000055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629321.99999999988</v>
      </c>
      <c r="D32" s="21">
        <v>631647.99999999988</v>
      </c>
      <c r="E32" s="21">
        <v>633630</v>
      </c>
      <c r="F32" s="21">
        <v>635358.00000000023</v>
      </c>
      <c r="G32" s="21">
        <v>636901</v>
      </c>
      <c r="H32" s="21">
        <v>638319</v>
      </c>
      <c r="I32" s="21">
        <v>639767</v>
      </c>
      <c r="J32" s="21">
        <v>641281</v>
      </c>
      <c r="K32" s="21">
        <v>642796</v>
      </c>
      <c r="L32" s="21">
        <v>644274</v>
      </c>
      <c r="M32" s="21">
        <v>645750.00000000012</v>
      </c>
      <c r="N32" s="21">
        <v>647272.99999999988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4.6487125045895361E-3</v>
      </c>
      <c r="D34" s="39">
        <f t="shared" ref="D34:N34" si="7">(D32/D8)-1</f>
        <v>3.6960411363340384E-3</v>
      </c>
      <c r="E34" s="39">
        <f t="shared" si="7"/>
        <v>3.1378235979535596E-3</v>
      </c>
      <c r="F34" s="39">
        <f t="shared" si="7"/>
        <v>2.7271436011555572E-3</v>
      </c>
      <c r="G34" s="39">
        <f t="shared" si="7"/>
        <v>2.4285520918911896E-3</v>
      </c>
      <c r="H34" s="39">
        <f t="shared" si="7"/>
        <v>2.2264056737233417E-3</v>
      </c>
      <c r="I34" s="39">
        <f t="shared" si="7"/>
        <v>2.2684582473653236E-3</v>
      </c>
      <c r="J34" s="39">
        <f t="shared" si="7"/>
        <v>2.3664865490091724E-3</v>
      </c>
      <c r="K34" s="39">
        <f t="shared" si="7"/>
        <v>2.3624588908761623E-3</v>
      </c>
      <c r="L34" s="39">
        <f t="shared" si="7"/>
        <v>2.2993298029234666E-3</v>
      </c>
      <c r="M34" s="39">
        <f t="shared" si="7"/>
        <v>2.2909507445592059E-3</v>
      </c>
      <c r="N34" s="39">
        <f t="shared" si="7"/>
        <v>2.358497870692533E-3</v>
      </c>
    </row>
    <row r="35" spans="1:14" ht="15.75" thickBot="1" x14ac:dyDescent="0.3">
      <c r="A35" s="40" t="s">
        <v>15</v>
      </c>
      <c r="B35" s="41"/>
      <c r="C35" s="42">
        <f>(C32/$C$8)-1</f>
        <v>4.6487125045895361E-3</v>
      </c>
      <c r="D35" s="42">
        <f t="shared" ref="D35:N35" si="8">(D32/$C$8)-1</f>
        <v>8.3619354735713358E-3</v>
      </c>
      <c r="E35" s="42">
        <f t="shared" si="8"/>
        <v>1.152599734997839E-2</v>
      </c>
      <c r="F35" s="42">
        <f t="shared" si="8"/>
        <v>1.4284574001053985E-2</v>
      </c>
      <c r="G35" s="42">
        <f t="shared" si="8"/>
        <v>1.6747816925017256E-2</v>
      </c>
      <c r="H35" s="42">
        <f t="shared" si="8"/>
        <v>1.9011510033364765E-2</v>
      </c>
      <c r="I35" s="42">
        <f t="shared" si="8"/>
        <v>2.132309509746011E-2</v>
      </c>
      <c r="J35" s="42">
        <f t="shared" si="8"/>
        <v>2.3740042464200695E-2</v>
      </c>
      <c r="K35" s="42">
        <f t="shared" si="8"/>
        <v>2.615858622946643E-2</v>
      </c>
      <c r="L35" s="42">
        <f t="shared" si="8"/>
        <v>2.8518063249309611E-2</v>
      </c>
      <c r="M35" s="42">
        <f t="shared" si="8"/>
        <v>3.0874347472103159E-2</v>
      </c>
      <c r="N35" s="42">
        <f t="shared" si="8"/>
        <v>3.330566242556765E-2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1.1669081700658392</v>
      </c>
      <c r="D41" s="47">
        <v>1.1767216290650848</v>
      </c>
      <c r="E41" s="47">
        <v>1.1723987302279322</v>
      </c>
      <c r="F41" s="47">
        <v>1.1674673233156565</v>
      </c>
      <c r="G41" s="47">
        <v>1.1691517809455125</v>
      </c>
      <c r="H41" s="47">
        <v>1.1756805256569165</v>
      </c>
      <c r="I41" s="47">
        <v>1.1825343587000932</v>
      </c>
      <c r="J41" s="47">
        <v>1.1887336757319</v>
      </c>
      <c r="K41" s="47">
        <v>1.1964367370530429</v>
      </c>
      <c r="L41" s="47">
        <v>1.2033148303154555</v>
      </c>
      <c r="M41" s="47">
        <v>1.2108751895774028</v>
      </c>
      <c r="N41" s="47">
        <v>1.2196503274613824</v>
      </c>
    </row>
    <row r="43" spans="1:14" x14ac:dyDescent="0.25">
      <c r="A43" s="48" t="s">
        <v>31</v>
      </c>
      <c r="B43" s="48"/>
      <c r="C43" s="49">
        <v>125.05594893286181</v>
      </c>
      <c r="D43" s="49">
        <v>128.99071117748801</v>
      </c>
      <c r="E43" s="49">
        <v>128.48089706595664</v>
      </c>
      <c r="F43" s="49">
        <v>127.28321949763209</v>
      </c>
      <c r="G43" s="49">
        <v>126.46372453973555</v>
      </c>
      <c r="H43" s="49">
        <v>125.60766591124073</v>
      </c>
      <c r="I43" s="49">
        <v>125.649023092062</v>
      </c>
      <c r="J43" s="49">
        <v>123.7055226871928</v>
      </c>
      <c r="K43" s="49">
        <v>123.36196647730654</v>
      </c>
      <c r="L43" s="49">
        <v>122.27103497507777</v>
      </c>
      <c r="M43" s="49">
        <v>121.26945783240376</v>
      </c>
      <c r="N43" s="49">
        <v>120.0257607378106</v>
      </c>
    </row>
    <row r="44" spans="1:14" x14ac:dyDescent="0.25">
      <c r="A44" s="19" t="s">
        <v>47</v>
      </c>
      <c r="B44" s="19"/>
      <c r="C44" s="50">
        <v>126.64208784823035</v>
      </c>
      <c r="D44" s="50">
        <v>129.04361352710367</v>
      </c>
      <c r="E44" s="50">
        <v>128.23535890729687</v>
      </c>
      <c r="F44" s="50">
        <v>126.79002661716292</v>
      </c>
      <c r="G44" s="50">
        <v>125.73759039505407</v>
      </c>
      <c r="H44" s="50">
        <v>124.6297763466079</v>
      </c>
      <c r="I44" s="50">
        <v>124.45682929300625</v>
      </c>
      <c r="J44" s="50">
        <v>122.34985282141261</v>
      </c>
      <c r="K44" s="50">
        <v>121.85400163161445</v>
      </c>
      <c r="L44" s="50">
        <v>120.64887759253925</v>
      </c>
      <c r="M44" s="50">
        <v>119.54556373946259</v>
      </c>
      <c r="N44" s="50">
        <v>118.21849815863997</v>
      </c>
    </row>
    <row r="45" spans="1:14" x14ac:dyDescent="0.25">
      <c r="A45" s="51" t="s">
        <v>48</v>
      </c>
      <c r="B45" s="51"/>
      <c r="C45" s="52">
        <v>123.68424450654476</v>
      </c>
      <c r="D45" s="52">
        <v>128.94455450665788</v>
      </c>
      <c r="E45" s="52">
        <v>128.69760638722059</v>
      </c>
      <c r="F45" s="52">
        <v>127.72328536124255</v>
      </c>
      <c r="G45" s="52">
        <v>127.11845390217465</v>
      </c>
      <c r="H45" s="52">
        <v>126.49962557970018</v>
      </c>
      <c r="I45" s="52">
        <v>126.75013965348312</v>
      </c>
      <c r="J45" s="52">
        <v>124.97270728469213</v>
      </c>
      <c r="K45" s="52">
        <v>124.78420120256233</v>
      </c>
      <c r="L45" s="52">
        <v>123.81337226477234</v>
      </c>
      <c r="M45" s="52">
        <v>122.9240831336294</v>
      </c>
      <c r="N45" s="52">
        <v>121.77558267616729</v>
      </c>
    </row>
    <row r="47" spans="1:14" x14ac:dyDescent="0.25">
      <c r="A47" s="48" t="s">
        <v>32</v>
      </c>
      <c r="B47" s="48"/>
      <c r="C47" s="49">
        <v>76.724310369773718</v>
      </c>
      <c r="D47" s="49">
        <v>76.352538866314617</v>
      </c>
      <c r="E47" s="49">
        <v>76.406100660101075</v>
      </c>
      <c r="F47" s="49">
        <v>76.531291838382074</v>
      </c>
      <c r="G47" s="49">
        <v>76.617841165089487</v>
      </c>
      <c r="H47" s="49">
        <v>76.709805090983096</v>
      </c>
      <c r="I47" s="49">
        <v>76.71003892607159</v>
      </c>
      <c r="J47" s="49">
        <v>76.904220819503834</v>
      </c>
      <c r="K47" s="49">
        <v>76.937335668283026</v>
      </c>
      <c r="L47" s="49">
        <v>77.046949785698217</v>
      </c>
      <c r="M47" s="49">
        <v>77.148643164691748</v>
      </c>
      <c r="N47" s="49">
        <v>77.272135177864186</v>
      </c>
    </row>
    <row r="48" spans="1:14" x14ac:dyDescent="0.25">
      <c r="A48" s="19" t="s">
        <v>45</v>
      </c>
      <c r="B48" s="19"/>
      <c r="C48" s="50">
        <v>74.328452291707322</v>
      </c>
      <c r="D48" s="50">
        <v>74.079551716637965</v>
      </c>
      <c r="E48" s="50">
        <v>74.164988711478301</v>
      </c>
      <c r="F48" s="50">
        <v>74.315271213790311</v>
      </c>
      <c r="G48" s="50">
        <v>74.422511451483444</v>
      </c>
      <c r="H48" s="50">
        <v>74.544199963229715</v>
      </c>
      <c r="I48" s="50">
        <v>74.563960215549685</v>
      </c>
      <c r="J48" s="50">
        <v>74.78841779614848</v>
      </c>
      <c r="K48" s="50">
        <v>74.837896120892793</v>
      </c>
      <c r="L48" s="50">
        <v>74.971197993741612</v>
      </c>
      <c r="M48" s="50">
        <v>75.088047174168452</v>
      </c>
      <c r="N48" s="50">
        <v>75.229759256630189</v>
      </c>
    </row>
    <row r="49" spans="1:14" x14ac:dyDescent="0.25">
      <c r="A49" s="51" t="s">
        <v>46</v>
      </c>
      <c r="B49" s="51"/>
      <c r="C49" s="52">
        <v>78.947619824045731</v>
      </c>
      <c r="D49" s="52">
        <v>78.48560412976444</v>
      </c>
      <c r="E49" s="52">
        <v>78.518619355348207</v>
      </c>
      <c r="F49" s="52">
        <v>78.623110303092616</v>
      </c>
      <c r="G49" s="52">
        <v>78.692957280130457</v>
      </c>
      <c r="H49" s="52">
        <v>78.76426052787393</v>
      </c>
      <c r="I49" s="52">
        <v>78.752527787502132</v>
      </c>
      <c r="J49" s="52">
        <v>78.920678228215806</v>
      </c>
      <c r="K49" s="52">
        <v>78.941842948486752</v>
      </c>
      <c r="L49" s="52">
        <v>79.03272393862531</v>
      </c>
      <c r="M49" s="52">
        <v>79.119970225476749</v>
      </c>
      <c r="N49" s="52">
        <v>79.227011580048455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sheetPr codeName="Sheet4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34059</v>
      </c>
      <c r="D8" s="21">
        <v>35110.516504568121</v>
      </c>
      <c r="E8" s="21">
        <v>36124.421417110374</v>
      </c>
      <c r="F8" s="21">
        <v>37119.66823983979</v>
      </c>
      <c r="G8" s="21">
        <v>38106.712710929569</v>
      </c>
      <c r="H8" s="21">
        <v>39093.253891132685</v>
      </c>
      <c r="I8" s="21">
        <v>40080.929794388307</v>
      </c>
      <c r="J8" s="21">
        <v>41088.228112851</v>
      </c>
      <c r="K8" s="21">
        <v>42117.969712300132</v>
      </c>
      <c r="L8" s="21">
        <v>43170.296809083382</v>
      </c>
      <c r="M8" s="21">
        <v>44234.212074875664</v>
      </c>
      <c r="N8" s="21">
        <v>45319.155732109954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214.65145683515729</v>
      </c>
      <c r="D10" s="26">
        <f t="shared" ref="D10:N10" si="0">SUM(D11:D12)</f>
        <v>227.63063786518217</v>
      </c>
      <c r="E10" s="26">
        <f t="shared" si="0"/>
        <v>237.58273997042713</v>
      </c>
      <c r="F10" s="26">
        <f t="shared" si="0"/>
        <v>247.26523067846017</v>
      </c>
      <c r="G10" s="26">
        <f t="shared" si="0"/>
        <v>258.32231451289931</v>
      </c>
      <c r="H10" s="26">
        <f t="shared" si="0"/>
        <v>270.66016750603217</v>
      </c>
      <c r="I10" s="26">
        <f t="shared" si="0"/>
        <v>283.00343039983073</v>
      </c>
      <c r="J10" s="26">
        <f t="shared" si="0"/>
        <v>295.20244315051912</v>
      </c>
      <c r="K10" s="26">
        <f t="shared" si="0"/>
        <v>307.56007503499853</v>
      </c>
      <c r="L10" s="26">
        <f t="shared" si="0"/>
        <v>319.27614424233042</v>
      </c>
      <c r="M10" s="26">
        <f t="shared" si="0"/>
        <v>330.54876295482484</v>
      </c>
      <c r="N10" s="26">
        <f t="shared" si="0"/>
        <v>341.17538298082758</v>
      </c>
    </row>
    <row r="11" spans="1:14" x14ac:dyDescent="0.25">
      <c r="A11" s="20" t="s">
        <v>34</v>
      </c>
      <c r="B11" s="18"/>
      <c r="C11" s="22">
        <v>109.91070785202643</v>
      </c>
      <c r="D11" s="22">
        <v>116.62788859319878</v>
      </c>
      <c r="E11" s="22">
        <v>121.73719720623919</v>
      </c>
      <c r="F11" s="22">
        <v>126.68413090108095</v>
      </c>
      <c r="G11" s="22">
        <v>132.40563608705426</v>
      </c>
      <c r="H11" s="22">
        <v>138.60419868252453</v>
      </c>
      <c r="I11" s="22">
        <v>144.95194400733291</v>
      </c>
      <c r="J11" s="22">
        <v>151.19260005155758</v>
      </c>
      <c r="K11" s="22">
        <v>157.39730016115578</v>
      </c>
      <c r="L11" s="22">
        <v>163.62962870549498</v>
      </c>
      <c r="M11" s="22">
        <v>169.32386792055098</v>
      </c>
      <c r="N11" s="22">
        <v>174.78012292530261</v>
      </c>
    </row>
    <row r="12" spans="1:14" x14ac:dyDescent="0.25">
      <c r="A12" s="27" t="s">
        <v>35</v>
      </c>
      <c r="B12" s="28"/>
      <c r="C12" s="29">
        <v>104.74074898313086</v>
      </c>
      <c r="D12" s="29">
        <v>111.00274927198339</v>
      </c>
      <c r="E12" s="29">
        <v>115.84554276418794</v>
      </c>
      <c r="F12" s="29">
        <v>120.58109977737922</v>
      </c>
      <c r="G12" s="29">
        <v>125.91667842584505</v>
      </c>
      <c r="H12" s="29">
        <v>132.05596882350764</v>
      </c>
      <c r="I12" s="29">
        <v>138.05148639249782</v>
      </c>
      <c r="J12" s="29">
        <v>144.00984309896154</v>
      </c>
      <c r="K12" s="29">
        <v>150.16277487384275</v>
      </c>
      <c r="L12" s="29">
        <v>155.64651553683544</v>
      </c>
      <c r="M12" s="29">
        <v>161.22489503427386</v>
      </c>
      <c r="N12" s="29">
        <v>166.39526005552497</v>
      </c>
    </row>
    <row r="13" spans="1:14" x14ac:dyDescent="0.25">
      <c r="A13" s="33" t="s">
        <v>36</v>
      </c>
      <c r="B13" s="18"/>
      <c r="C13" s="26">
        <f>SUM(C14:C15)</f>
        <v>143.56391540027789</v>
      </c>
      <c r="D13" s="26">
        <f t="shared" ref="D13:N13" si="1">SUM(D14:D15)</f>
        <v>150.36277994463919</v>
      </c>
      <c r="E13" s="26">
        <f t="shared" si="1"/>
        <v>152.52140565230775</v>
      </c>
      <c r="F13" s="26">
        <f t="shared" si="1"/>
        <v>152.82280741175606</v>
      </c>
      <c r="G13" s="26">
        <f t="shared" si="1"/>
        <v>153.80605943039228</v>
      </c>
      <c r="H13" s="26">
        <f t="shared" si="1"/>
        <v>155.0218086530584</v>
      </c>
      <c r="I13" s="26">
        <f t="shared" si="1"/>
        <v>157.90645664316736</v>
      </c>
      <c r="J13" s="26">
        <f t="shared" si="1"/>
        <v>158.82214540672328</v>
      </c>
      <c r="K13" s="26">
        <f t="shared" si="1"/>
        <v>162.02539350754796</v>
      </c>
      <c r="L13" s="26">
        <f t="shared" si="1"/>
        <v>164.23640207202897</v>
      </c>
      <c r="M13" s="26">
        <f t="shared" si="1"/>
        <v>166.91413426902724</v>
      </c>
      <c r="N13" s="26">
        <f t="shared" si="1"/>
        <v>169.63761645171218</v>
      </c>
    </row>
    <row r="14" spans="1:14" x14ac:dyDescent="0.25">
      <c r="A14" s="20" t="s">
        <v>37</v>
      </c>
      <c r="B14" s="18"/>
      <c r="C14" s="22">
        <v>77.899674189304832</v>
      </c>
      <c r="D14" s="22">
        <v>80.970613961148871</v>
      </c>
      <c r="E14" s="22">
        <v>82.422516150591974</v>
      </c>
      <c r="F14" s="22">
        <v>83.162210778451993</v>
      </c>
      <c r="G14" s="22">
        <v>84.297826687207916</v>
      </c>
      <c r="H14" s="22">
        <v>85.695517376680868</v>
      </c>
      <c r="I14" s="22">
        <v>87.94306315781887</v>
      </c>
      <c r="J14" s="22">
        <v>89.0079193546715</v>
      </c>
      <c r="K14" s="22">
        <v>91.447985400087305</v>
      </c>
      <c r="L14" s="22">
        <v>93.284792405569917</v>
      </c>
      <c r="M14" s="22">
        <v>95.488005216826011</v>
      </c>
      <c r="N14" s="22">
        <v>97.728754884657704</v>
      </c>
    </row>
    <row r="15" spans="1:14" x14ac:dyDescent="0.25">
      <c r="A15" s="10" t="s">
        <v>38</v>
      </c>
      <c r="B15" s="12"/>
      <c r="C15" s="23">
        <v>65.66424121097306</v>
      </c>
      <c r="D15" s="23">
        <v>69.392165983490315</v>
      </c>
      <c r="E15" s="23">
        <v>70.098889501715789</v>
      </c>
      <c r="F15" s="23">
        <v>69.660596633304067</v>
      </c>
      <c r="G15" s="23">
        <v>69.508232743184379</v>
      </c>
      <c r="H15" s="23">
        <v>69.326291276377532</v>
      </c>
      <c r="I15" s="23">
        <v>69.963393485348504</v>
      </c>
      <c r="J15" s="23">
        <v>69.814226052051779</v>
      </c>
      <c r="K15" s="23">
        <v>70.577408107460656</v>
      </c>
      <c r="L15" s="23">
        <v>70.951609666459035</v>
      </c>
      <c r="M15" s="23">
        <v>71.426129052201233</v>
      </c>
      <c r="N15" s="23">
        <v>71.908861567054487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71.087541434879398</v>
      </c>
      <c r="D17" s="32">
        <f t="shared" ref="D17:N17" si="2">D10-D13</f>
        <v>77.26785792054298</v>
      </c>
      <c r="E17" s="32">
        <f t="shared" si="2"/>
        <v>85.061334318119378</v>
      </c>
      <c r="F17" s="32">
        <f t="shared" si="2"/>
        <v>94.442423266704111</v>
      </c>
      <c r="G17" s="32">
        <f t="shared" si="2"/>
        <v>104.51625508250703</v>
      </c>
      <c r="H17" s="32">
        <f t="shared" si="2"/>
        <v>115.63835885297377</v>
      </c>
      <c r="I17" s="32">
        <f t="shared" si="2"/>
        <v>125.09697375666337</v>
      </c>
      <c r="J17" s="32">
        <f t="shared" si="2"/>
        <v>136.38029774379584</v>
      </c>
      <c r="K17" s="32">
        <f t="shared" si="2"/>
        <v>145.53468152745057</v>
      </c>
      <c r="L17" s="32">
        <f t="shared" si="2"/>
        <v>155.03974217030145</v>
      </c>
      <c r="M17" s="32">
        <f t="shared" si="2"/>
        <v>163.63462868579759</v>
      </c>
      <c r="N17" s="32">
        <f t="shared" si="2"/>
        <v>171.5377665291154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3460.8272982413737</v>
      </c>
      <c r="D19" s="26">
        <f t="shared" ref="D19:N19" si="3">SUM(D20:D21)</f>
        <v>3435.28610304006</v>
      </c>
      <c r="E19" s="26">
        <f t="shared" si="3"/>
        <v>3420.3913306437016</v>
      </c>
      <c r="F19" s="26">
        <f t="shared" si="3"/>
        <v>3411.1971808050307</v>
      </c>
      <c r="G19" s="26">
        <f t="shared" si="3"/>
        <v>3406.1325557607493</v>
      </c>
      <c r="H19" s="26">
        <f t="shared" si="3"/>
        <v>3412.1654868522373</v>
      </c>
      <c r="I19" s="26">
        <f t="shared" si="3"/>
        <v>3423.8701330493464</v>
      </c>
      <c r="J19" s="26">
        <f t="shared" si="3"/>
        <v>3439.7985544886242</v>
      </c>
      <c r="K19" s="26">
        <f t="shared" si="3"/>
        <v>3450.2087310212073</v>
      </c>
      <c r="L19" s="26">
        <f t="shared" si="3"/>
        <v>3447.5730820754552</v>
      </c>
      <c r="M19" s="26">
        <f t="shared" si="3"/>
        <v>3454.0766265062593</v>
      </c>
      <c r="N19" s="26">
        <f t="shared" si="3"/>
        <v>3455.1301860553449</v>
      </c>
    </row>
    <row r="20" spans="1:14" x14ac:dyDescent="0.25">
      <c r="A20" s="72" t="s">
        <v>40</v>
      </c>
      <c r="B20" s="72"/>
      <c r="C20" s="22">
        <v>1688.5204382591444</v>
      </c>
      <c r="D20" s="22">
        <v>1675.6472987119421</v>
      </c>
      <c r="E20" s="22">
        <v>1666.5996072168846</v>
      </c>
      <c r="F20" s="22">
        <v>1663.5631151395792</v>
      </c>
      <c r="G20" s="22">
        <v>1661.6507100326685</v>
      </c>
      <c r="H20" s="22">
        <v>1665.1906008361323</v>
      </c>
      <c r="I20" s="22">
        <v>1669.9078795369185</v>
      </c>
      <c r="J20" s="22">
        <v>1676.8464392746853</v>
      </c>
      <c r="K20" s="22">
        <v>1680.7338449902002</v>
      </c>
      <c r="L20" s="22">
        <v>1678.3294456998549</v>
      </c>
      <c r="M20" s="22">
        <v>1681.0830267644817</v>
      </c>
      <c r="N20" s="22">
        <v>1683.3044033282818</v>
      </c>
    </row>
    <row r="21" spans="1:14" x14ac:dyDescent="0.25">
      <c r="A21" s="27" t="s">
        <v>41</v>
      </c>
      <c r="B21" s="27"/>
      <c r="C21" s="29">
        <v>1772.3068599822291</v>
      </c>
      <c r="D21" s="29">
        <v>1759.6388043281177</v>
      </c>
      <c r="E21" s="29">
        <v>1753.7917234268173</v>
      </c>
      <c r="F21" s="29">
        <v>1747.6340656654515</v>
      </c>
      <c r="G21" s="29">
        <v>1744.4818457280808</v>
      </c>
      <c r="H21" s="29">
        <v>1746.9748860161048</v>
      </c>
      <c r="I21" s="29">
        <v>1753.9622535124279</v>
      </c>
      <c r="J21" s="29">
        <v>1762.9521152139389</v>
      </c>
      <c r="K21" s="29">
        <v>1769.4748860310074</v>
      </c>
      <c r="L21" s="29">
        <v>1769.2436363756001</v>
      </c>
      <c r="M21" s="29">
        <v>1772.9935997417776</v>
      </c>
      <c r="N21" s="29">
        <v>1771.8257827270634</v>
      </c>
    </row>
    <row r="22" spans="1:14" x14ac:dyDescent="0.25">
      <c r="A22" s="75" t="s">
        <v>44</v>
      </c>
      <c r="B22" s="75"/>
      <c r="C22" s="26">
        <f>SUM(C23:C24)</f>
        <v>2480.3983351081315</v>
      </c>
      <c r="D22" s="26">
        <f t="shared" ref="D22:N22" si="4">SUM(D23:D24)</f>
        <v>2498.6490484183537</v>
      </c>
      <c r="E22" s="26">
        <f t="shared" si="4"/>
        <v>2510.2058422324026</v>
      </c>
      <c r="F22" s="26">
        <f t="shared" si="4"/>
        <v>2518.5951329819568</v>
      </c>
      <c r="G22" s="26">
        <f t="shared" si="4"/>
        <v>2524.1076306401378</v>
      </c>
      <c r="H22" s="26">
        <f t="shared" si="4"/>
        <v>2540.1279424495879</v>
      </c>
      <c r="I22" s="26">
        <f t="shared" si="4"/>
        <v>2541.6687883433124</v>
      </c>
      <c r="J22" s="26">
        <f t="shared" si="4"/>
        <v>2546.437252783302</v>
      </c>
      <c r="K22" s="26">
        <f t="shared" si="4"/>
        <v>2543.416315765402</v>
      </c>
      <c r="L22" s="26">
        <f t="shared" si="4"/>
        <v>2538.6975584534639</v>
      </c>
      <c r="M22" s="26">
        <f t="shared" si="4"/>
        <v>2532.7675979577789</v>
      </c>
      <c r="N22" s="26">
        <f t="shared" si="4"/>
        <v>2528.357553815862</v>
      </c>
    </row>
    <row r="23" spans="1:14" x14ac:dyDescent="0.25">
      <c r="A23" s="72" t="s">
        <v>42</v>
      </c>
      <c r="B23" s="72"/>
      <c r="C23" s="23">
        <v>1221.043703051771</v>
      </c>
      <c r="D23" s="22">
        <v>1229.6355544116698</v>
      </c>
      <c r="E23" s="22">
        <v>1237.3014001605557</v>
      </c>
      <c r="F23" s="22">
        <v>1239.6890672036425</v>
      </c>
      <c r="G23" s="22">
        <v>1241.6895281044258</v>
      </c>
      <c r="H23" s="22">
        <v>1247.4821520091075</v>
      </c>
      <c r="I23" s="22">
        <v>1246.9393011745938</v>
      </c>
      <c r="J23" s="22">
        <v>1251.5654126593554</v>
      </c>
      <c r="K23" s="22">
        <v>1250.4506762066392</v>
      </c>
      <c r="L23" s="22">
        <v>1248.928094830221</v>
      </c>
      <c r="M23" s="22">
        <v>1244.6364652271332</v>
      </c>
      <c r="N23" s="22">
        <v>1242.4147382852075</v>
      </c>
    </row>
    <row r="24" spans="1:14" x14ac:dyDescent="0.25">
      <c r="A24" s="10" t="s">
        <v>43</v>
      </c>
      <c r="B24" s="10"/>
      <c r="C24" s="23">
        <v>1259.3546320563603</v>
      </c>
      <c r="D24" s="23">
        <v>1269.0134940066839</v>
      </c>
      <c r="E24" s="23">
        <v>1272.9044420718467</v>
      </c>
      <c r="F24" s="23">
        <v>1278.9060657783143</v>
      </c>
      <c r="G24" s="23">
        <v>1282.418102535712</v>
      </c>
      <c r="H24" s="23">
        <v>1292.6457904404806</v>
      </c>
      <c r="I24" s="23">
        <v>1294.7294871687188</v>
      </c>
      <c r="J24" s="23">
        <v>1294.8718401239469</v>
      </c>
      <c r="K24" s="23">
        <v>1292.9656395587626</v>
      </c>
      <c r="L24" s="23">
        <v>1289.7694636232429</v>
      </c>
      <c r="M24" s="23">
        <v>1288.131132730646</v>
      </c>
      <c r="N24" s="23">
        <v>1285.9428155306546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980.42896313324218</v>
      </c>
      <c r="D26" s="32">
        <f t="shared" ref="D26:N26" si="5">D19-D22</f>
        <v>936.63705462170628</v>
      </c>
      <c r="E26" s="32">
        <f t="shared" si="5"/>
        <v>910.18548841129905</v>
      </c>
      <c r="F26" s="32">
        <f t="shared" si="5"/>
        <v>892.60204782307392</v>
      </c>
      <c r="G26" s="32">
        <f t="shared" si="5"/>
        <v>882.02492512061144</v>
      </c>
      <c r="H26" s="32">
        <f t="shared" si="5"/>
        <v>872.03754440264947</v>
      </c>
      <c r="I26" s="32">
        <f t="shared" si="5"/>
        <v>882.20134470603398</v>
      </c>
      <c r="J26" s="32">
        <f t="shared" si="5"/>
        <v>893.36130170532215</v>
      </c>
      <c r="K26" s="32">
        <f t="shared" si="5"/>
        <v>906.79241525580528</v>
      </c>
      <c r="L26" s="32">
        <f t="shared" si="5"/>
        <v>908.87552362199131</v>
      </c>
      <c r="M26" s="32">
        <f t="shared" si="5"/>
        <v>921.30902854848046</v>
      </c>
      <c r="N26" s="32">
        <f t="shared" si="5"/>
        <v>926.77263223948285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1051.5165045681215</v>
      </c>
      <c r="D30" s="32">
        <f t="shared" ref="D30:N30" si="6">D17+D26+D28</f>
        <v>1013.9049125422492</v>
      </c>
      <c r="E30" s="32">
        <f t="shared" si="6"/>
        <v>995.24682272941845</v>
      </c>
      <c r="F30" s="32">
        <f t="shared" si="6"/>
        <v>987.04447108977797</v>
      </c>
      <c r="G30" s="32">
        <f t="shared" si="6"/>
        <v>986.54118020311853</v>
      </c>
      <c r="H30" s="32">
        <f t="shared" si="6"/>
        <v>987.67590325562321</v>
      </c>
      <c r="I30" s="32">
        <f t="shared" si="6"/>
        <v>1007.2983184626974</v>
      </c>
      <c r="J30" s="32">
        <f t="shared" si="6"/>
        <v>1029.741599449118</v>
      </c>
      <c r="K30" s="32">
        <f t="shared" si="6"/>
        <v>1052.3270967832559</v>
      </c>
      <c r="L30" s="32">
        <f t="shared" si="6"/>
        <v>1063.9152657922928</v>
      </c>
      <c r="M30" s="32">
        <f t="shared" si="6"/>
        <v>1084.9436572342781</v>
      </c>
      <c r="N30" s="32">
        <f t="shared" si="6"/>
        <v>1098.3103987685981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35110.516504568121</v>
      </c>
      <c r="D32" s="21">
        <v>36124.421417110374</v>
      </c>
      <c r="E32" s="21">
        <v>37119.66823983979</v>
      </c>
      <c r="F32" s="21">
        <v>38106.712710929569</v>
      </c>
      <c r="G32" s="21">
        <v>39093.253891132685</v>
      </c>
      <c r="H32" s="21">
        <v>40080.929794388307</v>
      </c>
      <c r="I32" s="21">
        <v>41088.228112851</v>
      </c>
      <c r="J32" s="21">
        <v>42117.969712300132</v>
      </c>
      <c r="K32" s="21">
        <v>43170.296809083382</v>
      </c>
      <c r="L32" s="21">
        <v>44234.212074875664</v>
      </c>
      <c r="M32" s="21">
        <v>45319.155732109954</v>
      </c>
      <c r="N32" s="21">
        <v>46417.466130878543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3.0873381619193729E-2</v>
      </c>
      <c r="D34" s="39">
        <f t="shared" ref="D34:N34" si="7">(D32/D8)-1</f>
        <v>2.8877527689185056E-2</v>
      </c>
      <c r="E34" s="39">
        <f t="shared" si="7"/>
        <v>2.7550526311212131E-2</v>
      </c>
      <c r="F34" s="39">
        <f t="shared" si="7"/>
        <v>2.6590875347059395E-2</v>
      </c>
      <c r="G34" s="39">
        <f t="shared" si="7"/>
        <v>2.5888908016989953E-2</v>
      </c>
      <c r="H34" s="39">
        <f t="shared" si="7"/>
        <v>2.5264612303854683E-2</v>
      </c>
      <c r="I34" s="39">
        <f t="shared" si="7"/>
        <v>2.5131610559686379E-2</v>
      </c>
      <c r="J34" s="39">
        <f t="shared" si="7"/>
        <v>2.5061718325280147E-2</v>
      </c>
      <c r="K34" s="39">
        <f t="shared" si="7"/>
        <v>2.4985228489680322E-2</v>
      </c>
      <c r="L34" s="39">
        <f t="shared" si="7"/>
        <v>2.4644613181543429E-2</v>
      </c>
      <c r="M34" s="39">
        <f t="shared" si="7"/>
        <v>2.4527251788678761E-2</v>
      </c>
      <c r="N34" s="39">
        <f t="shared" si="7"/>
        <v>2.4235014554571777E-2</v>
      </c>
    </row>
    <row r="35" spans="1:14" ht="15.75" thickBot="1" x14ac:dyDescent="0.3">
      <c r="A35" s="40" t="s">
        <v>15</v>
      </c>
      <c r="B35" s="41"/>
      <c r="C35" s="42">
        <f>(C32/$C$8)-1</f>
        <v>3.0873381619193729E-2</v>
      </c>
      <c r="D35" s="42">
        <f t="shared" ref="D35:N35" si="8">(D32/$C$8)-1</f>
        <v>6.0642456240945775E-2</v>
      </c>
      <c r="E35" s="42">
        <f t="shared" si="8"/>
        <v>8.9863714138400663E-2</v>
      </c>
      <c r="F35" s="42">
        <f t="shared" si="8"/>
        <v>0.11884414430633816</v>
      </c>
      <c r="G35" s="42">
        <f t="shared" si="8"/>
        <v>0.14780979744363276</v>
      </c>
      <c r="H35" s="42">
        <f t="shared" si="8"/>
        <v>0.1768087669746119</v>
      </c>
      <c r="I35" s="42">
        <f t="shared" si="8"/>
        <v>0.20638386660944241</v>
      </c>
      <c r="J35" s="42">
        <f t="shared" si="8"/>
        <v>0.23661791926657072</v>
      </c>
      <c r="K35" s="42">
        <f t="shared" si="8"/>
        <v>0.26751510053387895</v>
      </c>
      <c r="L35" s="42">
        <f t="shared" si="8"/>
        <v>0.29875251988830165</v>
      </c>
      <c r="M35" s="42">
        <f t="shared" si="8"/>
        <v>0.33060734995478303</v>
      </c>
      <c r="N35" s="42">
        <f t="shared" si="8"/>
        <v>0.36285463844735744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0.45809747092740188</v>
      </c>
      <c r="D41" s="47">
        <v>0.46318741096139904</v>
      </c>
      <c r="E41" s="47">
        <v>0.46283368910802641</v>
      </c>
      <c r="F41" s="47">
        <v>0.46208498092535361</v>
      </c>
      <c r="G41" s="47">
        <v>0.46378949384383489</v>
      </c>
      <c r="H41" s="47">
        <v>0.46734571300798117</v>
      </c>
      <c r="I41" s="47">
        <v>0.47103550496404206</v>
      </c>
      <c r="J41" s="47">
        <v>0.47451118066648651</v>
      </c>
      <c r="K41" s="47">
        <v>0.47850681450128479</v>
      </c>
      <c r="L41" s="47">
        <v>0.48216965795040356</v>
      </c>
      <c r="M41" s="47">
        <v>0.48617527512485809</v>
      </c>
      <c r="N41" s="47">
        <v>0.49068235809297628</v>
      </c>
    </row>
    <row r="43" spans="1:14" x14ac:dyDescent="0.25">
      <c r="A43" s="48" t="s">
        <v>31</v>
      </c>
      <c r="B43" s="48"/>
      <c r="C43" s="49">
        <v>117.43011090620443</v>
      </c>
      <c r="D43" s="49">
        <v>120.91987446904008</v>
      </c>
      <c r="E43" s="49">
        <v>120.4127093972797</v>
      </c>
      <c r="F43" s="49">
        <v>119.27491360603445</v>
      </c>
      <c r="G43" s="49">
        <v>118.46815337488252</v>
      </c>
      <c r="H43" s="49">
        <v>117.6061321531491</v>
      </c>
      <c r="I43" s="49">
        <v>117.59418746269543</v>
      </c>
      <c r="J43" s="49">
        <v>115.73647886593861</v>
      </c>
      <c r="K43" s="49">
        <v>115.36916780308857</v>
      </c>
      <c r="L43" s="49">
        <v>114.30920378379668</v>
      </c>
      <c r="M43" s="49">
        <v>113.34528499861497</v>
      </c>
      <c r="N43" s="49">
        <v>112.14724253477225</v>
      </c>
    </row>
    <row r="44" spans="1:14" x14ac:dyDescent="0.25">
      <c r="A44" s="19" t="s">
        <v>47</v>
      </c>
      <c r="B44" s="19"/>
      <c r="C44" s="50">
        <v>118.7489264396104</v>
      </c>
      <c r="D44" s="50">
        <v>120.91987446904012</v>
      </c>
      <c r="E44" s="50">
        <v>120.10822553192628</v>
      </c>
      <c r="F44" s="50">
        <v>118.70569318686306</v>
      </c>
      <c r="G44" s="50">
        <v>117.65768269265658</v>
      </c>
      <c r="H44" s="50">
        <v>116.56312741794697</v>
      </c>
      <c r="I44" s="50">
        <v>116.35575269819785</v>
      </c>
      <c r="J44" s="50">
        <v>114.34987287081805</v>
      </c>
      <c r="K44" s="50">
        <v>113.84159174721032</v>
      </c>
      <c r="L44" s="50">
        <v>112.67154333345057</v>
      </c>
      <c r="M44" s="50">
        <v>111.62371292460462</v>
      </c>
      <c r="N44" s="50">
        <v>110.36518216152706</v>
      </c>
    </row>
    <row r="45" spans="1:14" x14ac:dyDescent="0.25">
      <c r="A45" s="51" t="s">
        <v>48</v>
      </c>
      <c r="B45" s="51"/>
      <c r="C45" s="52">
        <v>115.90305146301932</v>
      </c>
      <c r="D45" s="52">
        <v>120.91987446904017</v>
      </c>
      <c r="E45" s="52">
        <v>120.77270322189393</v>
      </c>
      <c r="F45" s="52">
        <v>119.96165019959696</v>
      </c>
      <c r="G45" s="52">
        <v>119.46617999978973</v>
      </c>
      <c r="H45" s="52">
        <v>118.92149504893182</v>
      </c>
      <c r="I45" s="52">
        <v>119.18878611906453</v>
      </c>
      <c r="J45" s="52">
        <v>117.55383019439542</v>
      </c>
      <c r="K45" s="52">
        <v>117.41051708701883</v>
      </c>
      <c r="L45" s="52">
        <v>116.53619784554803</v>
      </c>
      <c r="M45" s="52">
        <v>115.73151381276357</v>
      </c>
      <c r="N45" s="52">
        <v>114.66350236273585</v>
      </c>
    </row>
    <row r="47" spans="1:14" x14ac:dyDescent="0.25">
      <c r="A47" s="48" t="s">
        <v>32</v>
      </c>
      <c r="B47" s="48"/>
      <c r="C47" s="49">
        <v>77.288789143650618</v>
      </c>
      <c r="D47" s="49">
        <v>76.916711404278402</v>
      </c>
      <c r="E47" s="49">
        <v>76.955933445752052</v>
      </c>
      <c r="F47" s="49">
        <v>77.065684283904275</v>
      </c>
      <c r="G47" s="49">
        <v>77.143524363976212</v>
      </c>
      <c r="H47" s="49">
        <v>77.222688046759203</v>
      </c>
      <c r="I47" s="49">
        <v>77.216397263243223</v>
      </c>
      <c r="J47" s="49">
        <v>77.40462304732327</v>
      </c>
      <c r="K47" s="49">
        <v>77.431421373800646</v>
      </c>
      <c r="L47" s="49">
        <v>77.538586806195653</v>
      </c>
      <c r="M47" s="49">
        <v>77.635332944150079</v>
      </c>
      <c r="N47" s="49">
        <v>77.756560957574507</v>
      </c>
    </row>
    <row r="48" spans="1:14" x14ac:dyDescent="0.25">
      <c r="A48" s="19" t="s">
        <v>45</v>
      </c>
      <c r="B48" s="19"/>
      <c r="C48" s="50">
        <v>75.196569861809252</v>
      </c>
      <c r="D48" s="50">
        <v>74.947988469602251</v>
      </c>
      <c r="E48" s="50">
        <v>75.023826642949217</v>
      </c>
      <c r="F48" s="50">
        <v>75.165338903438752</v>
      </c>
      <c r="G48" s="50">
        <v>75.268538318076651</v>
      </c>
      <c r="H48" s="50">
        <v>75.377012796112467</v>
      </c>
      <c r="I48" s="50">
        <v>75.39054001883369</v>
      </c>
      <c r="J48" s="50">
        <v>75.604764048241279</v>
      </c>
      <c r="K48" s="50">
        <v>75.652952611917101</v>
      </c>
      <c r="L48" s="50">
        <v>75.777160849126858</v>
      </c>
      <c r="M48" s="50">
        <v>75.892745651482187</v>
      </c>
      <c r="N48" s="50">
        <v>76.032745346062072</v>
      </c>
    </row>
    <row r="49" spans="1:14" x14ac:dyDescent="0.25">
      <c r="A49" s="51" t="s">
        <v>46</v>
      </c>
      <c r="B49" s="51"/>
      <c r="C49" s="52">
        <v>79.703816669351937</v>
      </c>
      <c r="D49" s="52">
        <v>79.230858307568241</v>
      </c>
      <c r="E49" s="52">
        <v>79.256125282408178</v>
      </c>
      <c r="F49" s="52">
        <v>79.342754569225221</v>
      </c>
      <c r="G49" s="52">
        <v>79.399960936492519</v>
      </c>
      <c r="H49" s="52">
        <v>79.461114959659909</v>
      </c>
      <c r="I49" s="52">
        <v>79.443436515160343</v>
      </c>
      <c r="J49" s="52">
        <v>79.604632986523896</v>
      </c>
      <c r="K49" s="52">
        <v>79.622660990939067</v>
      </c>
      <c r="L49" s="52">
        <v>79.710653573941045</v>
      </c>
      <c r="M49" s="52">
        <v>79.789223114985077</v>
      </c>
      <c r="N49" s="52">
        <v>79.892776743880248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sheetPr codeName="Sheet5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22454</v>
      </c>
      <c r="D8" s="21">
        <v>22565.267087796758</v>
      </c>
      <c r="E8" s="21">
        <v>22653.745342602102</v>
      </c>
      <c r="F8" s="21">
        <v>22726.271291853205</v>
      </c>
      <c r="G8" s="21">
        <v>22786.619859864059</v>
      </c>
      <c r="H8" s="21">
        <v>22837.213513092269</v>
      </c>
      <c r="I8" s="21">
        <v>22881.52558209093</v>
      </c>
      <c r="J8" s="21">
        <v>22922.092791261013</v>
      </c>
      <c r="K8" s="21">
        <v>22960.204952351967</v>
      </c>
      <c r="L8" s="21">
        <v>22994.265076017258</v>
      </c>
      <c r="M8" s="21">
        <v>23023.191897901881</v>
      </c>
      <c r="N8" s="21">
        <v>23046.309070424173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216.76258407425141</v>
      </c>
      <c r="D10" s="26">
        <f t="shared" ref="D10:N10" si="0">SUM(D11:D12)</f>
        <v>221.62735330988795</v>
      </c>
      <c r="E10" s="26">
        <f t="shared" si="0"/>
        <v>222.91225932951278</v>
      </c>
      <c r="F10" s="26">
        <f t="shared" si="0"/>
        <v>222.95194583478391</v>
      </c>
      <c r="G10" s="26">
        <f t="shared" si="0"/>
        <v>223.02374140655525</v>
      </c>
      <c r="H10" s="26">
        <f t="shared" si="0"/>
        <v>222.58336471894847</v>
      </c>
      <c r="I10" s="26">
        <f t="shared" si="0"/>
        <v>220.92847908111264</v>
      </c>
      <c r="J10" s="26">
        <f t="shared" si="0"/>
        <v>218.34069298971514</v>
      </c>
      <c r="K10" s="26">
        <f t="shared" si="0"/>
        <v>215.60355905652003</v>
      </c>
      <c r="L10" s="26">
        <f t="shared" si="0"/>
        <v>212.52769176144096</v>
      </c>
      <c r="M10" s="26">
        <f t="shared" si="0"/>
        <v>209.46730000565574</v>
      </c>
      <c r="N10" s="26">
        <f t="shared" si="0"/>
        <v>206.51829755213748</v>
      </c>
    </row>
    <row r="11" spans="1:14" x14ac:dyDescent="0.25">
      <c r="A11" s="20" t="s">
        <v>34</v>
      </c>
      <c r="B11" s="18"/>
      <c r="C11" s="22">
        <v>110.9916951075321</v>
      </c>
      <c r="D11" s="22">
        <v>113.55207064147471</v>
      </c>
      <c r="E11" s="22">
        <v>114.22005519871958</v>
      </c>
      <c r="F11" s="22">
        <v>114.22743672163574</v>
      </c>
      <c r="G11" s="22">
        <v>114.31300621137432</v>
      </c>
      <c r="H11" s="22">
        <v>113.98422306171958</v>
      </c>
      <c r="I11" s="22">
        <v>113.15768322718469</v>
      </c>
      <c r="J11" s="22">
        <v>111.82663909506289</v>
      </c>
      <c r="K11" s="22">
        <v>110.33752705636746</v>
      </c>
      <c r="L11" s="22">
        <v>108.92084460330251</v>
      </c>
      <c r="M11" s="22">
        <v>107.29979178496991</v>
      </c>
      <c r="N11" s="22">
        <v>105.79688697679337</v>
      </c>
    </row>
    <row r="12" spans="1:14" x14ac:dyDescent="0.25">
      <c r="A12" s="27" t="s">
        <v>35</v>
      </c>
      <c r="B12" s="28"/>
      <c r="C12" s="29">
        <v>105.77088896671931</v>
      </c>
      <c r="D12" s="29">
        <v>108.07528266841324</v>
      </c>
      <c r="E12" s="29">
        <v>108.6922041307932</v>
      </c>
      <c r="F12" s="29">
        <v>108.72450911314817</v>
      </c>
      <c r="G12" s="29">
        <v>108.71073519518093</v>
      </c>
      <c r="H12" s="29">
        <v>108.5991416572289</v>
      </c>
      <c r="I12" s="29">
        <v>107.77079585392795</v>
      </c>
      <c r="J12" s="29">
        <v>106.51405389465225</v>
      </c>
      <c r="K12" s="29">
        <v>105.26603200015256</v>
      </c>
      <c r="L12" s="29">
        <v>103.60684715813845</v>
      </c>
      <c r="M12" s="29">
        <v>102.16750822068583</v>
      </c>
      <c r="N12" s="29">
        <v>100.72141057534411</v>
      </c>
    </row>
    <row r="13" spans="1:14" x14ac:dyDescent="0.25">
      <c r="A13" s="33" t="s">
        <v>36</v>
      </c>
      <c r="B13" s="18"/>
      <c r="C13" s="26">
        <f>SUM(C14:C15)</f>
        <v>204.41973522110294</v>
      </c>
      <c r="D13" s="26">
        <f t="shared" ref="D13:N13" si="1">SUM(D14:D15)</f>
        <v>217.25277812320729</v>
      </c>
      <c r="E13" s="26">
        <f t="shared" si="1"/>
        <v>222.07151903901257</v>
      </c>
      <c r="F13" s="26">
        <f t="shared" si="1"/>
        <v>226.06663207815816</v>
      </c>
      <c r="G13" s="26">
        <f t="shared" si="1"/>
        <v>229.59106416108244</v>
      </c>
      <c r="H13" s="26">
        <f t="shared" si="1"/>
        <v>232.57390143641868</v>
      </c>
      <c r="I13" s="26">
        <f t="shared" si="1"/>
        <v>237.60171871802416</v>
      </c>
      <c r="J13" s="26">
        <f t="shared" si="1"/>
        <v>238.76552349026667</v>
      </c>
      <c r="K13" s="26">
        <f t="shared" si="1"/>
        <v>242.44571925030652</v>
      </c>
      <c r="L13" s="26">
        <f t="shared" si="1"/>
        <v>244.63684021108895</v>
      </c>
      <c r="M13" s="26">
        <f t="shared" si="1"/>
        <v>247.31772129393852</v>
      </c>
      <c r="N13" s="26">
        <f t="shared" si="1"/>
        <v>249.43226086146819</v>
      </c>
    </row>
    <row r="14" spans="1:14" x14ac:dyDescent="0.25">
      <c r="A14" s="20" t="s">
        <v>37</v>
      </c>
      <c r="B14" s="18"/>
      <c r="C14" s="22">
        <v>98.925335159170913</v>
      </c>
      <c r="D14" s="22">
        <v>103.84631357023657</v>
      </c>
      <c r="E14" s="22">
        <v>105.6042804938923</v>
      </c>
      <c r="F14" s="22">
        <v>106.80591841971497</v>
      </c>
      <c r="G14" s="22">
        <v>108.16967319509826</v>
      </c>
      <c r="H14" s="22">
        <v>109.65135456926249</v>
      </c>
      <c r="I14" s="22">
        <v>111.75580772278832</v>
      </c>
      <c r="J14" s="22">
        <v>112.13162530303734</v>
      </c>
      <c r="K14" s="22">
        <v>113.82232983566625</v>
      </c>
      <c r="L14" s="22">
        <v>115.02916126706623</v>
      </c>
      <c r="M14" s="22">
        <v>116.48840932409431</v>
      </c>
      <c r="N14" s="22">
        <v>117.5754587618727</v>
      </c>
    </row>
    <row r="15" spans="1:14" x14ac:dyDescent="0.25">
      <c r="A15" s="10" t="s">
        <v>38</v>
      </c>
      <c r="B15" s="12"/>
      <c r="C15" s="23">
        <v>105.49440006193203</v>
      </c>
      <c r="D15" s="23">
        <v>113.4064645529707</v>
      </c>
      <c r="E15" s="23">
        <v>116.46723854512027</v>
      </c>
      <c r="F15" s="23">
        <v>119.26071365844319</v>
      </c>
      <c r="G15" s="23">
        <v>121.42139096598417</v>
      </c>
      <c r="H15" s="23">
        <v>122.9225468671562</v>
      </c>
      <c r="I15" s="23">
        <v>125.84591099523584</v>
      </c>
      <c r="J15" s="23">
        <v>126.63389818722935</v>
      </c>
      <c r="K15" s="23">
        <v>128.62338941464029</v>
      </c>
      <c r="L15" s="23">
        <v>129.60767894402272</v>
      </c>
      <c r="M15" s="23">
        <v>130.82931196984421</v>
      </c>
      <c r="N15" s="23">
        <v>131.85680209959551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12.342848853148467</v>
      </c>
      <c r="D17" s="32">
        <f t="shared" ref="D17:N17" si="2">D10-D13</f>
        <v>4.3745751866806586</v>
      </c>
      <c r="E17" s="32">
        <f t="shared" si="2"/>
        <v>0.84074029050020727</v>
      </c>
      <c r="F17" s="32">
        <f t="shared" si="2"/>
        <v>-3.1146862433742513</v>
      </c>
      <c r="G17" s="32">
        <f t="shared" si="2"/>
        <v>-6.567322754527197</v>
      </c>
      <c r="H17" s="32">
        <f t="shared" si="2"/>
        <v>-9.9905367174702064</v>
      </c>
      <c r="I17" s="32">
        <f t="shared" si="2"/>
        <v>-16.673239636911518</v>
      </c>
      <c r="J17" s="32">
        <f t="shared" si="2"/>
        <v>-20.424830500551536</v>
      </c>
      <c r="K17" s="32">
        <f t="shared" si="2"/>
        <v>-26.842160193786498</v>
      </c>
      <c r="L17" s="32">
        <f t="shared" si="2"/>
        <v>-32.109148449647989</v>
      </c>
      <c r="M17" s="32">
        <f t="shared" si="2"/>
        <v>-37.850421288282774</v>
      </c>
      <c r="N17" s="32">
        <f t="shared" si="2"/>
        <v>-42.913963309330711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893.42877423707785</v>
      </c>
      <c r="D19" s="26">
        <f t="shared" ref="D19:N19" si="3">SUM(D20:D21)</f>
        <v>885.76763311295304</v>
      </c>
      <c r="E19" s="26">
        <f t="shared" si="3"/>
        <v>878.87062423481439</v>
      </c>
      <c r="F19" s="26">
        <f t="shared" si="3"/>
        <v>874.40649464288902</v>
      </c>
      <c r="G19" s="26">
        <f t="shared" si="3"/>
        <v>870.19441415430367</v>
      </c>
      <c r="H19" s="26">
        <f t="shared" si="3"/>
        <v>867.41436401661713</v>
      </c>
      <c r="I19" s="26">
        <f t="shared" si="3"/>
        <v>868.13548672030447</v>
      </c>
      <c r="J19" s="26">
        <f t="shared" si="3"/>
        <v>867.0246710519566</v>
      </c>
      <c r="K19" s="26">
        <f t="shared" si="3"/>
        <v>867.48199642065424</v>
      </c>
      <c r="L19" s="26">
        <f t="shared" si="3"/>
        <v>866.90171939388711</v>
      </c>
      <c r="M19" s="26">
        <f t="shared" si="3"/>
        <v>867.2222150647483</v>
      </c>
      <c r="N19" s="26">
        <f t="shared" si="3"/>
        <v>868.14603936025082</v>
      </c>
    </row>
    <row r="20" spans="1:14" x14ac:dyDescent="0.25">
      <c r="A20" s="72" t="s">
        <v>40</v>
      </c>
      <c r="B20" s="72"/>
      <c r="C20" s="22">
        <v>446.93636769329373</v>
      </c>
      <c r="D20" s="22">
        <v>443.12199727614694</v>
      </c>
      <c r="E20" s="22">
        <v>438.3261532987442</v>
      </c>
      <c r="F20" s="22">
        <v>435.71802391598527</v>
      </c>
      <c r="G20" s="22">
        <v>434.02713005276081</v>
      </c>
      <c r="H20" s="22">
        <v>433.19975170880122</v>
      </c>
      <c r="I20" s="22">
        <v>433.1570663077182</v>
      </c>
      <c r="J20" s="22">
        <v>432.01453751739336</v>
      </c>
      <c r="K20" s="22">
        <v>432.12166363159702</v>
      </c>
      <c r="L20" s="22">
        <v>431.21159336730062</v>
      </c>
      <c r="M20" s="22">
        <v>431.71865182119677</v>
      </c>
      <c r="N20" s="22">
        <v>432.0083389666857</v>
      </c>
    </row>
    <row r="21" spans="1:14" x14ac:dyDescent="0.25">
      <c r="A21" s="27" t="s">
        <v>41</v>
      </c>
      <c r="B21" s="27"/>
      <c r="C21" s="29">
        <v>446.49240654378411</v>
      </c>
      <c r="D21" s="29">
        <v>442.64563583680615</v>
      </c>
      <c r="E21" s="29">
        <v>440.54447093607024</v>
      </c>
      <c r="F21" s="29">
        <v>438.68847072690374</v>
      </c>
      <c r="G21" s="29">
        <v>436.16728410154286</v>
      </c>
      <c r="H21" s="29">
        <v>434.21461230781586</v>
      </c>
      <c r="I21" s="29">
        <v>434.97842041258633</v>
      </c>
      <c r="J21" s="29">
        <v>435.01013353456324</v>
      </c>
      <c r="K21" s="29">
        <v>435.36033278905722</v>
      </c>
      <c r="L21" s="29">
        <v>435.69012602658654</v>
      </c>
      <c r="M21" s="29">
        <v>435.50356324355147</v>
      </c>
      <c r="N21" s="29">
        <v>436.13770039356507</v>
      </c>
    </row>
    <row r="22" spans="1:14" x14ac:dyDescent="0.25">
      <c r="A22" s="75" t="s">
        <v>44</v>
      </c>
      <c r="B22" s="75"/>
      <c r="C22" s="26">
        <f>SUM(C23:C24)</f>
        <v>794.50453529346828</v>
      </c>
      <c r="D22" s="26">
        <f t="shared" ref="D22:N22" si="4">SUM(D23:D24)</f>
        <v>801.66395349429035</v>
      </c>
      <c r="E22" s="26">
        <f t="shared" si="4"/>
        <v>807.18541527421644</v>
      </c>
      <c r="F22" s="26">
        <f t="shared" si="4"/>
        <v>810.94324038865375</v>
      </c>
      <c r="G22" s="26">
        <f t="shared" si="4"/>
        <v>813.03343817157167</v>
      </c>
      <c r="H22" s="26">
        <f t="shared" si="4"/>
        <v>813.11175830048228</v>
      </c>
      <c r="I22" s="26">
        <f t="shared" si="4"/>
        <v>810.89503791330685</v>
      </c>
      <c r="J22" s="26">
        <f t="shared" si="4"/>
        <v>808.48767946045518</v>
      </c>
      <c r="K22" s="26">
        <f t="shared" si="4"/>
        <v>806.57971256157134</v>
      </c>
      <c r="L22" s="26">
        <f t="shared" si="4"/>
        <v>805.86574905961788</v>
      </c>
      <c r="M22" s="26">
        <f t="shared" si="4"/>
        <v>806.25462125417573</v>
      </c>
      <c r="N22" s="26">
        <f t="shared" si="4"/>
        <v>807.22693893458199</v>
      </c>
    </row>
    <row r="23" spans="1:14" x14ac:dyDescent="0.25">
      <c r="A23" s="72" t="s">
        <v>42</v>
      </c>
      <c r="B23" s="72"/>
      <c r="C23" s="23">
        <v>404.43856848634482</v>
      </c>
      <c r="D23" s="22">
        <v>409.07287719605762</v>
      </c>
      <c r="E23" s="22">
        <v>412.96547875045007</v>
      </c>
      <c r="F23" s="22">
        <v>414.58129129828058</v>
      </c>
      <c r="G23" s="22">
        <v>414.79525551807859</v>
      </c>
      <c r="H23" s="22">
        <v>414.12350223691703</v>
      </c>
      <c r="I23" s="22">
        <v>413.48861515009787</v>
      </c>
      <c r="J23" s="22">
        <v>413.594226148926</v>
      </c>
      <c r="K23" s="22">
        <v>413.51688180678849</v>
      </c>
      <c r="L23" s="22">
        <v>412.96480061166517</v>
      </c>
      <c r="M23" s="22">
        <v>413.51590262494557</v>
      </c>
      <c r="N23" s="22">
        <v>413.85266670776662</v>
      </c>
    </row>
    <row r="24" spans="1:14" x14ac:dyDescent="0.25">
      <c r="A24" s="10" t="s">
        <v>43</v>
      </c>
      <c r="B24" s="10"/>
      <c r="C24" s="23">
        <v>390.0659668071234</v>
      </c>
      <c r="D24" s="23">
        <v>392.59107629823274</v>
      </c>
      <c r="E24" s="23">
        <v>394.21993652376631</v>
      </c>
      <c r="F24" s="23">
        <v>396.36194909037323</v>
      </c>
      <c r="G24" s="23">
        <v>398.23818265349308</v>
      </c>
      <c r="H24" s="23">
        <v>398.98825606356525</v>
      </c>
      <c r="I24" s="23">
        <v>397.40642276320898</v>
      </c>
      <c r="J24" s="23">
        <v>394.89345331152913</v>
      </c>
      <c r="K24" s="23">
        <v>393.06283075478279</v>
      </c>
      <c r="L24" s="23">
        <v>392.90094844795271</v>
      </c>
      <c r="M24" s="23">
        <v>392.73871862923016</v>
      </c>
      <c r="N24" s="23">
        <v>393.37427222681532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98.924238943609566</v>
      </c>
      <c r="D26" s="32">
        <f t="shared" ref="D26:N26" si="5">D19-D22</f>
        <v>84.103679618662682</v>
      </c>
      <c r="E26" s="32">
        <f t="shared" si="5"/>
        <v>71.685208960597947</v>
      </c>
      <c r="F26" s="32">
        <f t="shared" si="5"/>
        <v>63.463254254235267</v>
      </c>
      <c r="G26" s="32">
        <f t="shared" si="5"/>
        <v>57.160975982731998</v>
      </c>
      <c r="H26" s="32">
        <f t="shared" si="5"/>
        <v>54.302605716134849</v>
      </c>
      <c r="I26" s="32">
        <f t="shared" si="5"/>
        <v>57.24044880699762</v>
      </c>
      <c r="J26" s="32">
        <f t="shared" si="5"/>
        <v>58.536991591501419</v>
      </c>
      <c r="K26" s="32">
        <f t="shared" si="5"/>
        <v>60.9022838590829</v>
      </c>
      <c r="L26" s="32">
        <f t="shared" si="5"/>
        <v>61.035970334269223</v>
      </c>
      <c r="M26" s="32">
        <f t="shared" si="5"/>
        <v>60.967593810572566</v>
      </c>
      <c r="N26" s="32">
        <f t="shared" si="5"/>
        <v>60.91910042566883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111.26708779675803</v>
      </c>
      <c r="D30" s="32">
        <f t="shared" ref="D30:N30" si="6">D17+D26+D28</f>
        <v>88.47825480534334</v>
      </c>
      <c r="E30" s="32">
        <f t="shared" si="6"/>
        <v>72.525949251098154</v>
      </c>
      <c r="F30" s="32">
        <f t="shared" si="6"/>
        <v>60.348568010861015</v>
      </c>
      <c r="G30" s="32">
        <f t="shared" si="6"/>
        <v>50.593653228204801</v>
      </c>
      <c r="H30" s="32">
        <f t="shared" si="6"/>
        <v>44.312068998664643</v>
      </c>
      <c r="I30" s="32">
        <f t="shared" si="6"/>
        <v>40.567209170086102</v>
      </c>
      <c r="J30" s="32">
        <f t="shared" si="6"/>
        <v>38.112161090949883</v>
      </c>
      <c r="K30" s="32">
        <f t="shared" si="6"/>
        <v>34.060123665296402</v>
      </c>
      <c r="L30" s="32">
        <f t="shared" si="6"/>
        <v>28.926821884621233</v>
      </c>
      <c r="M30" s="32">
        <f t="shared" si="6"/>
        <v>23.117172522289792</v>
      </c>
      <c r="N30" s="32">
        <f t="shared" si="6"/>
        <v>18.005137116338119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22565.267087796758</v>
      </c>
      <c r="D32" s="21">
        <v>22653.745342602102</v>
      </c>
      <c r="E32" s="21">
        <v>22726.271291853205</v>
      </c>
      <c r="F32" s="21">
        <v>22786.619859864059</v>
      </c>
      <c r="G32" s="21">
        <v>22837.213513092269</v>
      </c>
      <c r="H32" s="21">
        <v>22881.52558209093</v>
      </c>
      <c r="I32" s="21">
        <v>22922.092791261013</v>
      </c>
      <c r="J32" s="21">
        <v>22960.204952351967</v>
      </c>
      <c r="K32" s="21">
        <v>22994.265076017258</v>
      </c>
      <c r="L32" s="21">
        <v>23023.191897901881</v>
      </c>
      <c r="M32" s="21">
        <v>23046.309070424173</v>
      </c>
      <c r="N32" s="21">
        <v>23064.314207540509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4.955334808798284E-3</v>
      </c>
      <c r="D34" s="39">
        <f t="shared" ref="D34:N34" si="7">(D32/D8)-1</f>
        <v>3.920993022643815E-3</v>
      </c>
      <c r="E34" s="39">
        <f t="shared" si="7"/>
        <v>3.2014992732665171E-3</v>
      </c>
      <c r="F34" s="39">
        <f t="shared" si="7"/>
        <v>2.6554540001679783E-3</v>
      </c>
      <c r="G34" s="39">
        <f t="shared" si="7"/>
        <v>2.2203228710251377E-3</v>
      </c>
      <c r="H34" s="39">
        <f t="shared" si="7"/>
        <v>1.940344822421336E-3</v>
      </c>
      <c r="I34" s="39">
        <f t="shared" si="7"/>
        <v>1.7729241446136079E-3</v>
      </c>
      <c r="J34" s="39">
        <f t="shared" si="7"/>
        <v>1.6626824364607273E-3</v>
      </c>
      <c r="K34" s="39">
        <f t="shared" si="7"/>
        <v>1.4834416215350199E-3</v>
      </c>
      <c r="L34" s="39">
        <f t="shared" si="7"/>
        <v>1.2580015838294933E-3</v>
      </c>
      <c r="M34" s="39">
        <f t="shared" si="7"/>
        <v>1.0040819980481341E-3</v>
      </c>
      <c r="N34" s="39">
        <f t="shared" si="7"/>
        <v>7.8125903203485336E-4</v>
      </c>
    </row>
    <row r="35" spans="1:14" ht="15.75" thickBot="1" x14ac:dyDescent="0.3">
      <c r="A35" s="40" t="s">
        <v>15</v>
      </c>
      <c r="B35" s="41"/>
      <c r="C35" s="42">
        <f>(C32/$C$8)-1</f>
        <v>4.955334808798284E-3</v>
      </c>
      <c r="D35" s="42">
        <f t="shared" ref="D35:N35" si="8">(D32/$C$8)-1</f>
        <v>8.8957576646522263E-3</v>
      </c>
      <c r="E35" s="42">
        <f t="shared" si="8"/>
        <v>1.2125736699617251E-2</v>
      </c>
      <c r="F35" s="42">
        <f t="shared" si="8"/>
        <v>1.4813390035809171E-2</v>
      </c>
      <c r="G35" s="42">
        <f t="shared" si="8"/>
        <v>1.7066603415528236E-2</v>
      </c>
      <c r="H35" s="42">
        <f t="shared" si="8"/>
        <v>1.9040063333523261E-2</v>
      </c>
      <c r="I35" s="42">
        <f t="shared" si="8"/>
        <v>2.0846744066135736E-2</v>
      </c>
      <c r="J35" s="42">
        <f t="shared" si="8"/>
        <v>2.2544088017812713E-2</v>
      </c>
      <c r="K35" s="42">
        <f t="shared" si="8"/>
        <v>2.4060972477832898E-2</v>
      </c>
      <c r="L35" s="42">
        <f t="shared" si="8"/>
        <v>2.5349242803147876E-2</v>
      </c>
      <c r="M35" s="42">
        <f t="shared" si="8"/>
        <v>2.6378777519558749E-2</v>
      </c>
      <c r="N35" s="42">
        <f t="shared" si="8"/>
        <v>2.7180645209784915E-2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1.4047573664048532</v>
      </c>
      <c r="D41" s="47">
        <v>1.42015685440868</v>
      </c>
      <c r="E41" s="47">
        <v>1.4182722138044677</v>
      </c>
      <c r="F41" s="47">
        <v>1.415405036660073</v>
      </c>
      <c r="G41" s="47">
        <v>1.4201866798037328</v>
      </c>
      <c r="H41" s="47">
        <v>1.430480224787511</v>
      </c>
      <c r="I41" s="47">
        <v>1.4411764273276226</v>
      </c>
      <c r="J41" s="47">
        <v>1.4506875249282869</v>
      </c>
      <c r="K41" s="47">
        <v>1.4619341862970734</v>
      </c>
      <c r="L41" s="47">
        <v>1.4724220467566242</v>
      </c>
      <c r="M41" s="47">
        <v>1.4841938905006882</v>
      </c>
      <c r="N41" s="47">
        <v>1.4979237530619152</v>
      </c>
    </row>
    <row r="43" spans="1:14" x14ac:dyDescent="0.25">
      <c r="A43" s="48" t="s">
        <v>31</v>
      </c>
      <c r="B43" s="48"/>
      <c r="C43" s="49">
        <v>104.0768853267621</v>
      </c>
      <c r="D43" s="49">
        <v>107.36850922682014</v>
      </c>
      <c r="E43" s="49">
        <v>107.01237790349558</v>
      </c>
      <c r="F43" s="49">
        <v>106.10613188353861</v>
      </c>
      <c r="G43" s="49">
        <v>105.49083009223355</v>
      </c>
      <c r="H43" s="49">
        <v>104.8453337536251</v>
      </c>
      <c r="I43" s="49">
        <v>104.94539142276764</v>
      </c>
      <c r="J43" s="49">
        <v>103.39728809374084</v>
      </c>
      <c r="K43" s="49">
        <v>103.18709062914125</v>
      </c>
      <c r="L43" s="49">
        <v>102.33065295229534</v>
      </c>
      <c r="M43" s="49">
        <v>101.57479345497372</v>
      </c>
      <c r="N43" s="49">
        <v>100.60599141573802</v>
      </c>
    </row>
    <row r="44" spans="1:14" x14ac:dyDescent="0.25">
      <c r="A44" s="19" t="s">
        <v>47</v>
      </c>
      <c r="B44" s="19"/>
      <c r="C44" s="50">
        <v>105.31457402646271</v>
      </c>
      <c r="D44" s="50">
        <v>107.36850922682009</v>
      </c>
      <c r="E44" s="50">
        <v>106.76904326677102</v>
      </c>
      <c r="F44" s="50">
        <v>105.63172068076462</v>
      </c>
      <c r="G44" s="50">
        <v>104.80840110768814</v>
      </c>
      <c r="H44" s="50">
        <v>103.95483354095728</v>
      </c>
      <c r="I44" s="50">
        <v>103.8558603959259</v>
      </c>
      <c r="J44" s="50">
        <v>102.15446892965342</v>
      </c>
      <c r="K44" s="50">
        <v>101.79571318902971</v>
      </c>
      <c r="L44" s="50">
        <v>100.84676395022863</v>
      </c>
      <c r="M44" s="50">
        <v>99.990150215876284</v>
      </c>
      <c r="N44" s="50">
        <v>98.95249150479998</v>
      </c>
    </row>
    <row r="45" spans="1:14" x14ac:dyDescent="0.25">
      <c r="A45" s="51" t="s">
        <v>48</v>
      </c>
      <c r="B45" s="51"/>
      <c r="C45" s="52">
        <v>102.94240909492352</v>
      </c>
      <c r="D45" s="52">
        <v>107.36850922682009</v>
      </c>
      <c r="E45" s="52">
        <v>107.23397738436279</v>
      </c>
      <c r="F45" s="52">
        <v>106.53463037775644</v>
      </c>
      <c r="G45" s="52">
        <v>106.10630859437586</v>
      </c>
      <c r="H45" s="52">
        <v>105.65266591061892</v>
      </c>
      <c r="I45" s="52">
        <v>105.93227950602041</v>
      </c>
      <c r="J45" s="52">
        <v>104.52329696544606</v>
      </c>
      <c r="K45" s="52">
        <v>104.45046884145268</v>
      </c>
      <c r="L45" s="52">
        <v>103.6846923867551</v>
      </c>
      <c r="M45" s="52">
        <v>103.0286105851214</v>
      </c>
      <c r="N45" s="52">
        <v>102.12771296927679</v>
      </c>
    </row>
    <row r="47" spans="1:14" x14ac:dyDescent="0.25">
      <c r="A47" s="48" t="s">
        <v>32</v>
      </c>
      <c r="B47" s="48"/>
      <c r="C47" s="49">
        <v>79.058836932315032</v>
      </c>
      <c r="D47" s="49">
        <v>78.668177610576805</v>
      </c>
      <c r="E47" s="49">
        <v>78.711955245175574</v>
      </c>
      <c r="F47" s="49">
        <v>78.82156766835196</v>
      </c>
      <c r="G47" s="49">
        <v>78.895288563663954</v>
      </c>
      <c r="H47" s="49">
        <v>78.967739465400754</v>
      </c>
      <c r="I47" s="49">
        <v>78.961474174604533</v>
      </c>
      <c r="J47" s="49">
        <v>79.144840202009192</v>
      </c>
      <c r="K47" s="49">
        <v>79.174534029470152</v>
      </c>
      <c r="L47" s="49">
        <v>79.275775593205296</v>
      </c>
      <c r="M47" s="49">
        <v>79.366735475538874</v>
      </c>
      <c r="N47" s="49">
        <v>79.484816352403385</v>
      </c>
    </row>
    <row r="48" spans="1:14" x14ac:dyDescent="0.25">
      <c r="A48" s="19" t="s">
        <v>45</v>
      </c>
      <c r="B48" s="19"/>
      <c r="C48" s="50">
        <v>76.741168010710851</v>
      </c>
      <c r="D48" s="50">
        <v>76.491079198733914</v>
      </c>
      <c r="E48" s="50">
        <v>76.563446755541918</v>
      </c>
      <c r="F48" s="50">
        <v>76.701258224307054</v>
      </c>
      <c r="G48" s="50">
        <v>76.80089663420145</v>
      </c>
      <c r="H48" s="50">
        <v>76.905504665300356</v>
      </c>
      <c r="I48" s="50">
        <v>76.91594949449798</v>
      </c>
      <c r="J48" s="50">
        <v>77.125921407162195</v>
      </c>
      <c r="K48" s="50">
        <v>77.171084207531564</v>
      </c>
      <c r="L48" s="50">
        <v>77.291735021302401</v>
      </c>
      <c r="M48" s="50">
        <v>77.403961720256973</v>
      </c>
      <c r="N48" s="50">
        <v>77.5403455404483</v>
      </c>
    </row>
    <row r="49" spans="1:14" x14ac:dyDescent="0.25">
      <c r="A49" s="51" t="s">
        <v>46</v>
      </c>
      <c r="B49" s="51"/>
      <c r="C49" s="52">
        <v>81.058887160484886</v>
      </c>
      <c r="D49" s="52">
        <v>80.58501776427299</v>
      </c>
      <c r="E49" s="52">
        <v>80.606513794783282</v>
      </c>
      <c r="F49" s="52">
        <v>80.689229408267991</v>
      </c>
      <c r="G49" s="52">
        <v>80.742805451345134</v>
      </c>
      <c r="H49" s="52">
        <v>80.799734183096007</v>
      </c>
      <c r="I49" s="52">
        <v>80.778878818309892</v>
      </c>
      <c r="J49" s="52">
        <v>80.935699695719933</v>
      </c>
      <c r="K49" s="52">
        <v>80.950636992079438</v>
      </c>
      <c r="L49" s="52">
        <v>81.034996052872927</v>
      </c>
      <c r="M49" s="52">
        <v>81.109688255392712</v>
      </c>
      <c r="N49" s="52">
        <v>81.209211653500461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sheetPr codeName="Sheet6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30089</v>
      </c>
      <c r="D8" s="21">
        <v>30941.436668553299</v>
      </c>
      <c r="E8" s="21">
        <v>31777.305637709782</v>
      </c>
      <c r="F8" s="21">
        <v>32607.042433561517</v>
      </c>
      <c r="G8" s="21">
        <v>33435.928209260645</v>
      </c>
      <c r="H8" s="21">
        <v>34265.414986752614</v>
      </c>
      <c r="I8" s="21">
        <v>35097.302148124036</v>
      </c>
      <c r="J8" s="21">
        <v>35939.403176764914</v>
      </c>
      <c r="K8" s="21">
        <v>36793.379227550315</v>
      </c>
      <c r="L8" s="21">
        <v>37657.274797218546</v>
      </c>
      <c r="M8" s="21">
        <v>38529.208402450851</v>
      </c>
      <c r="N8" s="21">
        <v>39412.10272586994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337.07907390386742</v>
      </c>
      <c r="D10" s="26">
        <f t="shared" ref="D10:N10" si="0">SUM(D11:D12)</f>
        <v>353.19198731199174</v>
      </c>
      <c r="E10" s="26">
        <f t="shared" si="0"/>
        <v>364.15939686431574</v>
      </c>
      <c r="F10" s="26">
        <f t="shared" si="0"/>
        <v>373.79845498183488</v>
      </c>
      <c r="G10" s="26">
        <f t="shared" si="0"/>
        <v>384.41961925518041</v>
      </c>
      <c r="H10" s="26">
        <f t="shared" si="0"/>
        <v>395.81675552457051</v>
      </c>
      <c r="I10" s="26">
        <f t="shared" si="0"/>
        <v>406.37757989131183</v>
      </c>
      <c r="J10" s="26">
        <f t="shared" si="0"/>
        <v>415.91216032858551</v>
      </c>
      <c r="K10" s="26">
        <f t="shared" si="0"/>
        <v>425.52370751798338</v>
      </c>
      <c r="L10" s="26">
        <f t="shared" si="0"/>
        <v>434.64779624763491</v>
      </c>
      <c r="M10" s="26">
        <f t="shared" si="0"/>
        <v>443.98473766578769</v>
      </c>
      <c r="N10" s="26">
        <f t="shared" si="0"/>
        <v>453.44751685344426</v>
      </c>
    </row>
    <row r="11" spans="1:14" x14ac:dyDescent="0.25">
      <c r="A11" s="20" t="s">
        <v>34</v>
      </c>
      <c r="B11" s="18"/>
      <c r="C11" s="22">
        <v>172.59887336022726</v>
      </c>
      <c r="D11" s="22">
        <v>180.95998031965311</v>
      </c>
      <c r="E11" s="22">
        <v>186.59497030842593</v>
      </c>
      <c r="F11" s="22">
        <v>191.51229742898795</v>
      </c>
      <c r="G11" s="22">
        <v>197.0380464723024</v>
      </c>
      <c r="H11" s="22">
        <v>202.69648367588891</v>
      </c>
      <c r="I11" s="22">
        <v>208.14313142077063</v>
      </c>
      <c r="J11" s="22">
        <v>213.01599079610645</v>
      </c>
      <c r="K11" s="22">
        <v>217.76650532509586</v>
      </c>
      <c r="L11" s="22">
        <v>222.75781889824233</v>
      </c>
      <c r="M11" s="22">
        <v>227.43153659763223</v>
      </c>
      <c r="N11" s="22">
        <v>232.29581232791313</v>
      </c>
    </row>
    <row r="12" spans="1:14" x14ac:dyDescent="0.25">
      <c r="A12" s="27" t="s">
        <v>35</v>
      </c>
      <c r="B12" s="28"/>
      <c r="C12" s="29">
        <v>164.48020054364017</v>
      </c>
      <c r="D12" s="29">
        <v>172.23200699233863</v>
      </c>
      <c r="E12" s="29">
        <v>177.56442655588981</v>
      </c>
      <c r="F12" s="29">
        <v>182.28615755284693</v>
      </c>
      <c r="G12" s="29">
        <v>187.38157278287801</v>
      </c>
      <c r="H12" s="29">
        <v>193.1202718486816</v>
      </c>
      <c r="I12" s="29">
        <v>198.2344484705412</v>
      </c>
      <c r="J12" s="29">
        <v>202.89616953247906</v>
      </c>
      <c r="K12" s="29">
        <v>207.75720219288752</v>
      </c>
      <c r="L12" s="29">
        <v>211.88997734939258</v>
      </c>
      <c r="M12" s="29">
        <v>216.55320106815546</v>
      </c>
      <c r="N12" s="29">
        <v>221.15170452553113</v>
      </c>
    </row>
    <row r="13" spans="1:14" x14ac:dyDescent="0.25">
      <c r="A13" s="33" t="s">
        <v>36</v>
      </c>
      <c r="B13" s="18"/>
      <c r="C13" s="26">
        <f>SUM(C14:C15)</f>
        <v>303.45957813894347</v>
      </c>
      <c r="D13" s="26">
        <f t="shared" ref="D13:N13" si="1">SUM(D14:D15)</f>
        <v>313.97670153687079</v>
      </c>
      <c r="E13" s="26">
        <f t="shared" si="1"/>
        <v>313.0040102595018</v>
      </c>
      <c r="F13" s="26">
        <f t="shared" si="1"/>
        <v>310.46806576107281</v>
      </c>
      <c r="G13" s="26">
        <f t="shared" si="1"/>
        <v>310.40197524076393</v>
      </c>
      <c r="H13" s="26">
        <f t="shared" si="1"/>
        <v>310.09826854939024</v>
      </c>
      <c r="I13" s="26">
        <f t="shared" si="1"/>
        <v>313.10869902302647</v>
      </c>
      <c r="J13" s="26">
        <f t="shared" si="1"/>
        <v>311.01236256574549</v>
      </c>
      <c r="K13" s="26">
        <f t="shared" si="1"/>
        <v>314.25449092200677</v>
      </c>
      <c r="L13" s="26">
        <f t="shared" si="1"/>
        <v>315.70750766927699</v>
      </c>
      <c r="M13" s="26">
        <f t="shared" si="1"/>
        <v>317.95859018683552</v>
      </c>
      <c r="N13" s="26">
        <f t="shared" si="1"/>
        <v>320.1350975184111</v>
      </c>
    </row>
    <row r="14" spans="1:14" x14ac:dyDescent="0.25">
      <c r="A14" s="20" t="s">
        <v>37</v>
      </c>
      <c r="B14" s="18"/>
      <c r="C14" s="22">
        <v>151.87235851537059</v>
      </c>
      <c r="D14" s="22">
        <v>155.81759161324695</v>
      </c>
      <c r="E14" s="22">
        <v>155.5719241048651</v>
      </c>
      <c r="F14" s="22">
        <v>155.30652611416929</v>
      </c>
      <c r="G14" s="22">
        <v>155.91837270962191</v>
      </c>
      <c r="H14" s="22">
        <v>156.63088215979502</v>
      </c>
      <c r="I14" s="22">
        <v>158.95443211224315</v>
      </c>
      <c r="J14" s="22">
        <v>158.76379552059296</v>
      </c>
      <c r="K14" s="22">
        <v>161.18428103169504</v>
      </c>
      <c r="L14" s="22">
        <v>162.48298495987433</v>
      </c>
      <c r="M14" s="22">
        <v>164.34636088120288</v>
      </c>
      <c r="N14" s="22">
        <v>166.27276006749355</v>
      </c>
    </row>
    <row r="15" spans="1:14" x14ac:dyDescent="0.25">
      <c r="A15" s="10" t="s">
        <v>38</v>
      </c>
      <c r="B15" s="12"/>
      <c r="C15" s="23">
        <v>151.58721962357285</v>
      </c>
      <c r="D15" s="23">
        <v>158.15910992362382</v>
      </c>
      <c r="E15" s="23">
        <v>157.43208615463672</v>
      </c>
      <c r="F15" s="23">
        <v>155.16153964690355</v>
      </c>
      <c r="G15" s="23">
        <v>154.48360253114203</v>
      </c>
      <c r="H15" s="23">
        <v>153.46738638959525</v>
      </c>
      <c r="I15" s="23">
        <v>154.15426691078332</v>
      </c>
      <c r="J15" s="23">
        <v>152.24856704515253</v>
      </c>
      <c r="K15" s="23">
        <v>153.0702098903117</v>
      </c>
      <c r="L15" s="23">
        <v>153.22452270940263</v>
      </c>
      <c r="M15" s="23">
        <v>153.61222930563261</v>
      </c>
      <c r="N15" s="23">
        <v>153.86233745091755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33.619495764923954</v>
      </c>
      <c r="D17" s="32">
        <f t="shared" ref="D17:N17" si="2">D10-D13</f>
        <v>39.215285775120947</v>
      </c>
      <c r="E17" s="32">
        <f t="shared" si="2"/>
        <v>51.155386604813941</v>
      </c>
      <c r="F17" s="32">
        <f t="shared" si="2"/>
        <v>63.330389220762072</v>
      </c>
      <c r="G17" s="32">
        <f t="shared" si="2"/>
        <v>74.017644014416476</v>
      </c>
      <c r="H17" s="32">
        <f t="shared" si="2"/>
        <v>85.718486975180269</v>
      </c>
      <c r="I17" s="32">
        <f t="shared" si="2"/>
        <v>93.268880868285351</v>
      </c>
      <c r="J17" s="32">
        <f t="shared" si="2"/>
        <v>104.89979776284002</v>
      </c>
      <c r="K17" s="32">
        <f t="shared" si="2"/>
        <v>111.26921659597662</v>
      </c>
      <c r="L17" s="32">
        <f t="shared" si="2"/>
        <v>118.94028857835792</v>
      </c>
      <c r="M17" s="32">
        <f t="shared" si="2"/>
        <v>126.02614747895217</v>
      </c>
      <c r="N17" s="32">
        <f t="shared" si="2"/>
        <v>133.31241933503316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1942.7854963767909</v>
      </c>
      <c r="D19" s="26">
        <f t="shared" ref="D19:N19" si="3">SUM(D20:D21)</f>
        <v>1928.3818327328586</v>
      </c>
      <c r="E19" s="26">
        <f t="shared" si="3"/>
        <v>1916.1381874235485</v>
      </c>
      <c r="F19" s="26">
        <f t="shared" si="3"/>
        <v>1907.8254128475355</v>
      </c>
      <c r="G19" s="26">
        <f t="shared" si="3"/>
        <v>1901.4139605913624</v>
      </c>
      <c r="H19" s="26">
        <f t="shared" si="3"/>
        <v>1896.3651090000903</v>
      </c>
      <c r="I19" s="26">
        <f t="shared" si="3"/>
        <v>1899.5035869405997</v>
      </c>
      <c r="J19" s="26">
        <f t="shared" si="3"/>
        <v>1900.2576651635222</v>
      </c>
      <c r="K19" s="26">
        <f t="shared" si="3"/>
        <v>1902.7980594871142</v>
      </c>
      <c r="L19" s="26">
        <f t="shared" si="3"/>
        <v>1901.6303871513019</v>
      </c>
      <c r="M19" s="26">
        <f t="shared" si="3"/>
        <v>1903.4787656928243</v>
      </c>
      <c r="N19" s="26">
        <f t="shared" si="3"/>
        <v>1905.602567936671</v>
      </c>
    </row>
    <row r="20" spans="1:14" x14ac:dyDescent="0.25">
      <c r="A20" s="72" t="s">
        <v>40</v>
      </c>
      <c r="B20" s="72"/>
      <c r="C20" s="22">
        <v>968.31861708783595</v>
      </c>
      <c r="D20" s="22">
        <v>960.79138489520074</v>
      </c>
      <c r="E20" s="22">
        <v>952.42782886388056</v>
      </c>
      <c r="F20" s="22">
        <v>948.8171631312506</v>
      </c>
      <c r="G20" s="22">
        <v>946.47362254775737</v>
      </c>
      <c r="H20" s="22">
        <v>944.83141561767889</v>
      </c>
      <c r="I20" s="22">
        <v>945.8305555168447</v>
      </c>
      <c r="J20" s="22">
        <v>945.15970439963962</v>
      </c>
      <c r="K20" s="22">
        <v>946.01811269622601</v>
      </c>
      <c r="L20" s="22">
        <v>944.83863066109132</v>
      </c>
      <c r="M20" s="22">
        <v>945.72282564634327</v>
      </c>
      <c r="N20" s="22">
        <v>946.91014046232965</v>
      </c>
    </row>
    <row r="21" spans="1:14" x14ac:dyDescent="0.25">
      <c r="A21" s="27" t="s">
        <v>41</v>
      </c>
      <c r="B21" s="27"/>
      <c r="C21" s="29">
        <v>974.46687928895483</v>
      </c>
      <c r="D21" s="29">
        <v>967.59044783765796</v>
      </c>
      <c r="E21" s="29">
        <v>963.71035855966807</v>
      </c>
      <c r="F21" s="29">
        <v>959.00824971628481</v>
      </c>
      <c r="G21" s="29">
        <v>954.94033804360515</v>
      </c>
      <c r="H21" s="29">
        <v>951.53369338241134</v>
      </c>
      <c r="I21" s="29">
        <v>953.67303142375488</v>
      </c>
      <c r="J21" s="29">
        <v>955.09796076388261</v>
      </c>
      <c r="K21" s="29">
        <v>956.77994679088818</v>
      </c>
      <c r="L21" s="29">
        <v>956.79175649021045</v>
      </c>
      <c r="M21" s="29">
        <v>957.75594004648087</v>
      </c>
      <c r="N21" s="29">
        <v>958.69242747434134</v>
      </c>
    </row>
    <row r="22" spans="1:14" x14ac:dyDescent="0.25">
      <c r="A22" s="75" t="s">
        <v>44</v>
      </c>
      <c r="B22" s="75"/>
      <c r="C22" s="26">
        <f>SUM(C23:C24)</f>
        <v>1123.9683235884113</v>
      </c>
      <c r="D22" s="26">
        <f t="shared" ref="D22:N22" si="4">SUM(D23:D24)</f>
        <v>1131.7281493515011</v>
      </c>
      <c r="E22" s="26">
        <f t="shared" si="4"/>
        <v>1137.5567781766335</v>
      </c>
      <c r="F22" s="26">
        <f t="shared" si="4"/>
        <v>1142.2700263691713</v>
      </c>
      <c r="G22" s="26">
        <f t="shared" si="4"/>
        <v>1145.9448271138031</v>
      </c>
      <c r="H22" s="26">
        <f t="shared" si="4"/>
        <v>1150.196434603849</v>
      </c>
      <c r="I22" s="26">
        <f t="shared" si="4"/>
        <v>1150.6714391680073</v>
      </c>
      <c r="J22" s="26">
        <f t="shared" si="4"/>
        <v>1151.1814121409607</v>
      </c>
      <c r="K22" s="26">
        <f t="shared" si="4"/>
        <v>1150.1717064148652</v>
      </c>
      <c r="L22" s="26">
        <f t="shared" si="4"/>
        <v>1148.6370704973497</v>
      </c>
      <c r="M22" s="26">
        <f t="shared" si="4"/>
        <v>1146.6105897526863</v>
      </c>
      <c r="N22" s="26">
        <f t="shared" si="4"/>
        <v>1145.3949127801395</v>
      </c>
    </row>
    <row r="23" spans="1:14" x14ac:dyDescent="0.25">
      <c r="A23" s="72" t="s">
        <v>42</v>
      </c>
      <c r="B23" s="72"/>
      <c r="C23" s="23">
        <v>553.54492640244882</v>
      </c>
      <c r="D23" s="22">
        <v>557.92022171198278</v>
      </c>
      <c r="E23" s="22">
        <v>561.44153221504268</v>
      </c>
      <c r="F23" s="22">
        <v>564.22451780499739</v>
      </c>
      <c r="G23" s="22">
        <v>565.33030287092845</v>
      </c>
      <c r="H23" s="22">
        <v>566.3648177353482</v>
      </c>
      <c r="I23" s="22">
        <v>566.32109923662426</v>
      </c>
      <c r="J23" s="22">
        <v>567.78169317889865</v>
      </c>
      <c r="K23" s="22">
        <v>567.17396179551599</v>
      </c>
      <c r="L23" s="22">
        <v>567.42978109855244</v>
      </c>
      <c r="M23" s="22">
        <v>565.64443948733719</v>
      </c>
      <c r="N23" s="22">
        <v>565.35030128411711</v>
      </c>
    </row>
    <row r="24" spans="1:14" x14ac:dyDescent="0.25">
      <c r="A24" s="10" t="s">
        <v>43</v>
      </c>
      <c r="B24" s="10"/>
      <c r="C24" s="23">
        <v>570.42339718596259</v>
      </c>
      <c r="D24" s="23">
        <v>573.8079276395182</v>
      </c>
      <c r="E24" s="23">
        <v>576.11524596159086</v>
      </c>
      <c r="F24" s="23">
        <v>578.04550856417393</v>
      </c>
      <c r="G24" s="23">
        <v>580.61452424287461</v>
      </c>
      <c r="H24" s="23">
        <v>583.83161686850076</v>
      </c>
      <c r="I24" s="23">
        <v>584.35033993138302</v>
      </c>
      <c r="J24" s="23">
        <v>583.39971896206214</v>
      </c>
      <c r="K24" s="23">
        <v>582.99774461934908</v>
      </c>
      <c r="L24" s="23">
        <v>581.20728939879734</v>
      </c>
      <c r="M24" s="23">
        <v>580.96615026534914</v>
      </c>
      <c r="N24" s="23">
        <v>580.04461149602241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818.81717278837959</v>
      </c>
      <c r="D26" s="32">
        <f t="shared" ref="D26:N26" si="5">D19-D22</f>
        <v>796.6536833813575</v>
      </c>
      <c r="E26" s="32">
        <f t="shared" si="5"/>
        <v>778.58140924691497</v>
      </c>
      <c r="F26" s="32">
        <f t="shared" si="5"/>
        <v>765.5553864783642</v>
      </c>
      <c r="G26" s="32">
        <f t="shared" si="5"/>
        <v>755.46913347755935</v>
      </c>
      <c r="H26" s="32">
        <f t="shared" si="5"/>
        <v>746.16867439624139</v>
      </c>
      <c r="I26" s="32">
        <f t="shared" si="5"/>
        <v>748.83214777259241</v>
      </c>
      <c r="J26" s="32">
        <f t="shared" si="5"/>
        <v>749.07625302256156</v>
      </c>
      <c r="K26" s="32">
        <f t="shared" si="5"/>
        <v>752.626353072249</v>
      </c>
      <c r="L26" s="32">
        <f t="shared" si="5"/>
        <v>752.99331665395221</v>
      </c>
      <c r="M26" s="32">
        <f t="shared" si="5"/>
        <v>756.86817594013792</v>
      </c>
      <c r="N26" s="32">
        <f t="shared" si="5"/>
        <v>760.20765515653147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852.43666855330355</v>
      </c>
      <c r="D30" s="32">
        <f t="shared" ref="D30:N30" si="6">D17+D26+D28</f>
        <v>835.86896915647844</v>
      </c>
      <c r="E30" s="32">
        <f t="shared" si="6"/>
        <v>829.73679585172886</v>
      </c>
      <c r="F30" s="32">
        <f t="shared" si="6"/>
        <v>828.88577569912627</v>
      </c>
      <c r="G30" s="32">
        <f t="shared" si="6"/>
        <v>829.48677749197577</v>
      </c>
      <c r="H30" s="32">
        <f t="shared" si="6"/>
        <v>831.8871613714216</v>
      </c>
      <c r="I30" s="32">
        <f t="shared" si="6"/>
        <v>842.10102864087776</v>
      </c>
      <c r="J30" s="32">
        <f t="shared" si="6"/>
        <v>853.97605078540164</v>
      </c>
      <c r="K30" s="32">
        <f t="shared" si="6"/>
        <v>863.89556966822556</v>
      </c>
      <c r="L30" s="32">
        <f t="shared" si="6"/>
        <v>871.93360523231013</v>
      </c>
      <c r="M30" s="32">
        <f t="shared" si="6"/>
        <v>882.89432341909014</v>
      </c>
      <c r="N30" s="32">
        <f t="shared" si="6"/>
        <v>893.52007449156463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30941.436668553299</v>
      </c>
      <c r="D32" s="21">
        <v>31777.305637709782</v>
      </c>
      <c r="E32" s="21">
        <v>32607.042433561517</v>
      </c>
      <c r="F32" s="21">
        <v>33435.928209260645</v>
      </c>
      <c r="G32" s="21">
        <v>34265.414986752614</v>
      </c>
      <c r="H32" s="21">
        <v>35097.302148124036</v>
      </c>
      <c r="I32" s="21">
        <v>35939.403176764914</v>
      </c>
      <c r="J32" s="21">
        <v>36793.379227550315</v>
      </c>
      <c r="K32" s="21">
        <v>37657.274797218546</v>
      </c>
      <c r="L32" s="21">
        <v>38529.208402450851</v>
      </c>
      <c r="M32" s="21">
        <v>39412.10272586994</v>
      </c>
      <c r="N32" s="21">
        <v>40305.622800361496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2.8330508443394464E-2</v>
      </c>
      <c r="D34" s="39">
        <f t="shared" ref="D34:N34" si="7">(D32/D8)-1</f>
        <v>2.7014549392465614E-2</v>
      </c>
      <c r="E34" s="39">
        <f t="shared" si="7"/>
        <v>2.6110986416264748E-2</v>
      </c>
      <c r="F34" s="39">
        <f t="shared" si="7"/>
        <v>2.5420452572110008E-2</v>
      </c>
      <c r="G34" s="39">
        <f t="shared" si="7"/>
        <v>2.480824735298448E-2</v>
      </c>
      <c r="H34" s="39">
        <f t="shared" si="7"/>
        <v>2.4277749494440393E-2</v>
      </c>
      <c r="I34" s="39">
        <f t="shared" si="7"/>
        <v>2.3993326469564202E-2</v>
      </c>
      <c r="J34" s="39">
        <f t="shared" si="7"/>
        <v>2.3761553484491493E-2</v>
      </c>
      <c r="K34" s="39">
        <f t="shared" si="7"/>
        <v>2.3479647366050127E-2</v>
      </c>
      <c r="L34" s="39">
        <f t="shared" si="7"/>
        <v>2.315445315487108E-2</v>
      </c>
      <c r="M34" s="39">
        <f t="shared" si="7"/>
        <v>2.291493544837353E-2</v>
      </c>
      <c r="N34" s="39">
        <f t="shared" si="7"/>
        <v>2.2671210432653632E-2</v>
      </c>
    </row>
    <row r="35" spans="1:14" ht="15.75" thickBot="1" x14ac:dyDescent="0.3">
      <c r="A35" s="40" t="s">
        <v>15</v>
      </c>
      <c r="B35" s="41"/>
      <c r="C35" s="42">
        <f>(C32/$C$8)-1</f>
        <v>2.8330508443394464E-2</v>
      </c>
      <c r="D35" s="42">
        <f t="shared" ref="D35:N35" si="8">(D32/$C$8)-1</f>
        <v>5.6110393755518073E-2</v>
      </c>
      <c r="E35" s="42">
        <f t="shared" si="8"/>
        <v>8.3686477900944523E-2</v>
      </c>
      <c r="F35" s="42">
        <f t="shared" si="8"/>
        <v>0.11123427861546231</v>
      </c>
      <c r="G35" s="42">
        <f t="shared" si="8"/>
        <v>0.13880205346647001</v>
      </c>
      <c r="H35" s="42">
        <f t="shared" si="8"/>
        <v>0.16644960444428314</v>
      </c>
      <c r="I35" s="42">
        <f t="shared" si="8"/>
        <v>0.19443661061400896</v>
      </c>
      <c r="J35" s="42">
        <f t="shared" si="8"/>
        <v>0.22281828002094839</v>
      </c>
      <c r="K35" s="42">
        <f t="shared" si="8"/>
        <v>0.25152962202860008</v>
      </c>
      <c r="L35" s="42">
        <f t="shared" si="8"/>
        <v>0.28050810603379484</v>
      </c>
      <c r="M35" s="42">
        <f t="shared" si="8"/>
        <v>0.3098508666246782</v>
      </c>
      <c r="N35" s="42">
        <f t="shared" si="8"/>
        <v>0.33954677125731991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1.0587266516542704</v>
      </c>
      <c r="D41" s="47">
        <v>1.0708441150758758</v>
      </c>
      <c r="E41" s="47">
        <v>1.0701572784849809</v>
      </c>
      <c r="F41" s="47">
        <v>1.0685845725347984</v>
      </c>
      <c r="G41" s="47">
        <v>1.0726098959373647</v>
      </c>
      <c r="H41" s="47">
        <v>1.0809933375788767</v>
      </c>
      <c r="I41" s="47">
        <v>1.0897990295915279</v>
      </c>
      <c r="J41" s="47">
        <v>1.0978656122895443</v>
      </c>
      <c r="K41" s="47">
        <v>1.1071680831990538</v>
      </c>
      <c r="L41" s="47">
        <v>1.1157830737691043</v>
      </c>
      <c r="M41" s="47">
        <v>1.125292487866931</v>
      </c>
      <c r="N41" s="47">
        <v>1.1360674001649491</v>
      </c>
    </row>
    <row r="43" spans="1:14" x14ac:dyDescent="0.25">
      <c r="A43" s="48" t="s">
        <v>31</v>
      </c>
      <c r="B43" s="48"/>
      <c r="C43" s="49">
        <v>160.70084872492683</v>
      </c>
      <c r="D43" s="49">
        <v>165.74362103946015</v>
      </c>
      <c r="E43" s="49">
        <v>165.17299087926494</v>
      </c>
      <c r="F43" s="49">
        <v>163.72499406802001</v>
      </c>
      <c r="G43" s="49">
        <v>162.72792837109165</v>
      </c>
      <c r="H43" s="49">
        <v>161.6491381505526</v>
      </c>
      <c r="I43" s="49">
        <v>161.72183341591028</v>
      </c>
      <c r="J43" s="49">
        <v>159.22027465092452</v>
      </c>
      <c r="K43" s="49">
        <v>158.7847376230045</v>
      </c>
      <c r="L43" s="49">
        <v>157.38573658723735</v>
      </c>
      <c r="M43" s="49">
        <v>156.08760367809634</v>
      </c>
      <c r="N43" s="49">
        <v>154.45973462478219</v>
      </c>
    </row>
    <row r="44" spans="1:14" x14ac:dyDescent="0.25">
      <c r="A44" s="19" t="s">
        <v>47</v>
      </c>
      <c r="B44" s="19"/>
      <c r="C44" s="50">
        <v>162.58907935946655</v>
      </c>
      <c r="D44" s="50">
        <v>165.74362103946015</v>
      </c>
      <c r="E44" s="50">
        <v>164.79270776333888</v>
      </c>
      <c r="F44" s="50">
        <v>163.02160815448508</v>
      </c>
      <c r="G44" s="50">
        <v>161.73309929268029</v>
      </c>
      <c r="H44" s="50">
        <v>160.36316702006164</v>
      </c>
      <c r="I44" s="50">
        <v>160.1989978923261</v>
      </c>
      <c r="J44" s="50">
        <v>157.52682594386062</v>
      </c>
      <c r="K44" s="50">
        <v>156.9337166028707</v>
      </c>
      <c r="L44" s="50">
        <v>155.44006190749062</v>
      </c>
      <c r="M44" s="50">
        <v>154.02248290562019</v>
      </c>
      <c r="N44" s="50">
        <v>152.31950680573965</v>
      </c>
    </row>
    <row r="45" spans="1:14" x14ac:dyDescent="0.25">
      <c r="A45" s="51" t="s">
        <v>48</v>
      </c>
      <c r="B45" s="51"/>
      <c r="C45" s="52">
        <v>158.85254224084306</v>
      </c>
      <c r="D45" s="52">
        <v>165.74362103946018</v>
      </c>
      <c r="E45" s="52">
        <v>165.55050877740126</v>
      </c>
      <c r="F45" s="52">
        <v>164.43514188466128</v>
      </c>
      <c r="G45" s="52">
        <v>163.74448399157313</v>
      </c>
      <c r="H45" s="52">
        <v>162.98305991474015</v>
      </c>
      <c r="I45" s="52">
        <v>163.3227063550718</v>
      </c>
      <c r="J45" s="52">
        <v>161.02541179220955</v>
      </c>
      <c r="K45" s="52">
        <v>160.7816712852314</v>
      </c>
      <c r="L45" s="52">
        <v>159.50290534384882</v>
      </c>
      <c r="M45" s="52">
        <v>158.35924127227855</v>
      </c>
      <c r="N45" s="52">
        <v>156.84125092016367</v>
      </c>
    </row>
    <row r="47" spans="1:14" x14ac:dyDescent="0.25">
      <c r="A47" s="48" t="s">
        <v>32</v>
      </c>
      <c r="B47" s="48"/>
      <c r="C47" s="49">
        <v>73.508996258647969</v>
      </c>
      <c r="D47" s="49">
        <v>73.144956840462712</v>
      </c>
      <c r="E47" s="49">
        <v>73.208037094762886</v>
      </c>
      <c r="F47" s="49">
        <v>73.329914802774965</v>
      </c>
      <c r="G47" s="49">
        <v>73.418805493345246</v>
      </c>
      <c r="H47" s="49">
        <v>73.513221659046295</v>
      </c>
      <c r="I47" s="49">
        <v>73.518210576306629</v>
      </c>
      <c r="J47" s="49">
        <v>73.720236806438066</v>
      </c>
      <c r="K47" s="49">
        <v>73.759357906270225</v>
      </c>
      <c r="L47" s="49">
        <v>73.875969515809786</v>
      </c>
      <c r="M47" s="49">
        <v>73.982852002409487</v>
      </c>
      <c r="N47" s="49">
        <v>74.112796209703816</v>
      </c>
    </row>
    <row r="48" spans="1:14" x14ac:dyDescent="0.25">
      <c r="A48" s="19" t="s">
        <v>45</v>
      </c>
      <c r="B48" s="19"/>
      <c r="C48" s="50">
        <v>71.053587591475818</v>
      </c>
      <c r="D48" s="50">
        <v>70.809027319509013</v>
      </c>
      <c r="E48" s="50">
        <v>70.893461651671558</v>
      </c>
      <c r="F48" s="50">
        <v>71.044083035732996</v>
      </c>
      <c r="G48" s="50">
        <v>71.155988454766998</v>
      </c>
      <c r="H48" s="50">
        <v>71.273809028374288</v>
      </c>
      <c r="I48" s="50">
        <v>71.294723570619297</v>
      </c>
      <c r="J48" s="50">
        <v>71.519231146408686</v>
      </c>
      <c r="K48" s="50">
        <v>71.574662059264256</v>
      </c>
      <c r="L48" s="50">
        <v>71.707366072600252</v>
      </c>
      <c r="M48" s="50">
        <v>71.830986380880162</v>
      </c>
      <c r="N48" s="50">
        <v>71.979653269876678</v>
      </c>
    </row>
    <row r="49" spans="1:14" x14ac:dyDescent="0.25">
      <c r="A49" s="51" t="s">
        <v>46</v>
      </c>
      <c r="B49" s="51"/>
      <c r="C49" s="52">
        <v>76.049495498597778</v>
      </c>
      <c r="D49" s="52">
        <v>75.575299350973808</v>
      </c>
      <c r="E49" s="52">
        <v>75.610098596462265</v>
      </c>
      <c r="F49" s="52">
        <v>75.707064658267242</v>
      </c>
      <c r="G49" s="52">
        <v>75.773694365145744</v>
      </c>
      <c r="H49" s="52">
        <v>75.845685659583381</v>
      </c>
      <c r="I49" s="52">
        <v>75.835683276739545</v>
      </c>
      <c r="J49" s="52">
        <v>76.008807168367213</v>
      </c>
      <c r="K49" s="52">
        <v>76.034478457307586</v>
      </c>
      <c r="L49" s="52">
        <v>76.13189167428169</v>
      </c>
      <c r="M49" s="52">
        <v>76.220354277196748</v>
      </c>
      <c r="N49" s="52">
        <v>76.334389992294732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sheetPr codeName="Sheet7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25372</v>
      </c>
      <c r="D8" s="21">
        <v>25372.55204323693</v>
      </c>
      <c r="E8" s="21">
        <v>25346.935851452981</v>
      </c>
      <c r="F8" s="21">
        <v>25309.567065541534</v>
      </c>
      <c r="G8" s="21">
        <v>25265.493342367601</v>
      </c>
      <c r="H8" s="21">
        <v>25215.21659040542</v>
      </c>
      <c r="I8" s="21">
        <v>25163.61508324838</v>
      </c>
      <c r="J8" s="21">
        <v>25115.358484102515</v>
      </c>
      <c r="K8" s="21">
        <v>25072.089366054028</v>
      </c>
      <c r="L8" s="21">
        <v>25030.176316507393</v>
      </c>
      <c r="M8" s="21">
        <v>24990.509422025189</v>
      </c>
      <c r="N8" s="21">
        <v>24953.211315899091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261.76059429528004</v>
      </c>
      <c r="D10" s="26">
        <f t="shared" ref="D10:N10" si="0">SUM(D11:D12)</f>
        <v>265.42526937972957</v>
      </c>
      <c r="E10" s="26">
        <f t="shared" si="0"/>
        <v>265.13809207931979</v>
      </c>
      <c r="F10" s="26">
        <f t="shared" si="0"/>
        <v>263.85318299861552</v>
      </c>
      <c r="G10" s="26">
        <f t="shared" si="0"/>
        <v>262.89324915614088</v>
      </c>
      <c r="H10" s="26">
        <f t="shared" si="0"/>
        <v>262.16226363115027</v>
      </c>
      <c r="I10" s="26">
        <f t="shared" si="0"/>
        <v>260.76865116238798</v>
      </c>
      <c r="J10" s="26">
        <f t="shared" si="0"/>
        <v>258.88928821289193</v>
      </c>
      <c r="K10" s="26">
        <f t="shared" si="0"/>
        <v>257.09437695716434</v>
      </c>
      <c r="L10" s="26">
        <f t="shared" si="0"/>
        <v>255.13908177074975</v>
      </c>
      <c r="M10" s="26">
        <f t="shared" si="0"/>
        <v>253.47420316572791</v>
      </c>
      <c r="N10" s="26">
        <f t="shared" si="0"/>
        <v>252.17562725349904</v>
      </c>
    </row>
    <row r="11" spans="1:14" x14ac:dyDescent="0.25">
      <c r="A11" s="20" t="s">
        <v>34</v>
      </c>
      <c r="B11" s="18"/>
      <c r="C11" s="22">
        <v>134.0325969874765</v>
      </c>
      <c r="D11" s="22">
        <v>135.9921890891201</v>
      </c>
      <c r="E11" s="22">
        <v>135.85653657485315</v>
      </c>
      <c r="F11" s="22">
        <v>135.18282001050983</v>
      </c>
      <c r="G11" s="22">
        <v>134.74851347297414</v>
      </c>
      <c r="H11" s="22">
        <v>134.25244952079066</v>
      </c>
      <c r="I11" s="22">
        <v>133.56347966791571</v>
      </c>
      <c r="J11" s="22">
        <v>132.59424343736279</v>
      </c>
      <c r="K11" s="22">
        <v>131.57091607246923</v>
      </c>
      <c r="L11" s="22">
        <v>130.75926269869308</v>
      </c>
      <c r="M11" s="22">
        <v>129.84236308869885</v>
      </c>
      <c r="N11" s="22">
        <v>129.18659823885557</v>
      </c>
    </row>
    <row r="12" spans="1:14" x14ac:dyDescent="0.25">
      <c r="A12" s="27" t="s">
        <v>35</v>
      </c>
      <c r="B12" s="28"/>
      <c r="C12" s="29">
        <v>127.72799730780355</v>
      </c>
      <c r="D12" s="29">
        <v>129.43308029060947</v>
      </c>
      <c r="E12" s="29">
        <v>129.28155550446664</v>
      </c>
      <c r="F12" s="29">
        <v>128.67036298810569</v>
      </c>
      <c r="G12" s="29">
        <v>128.14473568316674</v>
      </c>
      <c r="H12" s="29">
        <v>127.9098141103596</v>
      </c>
      <c r="I12" s="29">
        <v>127.20517149447227</v>
      </c>
      <c r="J12" s="29">
        <v>126.29504477552913</v>
      </c>
      <c r="K12" s="29">
        <v>125.52346088469511</v>
      </c>
      <c r="L12" s="29">
        <v>124.37981907205668</v>
      </c>
      <c r="M12" s="29">
        <v>123.63184007702907</v>
      </c>
      <c r="N12" s="29">
        <v>122.98902901464348</v>
      </c>
    </row>
    <row r="13" spans="1:14" x14ac:dyDescent="0.25">
      <c r="A13" s="33" t="s">
        <v>36</v>
      </c>
      <c r="B13" s="18"/>
      <c r="C13" s="26">
        <f>SUM(C14:C15)</f>
        <v>361.83596877310436</v>
      </c>
      <c r="D13" s="26">
        <f t="shared" ref="D13:N13" si="1">SUM(D14:D15)</f>
        <v>374.16057478156768</v>
      </c>
      <c r="E13" s="26">
        <f t="shared" si="1"/>
        <v>372.04325177065056</v>
      </c>
      <c r="F13" s="26">
        <f t="shared" si="1"/>
        <v>367.05904163437231</v>
      </c>
      <c r="G13" s="26">
        <f t="shared" si="1"/>
        <v>364.42469246895291</v>
      </c>
      <c r="H13" s="26">
        <f t="shared" si="1"/>
        <v>360.87621130861737</v>
      </c>
      <c r="I13" s="26">
        <f t="shared" si="1"/>
        <v>360.41056159851462</v>
      </c>
      <c r="J13" s="26">
        <f t="shared" si="1"/>
        <v>353.69092644545316</v>
      </c>
      <c r="K13" s="26">
        <f t="shared" si="1"/>
        <v>352.050621112432</v>
      </c>
      <c r="L13" s="26">
        <f t="shared" si="1"/>
        <v>348.33503218761939</v>
      </c>
      <c r="M13" s="26">
        <f t="shared" si="1"/>
        <v>345.47965352444777</v>
      </c>
      <c r="N13" s="26">
        <f t="shared" si="1"/>
        <v>342.35830130005064</v>
      </c>
    </row>
    <row r="14" spans="1:14" x14ac:dyDescent="0.25">
      <c r="A14" s="20" t="s">
        <v>37</v>
      </c>
      <c r="B14" s="18"/>
      <c r="C14" s="22">
        <v>171.7625749887718</v>
      </c>
      <c r="D14" s="22">
        <v>175.66733325793888</v>
      </c>
      <c r="E14" s="22">
        <v>174.27102739865279</v>
      </c>
      <c r="F14" s="22">
        <v>172.23343634288804</v>
      </c>
      <c r="G14" s="22">
        <v>171.21948731033132</v>
      </c>
      <c r="H14" s="22">
        <v>169.88111694784109</v>
      </c>
      <c r="I14" s="22">
        <v>170.05692532390768</v>
      </c>
      <c r="J14" s="22">
        <v>167.43894426038594</v>
      </c>
      <c r="K14" s="22">
        <v>167.05911400506909</v>
      </c>
      <c r="L14" s="22">
        <v>165.69725749213671</v>
      </c>
      <c r="M14" s="22">
        <v>164.70818741957819</v>
      </c>
      <c r="N14" s="22">
        <v>163.49575497239016</v>
      </c>
    </row>
    <row r="15" spans="1:14" x14ac:dyDescent="0.25">
      <c r="A15" s="10" t="s">
        <v>38</v>
      </c>
      <c r="B15" s="12"/>
      <c r="C15" s="23">
        <v>190.07339378433252</v>
      </c>
      <c r="D15" s="23">
        <v>198.49324152362877</v>
      </c>
      <c r="E15" s="23">
        <v>197.77222437199777</v>
      </c>
      <c r="F15" s="23">
        <v>194.82560529148429</v>
      </c>
      <c r="G15" s="23">
        <v>193.20520515862162</v>
      </c>
      <c r="H15" s="23">
        <v>190.99509436077628</v>
      </c>
      <c r="I15" s="23">
        <v>190.35363627460691</v>
      </c>
      <c r="J15" s="23">
        <v>186.25198218506722</v>
      </c>
      <c r="K15" s="23">
        <v>184.99150710736291</v>
      </c>
      <c r="L15" s="23">
        <v>182.63777469548268</v>
      </c>
      <c r="M15" s="23">
        <v>180.77146610486957</v>
      </c>
      <c r="N15" s="23">
        <v>178.86254632766048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-100.07537447782431</v>
      </c>
      <c r="D17" s="32">
        <f t="shared" ref="D17:N17" si="2">D10-D13</f>
        <v>-108.7353054018381</v>
      </c>
      <c r="E17" s="32">
        <f t="shared" si="2"/>
        <v>-106.90515969133077</v>
      </c>
      <c r="F17" s="32">
        <f t="shared" si="2"/>
        <v>-103.20585863575678</v>
      </c>
      <c r="G17" s="32">
        <f t="shared" si="2"/>
        <v>-101.53144331281203</v>
      </c>
      <c r="H17" s="32">
        <f t="shared" si="2"/>
        <v>-98.713947677467104</v>
      </c>
      <c r="I17" s="32">
        <f t="shared" si="2"/>
        <v>-99.641910436126636</v>
      </c>
      <c r="J17" s="32">
        <f t="shared" si="2"/>
        <v>-94.801638232561231</v>
      </c>
      <c r="K17" s="32">
        <f t="shared" si="2"/>
        <v>-94.956244155267655</v>
      </c>
      <c r="L17" s="32">
        <f t="shared" si="2"/>
        <v>-93.195950416869636</v>
      </c>
      <c r="M17" s="32">
        <f t="shared" si="2"/>
        <v>-92.005450358719855</v>
      </c>
      <c r="N17" s="32">
        <f t="shared" si="2"/>
        <v>-90.182674046551597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1151.9190616336787</v>
      </c>
      <c r="D19" s="26">
        <f t="shared" ref="D19:N19" si="3">SUM(D20:D21)</f>
        <v>1142.762862798329</v>
      </c>
      <c r="E19" s="26">
        <f t="shared" si="3"/>
        <v>1135.683666886338</v>
      </c>
      <c r="F19" s="26">
        <f t="shared" si="3"/>
        <v>1130.6846635424258</v>
      </c>
      <c r="G19" s="26">
        <f t="shared" si="3"/>
        <v>1125.8491427427025</v>
      </c>
      <c r="H19" s="26">
        <f t="shared" si="3"/>
        <v>1121.3555817368388</v>
      </c>
      <c r="I19" s="26">
        <f t="shared" si="3"/>
        <v>1121.9746332158525</v>
      </c>
      <c r="J19" s="26">
        <f t="shared" si="3"/>
        <v>1121.7021198829443</v>
      </c>
      <c r="K19" s="26">
        <f t="shared" si="3"/>
        <v>1121.2572277906347</v>
      </c>
      <c r="L19" s="26">
        <f t="shared" si="3"/>
        <v>1121.0865661803382</v>
      </c>
      <c r="M19" s="26">
        <f t="shared" si="3"/>
        <v>1121.4918861580254</v>
      </c>
      <c r="N19" s="26">
        <f t="shared" si="3"/>
        <v>1122.4481427142769</v>
      </c>
    </row>
    <row r="20" spans="1:14" x14ac:dyDescent="0.25">
      <c r="A20" s="72" t="s">
        <v>40</v>
      </c>
      <c r="B20" s="72"/>
      <c r="C20" s="22">
        <v>574.90375253034983</v>
      </c>
      <c r="D20" s="22">
        <v>569.93342848301654</v>
      </c>
      <c r="E20" s="22">
        <v>565.20394324286258</v>
      </c>
      <c r="F20" s="22">
        <v>562.3893906213118</v>
      </c>
      <c r="G20" s="22">
        <v>560.75540943387557</v>
      </c>
      <c r="H20" s="22">
        <v>559.06511727025179</v>
      </c>
      <c r="I20" s="22">
        <v>559.4150056303738</v>
      </c>
      <c r="J20" s="22">
        <v>557.96033668829227</v>
      </c>
      <c r="K20" s="22">
        <v>557.33750583621804</v>
      </c>
      <c r="L20" s="22">
        <v>556.9958961789082</v>
      </c>
      <c r="M20" s="22">
        <v>557.69641709518805</v>
      </c>
      <c r="N20" s="22">
        <v>557.8498102900603</v>
      </c>
    </row>
    <row r="21" spans="1:14" x14ac:dyDescent="0.25">
      <c r="A21" s="27" t="s">
        <v>41</v>
      </c>
      <c r="B21" s="27"/>
      <c r="C21" s="29">
        <v>577.01530910332883</v>
      </c>
      <c r="D21" s="29">
        <v>572.82943431531248</v>
      </c>
      <c r="E21" s="29">
        <v>570.4797236434755</v>
      </c>
      <c r="F21" s="29">
        <v>568.29527292111413</v>
      </c>
      <c r="G21" s="29">
        <v>565.09373330882681</v>
      </c>
      <c r="H21" s="29">
        <v>562.29046446658697</v>
      </c>
      <c r="I21" s="29">
        <v>562.55962758547878</v>
      </c>
      <c r="J21" s="29">
        <v>563.74178319465193</v>
      </c>
      <c r="K21" s="29">
        <v>563.91972195441667</v>
      </c>
      <c r="L21" s="29">
        <v>564.09067000143</v>
      </c>
      <c r="M21" s="29">
        <v>563.79546906283724</v>
      </c>
      <c r="N21" s="29">
        <v>564.59833242421655</v>
      </c>
    </row>
    <row r="22" spans="1:14" x14ac:dyDescent="0.25">
      <c r="A22" s="75" t="s">
        <v>44</v>
      </c>
      <c r="B22" s="75"/>
      <c r="C22" s="26">
        <f>SUM(C23:C24)</f>
        <v>1051.2916439189282</v>
      </c>
      <c r="D22" s="26">
        <f t="shared" ref="D22:N22" si="4">SUM(D23:D24)</f>
        <v>1059.6437491804393</v>
      </c>
      <c r="E22" s="26">
        <f t="shared" si="4"/>
        <v>1066.1472931064463</v>
      </c>
      <c r="F22" s="26">
        <f t="shared" si="4"/>
        <v>1071.5525280806096</v>
      </c>
      <c r="G22" s="26">
        <f t="shared" si="4"/>
        <v>1074.5944513920685</v>
      </c>
      <c r="H22" s="26">
        <f t="shared" si="4"/>
        <v>1074.2431412164137</v>
      </c>
      <c r="I22" s="26">
        <f t="shared" si="4"/>
        <v>1070.5893219255913</v>
      </c>
      <c r="J22" s="26">
        <f t="shared" si="4"/>
        <v>1070.1695996988733</v>
      </c>
      <c r="K22" s="26">
        <f t="shared" si="4"/>
        <v>1068.2140331819974</v>
      </c>
      <c r="L22" s="26">
        <f t="shared" si="4"/>
        <v>1067.557510245676</v>
      </c>
      <c r="M22" s="26">
        <f t="shared" si="4"/>
        <v>1066.7845419254063</v>
      </c>
      <c r="N22" s="26">
        <f t="shared" si="4"/>
        <v>1066.4714635085456</v>
      </c>
    </row>
    <row r="23" spans="1:14" x14ac:dyDescent="0.25">
      <c r="A23" s="72" t="s">
        <v>42</v>
      </c>
      <c r="B23" s="72"/>
      <c r="C23" s="23">
        <v>529.82917555176209</v>
      </c>
      <c r="D23" s="22">
        <v>534.80868690272428</v>
      </c>
      <c r="E23" s="22">
        <v>539.65540244849649</v>
      </c>
      <c r="F23" s="22">
        <v>541.95679426866502</v>
      </c>
      <c r="G23" s="22">
        <v>543.15635660745045</v>
      </c>
      <c r="H23" s="22">
        <v>541.92728577360515</v>
      </c>
      <c r="I23" s="22">
        <v>540.64222745976053</v>
      </c>
      <c r="J23" s="22">
        <v>540.94060155417753</v>
      </c>
      <c r="K23" s="22">
        <v>540.33782202815291</v>
      </c>
      <c r="L23" s="22">
        <v>540.63476043008791</v>
      </c>
      <c r="M23" s="22">
        <v>540.10747852732698</v>
      </c>
      <c r="N23" s="22">
        <v>540.03482239992297</v>
      </c>
    </row>
    <row r="24" spans="1:14" x14ac:dyDescent="0.25">
      <c r="A24" s="10" t="s">
        <v>43</v>
      </c>
      <c r="B24" s="10"/>
      <c r="C24" s="23">
        <v>521.46246836716614</v>
      </c>
      <c r="D24" s="23">
        <v>524.835062277715</v>
      </c>
      <c r="E24" s="23">
        <v>526.49189065794985</v>
      </c>
      <c r="F24" s="23">
        <v>529.59573381194446</v>
      </c>
      <c r="G24" s="23">
        <v>531.43809478461799</v>
      </c>
      <c r="H24" s="23">
        <v>532.3158554428087</v>
      </c>
      <c r="I24" s="23">
        <v>529.94709446583067</v>
      </c>
      <c r="J24" s="23">
        <v>529.22899814469565</v>
      </c>
      <c r="K24" s="23">
        <v>527.87621115384457</v>
      </c>
      <c r="L24" s="23">
        <v>526.92274981558796</v>
      </c>
      <c r="M24" s="23">
        <v>526.67706339807933</v>
      </c>
      <c r="N24" s="23">
        <v>526.43664110862255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100.62741771475044</v>
      </c>
      <c r="D26" s="32">
        <f t="shared" ref="D26:N26" si="5">D19-D22</f>
        <v>83.119113617889752</v>
      </c>
      <c r="E26" s="32">
        <f t="shared" si="5"/>
        <v>69.536373779891619</v>
      </c>
      <c r="F26" s="32">
        <f t="shared" si="5"/>
        <v>59.132135461816233</v>
      </c>
      <c r="G26" s="32">
        <f t="shared" si="5"/>
        <v>51.254691350633948</v>
      </c>
      <c r="H26" s="32">
        <f t="shared" si="5"/>
        <v>47.112440520425025</v>
      </c>
      <c r="I26" s="32">
        <f t="shared" si="5"/>
        <v>51.385311290261143</v>
      </c>
      <c r="J26" s="32">
        <f t="shared" si="5"/>
        <v>51.532520184071018</v>
      </c>
      <c r="K26" s="32">
        <f t="shared" si="5"/>
        <v>53.04319460863735</v>
      </c>
      <c r="L26" s="32">
        <f t="shared" si="5"/>
        <v>53.52905593466221</v>
      </c>
      <c r="M26" s="32">
        <f t="shared" si="5"/>
        <v>54.707344232619107</v>
      </c>
      <c r="N26" s="32">
        <f t="shared" si="5"/>
        <v>55.976679205731216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0.55204323692612434</v>
      </c>
      <c r="D30" s="32">
        <f t="shared" ref="D30:N30" si="6">D17+D26+D28</f>
        <v>-25.616191783948352</v>
      </c>
      <c r="E30" s="32">
        <f t="shared" si="6"/>
        <v>-37.368785911439147</v>
      </c>
      <c r="F30" s="32">
        <f t="shared" si="6"/>
        <v>-44.07372317394055</v>
      </c>
      <c r="G30" s="32">
        <f t="shared" si="6"/>
        <v>-50.276751962178082</v>
      </c>
      <c r="H30" s="32">
        <f t="shared" si="6"/>
        <v>-51.601507157042079</v>
      </c>
      <c r="I30" s="32">
        <f t="shared" si="6"/>
        <v>-48.256599145865493</v>
      </c>
      <c r="J30" s="32">
        <f t="shared" si="6"/>
        <v>-43.269118048490213</v>
      </c>
      <c r="K30" s="32">
        <f t="shared" si="6"/>
        <v>-41.913049546630305</v>
      </c>
      <c r="L30" s="32">
        <f t="shared" si="6"/>
        <v>-39.666894482207425</v>
      </c>
      <c r="M30" s="32">
        <f t="shared" si="6"/>
        <v>-37.298106126100748</v>
      </c>
      <c r="N30" s="32">
        <f t="shared" si="6"/>
        <v>-34.205994840820381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25372.55204323693</v>
      </c>
      <c r="D32" s="21">
        <v>25346.935851452981</v>
      </c>
      <c r="E32" s="21">
        <v>25309.567065541534</v>
      </c>
      <c r="F32" s="21">
        <v>25265.493342367601</v>
      </c>
      <c r="G32" s="21">
        <v>25215.21659040542</v>
      </c>
      <c r="H32" s="21">
        <v>25163.61508324838</v>
      </c>
      <c r="I32" s="21">
        <v>25115.358484102515</v>
      </c>
      <c r="J32" s="21">
        <v>25072.089366054028</v>
      </c>
      <c r="K32" s="21">
        <v>25030.176316507393</v>
      </c>
      <c r="L32" s="21">
        <v>24990.509422025189</v>
      </c>
      <c r="M32" s="21">
        <v>24953.211315899091</v>
      </c>
      <c r="N32" s="21">
        <v>24919.005321058263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2.1757970870561749E-5</v>
      </c>
      <c r="D34" s="39">
        <f t="shared" ref="D34:N34" si="7">(D32/D8)-1</f>
        <v>-1.0096024925004832E-3</v>
      </c>
      <c r="E34" s="39">
        <f t="shared" si="7"/>
        <v>-1.4742920458097331E-3</v>
      </c>
      <c r="F34" s="39">
        <f t="shared" si="7"/>
        <v>-1.7413858980598329E-3</v>
      </c>
      <c r="G34" s="39">
        <f t="shared" si="7"/>
        <v>-1.9899374724605678E-3</v>
      </c>
      <c r="H34" s="39">
        <f t="shared" si="7"/>
        <v>-2.0464431456311827E-3</v>
      </c>
      <c r="I34" s="39">
        <f t="shared" si="7"/>
        <v>-1.9177132930311425E-3</v>
      </c>
      <c r="J34" s="39">
        <f t="shared" si="7"/>
        <v>-1.722815068551653E-3</v>
      </c>
      <c r="K34" s="39">
        <f t="shared" si="7"/>
        <v>-1.6717015057939877E-3</v>
      </c>
      <c r="L34" s="39">
        <f t="shared" si="7"/>
        <v>-1.5847628870294672E-3</v>
      </c>
      <c r="M34" s="39">
        <f t="shared" si="7"/>
        <v>-1.4924908290675498E-3</v>
      </c>
      <c r="N34" s="39">
        <f t="shared" si="7"/>
        <v>-1.3708053207177606E-3</v>
      </c>
    </row>
    <row r="35" spans="1:14" ht="15.75" thickBot="1" x14ac:dyDescent="0.3">
      <c r="A35" s="40" t="s">
        <v>15</v>
      </c>
      <c r="B35" s="41"/>
      <c r="C35" s="42">
        <f>(C32/$C$8)-1</f>
        <v>2.1757970870561749E-5</v>
      </c>
      <c r="D35" s="42">
        <f t="shared" ref="D35:N35" si="8">(D32/$C$8)-1</f>
        <v>-9.8786648853144143E-4</v>
      </c>
      <c r="E35" s="42">
        <f t="shared" si="8"/>
        <v>-2.4607021306347621E-3</v>
      </c>
      <c r="F35" s="42">
        <f t="shared" si="8"/>
        <v>-4.1978029967050245E-3</v>
      </c>
      <c r="G35" s="42">
        <f t="shared" si="8"/>
        <v>-6.1793871036804893E-3</v>
      </c>
      <c r="H35" s="42">
        <f t="shared" si="8"/>
        <v>-8.2131844849290259E-3</v>
      </c>
      <c r="I35" s="42">
        <f t="shared" si="8"/>
        <v>-1.0115147244895373E-2</v>
      </c>
      <c r="J35" s="42">
        <f t="shared" si="8"/>
        <v>-1.1820535785352804E-2</v>
      </c>
      <c r="K35" s="42">
        <f t="shared" si="8"/>
        <v>-1.3472476883675144E-2</v>
      </c>
      <c r="L35" s="42">
        <f t="shared" si="8"/>
        <v>-1.5035889089343057E-2</v>
      </c>
      <c r="M35" s="42">
        <f t="shared" si="8"/>
        <v>-1.6505938991837832E-2</v>
      </c>
      <c r="N35" s="42">
        <f t="shared" si="8"/>
        <v>-1.785411788356206E-2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1.2773586638084387</v>
      </c>
      <c r="D41" s="47">
        <v>1.2910581293127723</v>
      </c>
      <c r="E41" s="47">
        <v>1.289379036768187</v>
      </c>
      <c r="F41" s="47">
        <v>1.286967818661108</v>
      </c>
      <c r="G41" s="47">
        <v>1.2912418212355459</v>
      </c>
      <c r="H41" s="47">
        <v>1.3007221535117028</v>
      </c>
      <c r="I41" s="47">
        <v>1.310515624374833</v>
      </c>
      <c r="J41" s="47">
        <v>1.3197153923985983</v>
      </c>
      <c r="K41" s="47">
        <v>1.3302908409041463</v>
      </c>
      <c r="L41" s="47">
        <v>1.3401129203949855</v>
      </c>
      <c r="M41" s="47">
        <v>1.3511817645698703</v>
      </c>
      <c r="N41" s="47">
        <v>1.3636481738792172</v>
      </c>
    </row>
    <row r="43" spans="1:14" x14ac:dyDescent="0.25">
      <c r="A43" s="48" t="s">
        <v>31</v>
      </c>
      <c r="B43" s="48"/>
      <c r="C43" s="49">
        <v>163.60658758453337</v>
      </c>
      <c r="D43" s="49">
        <v>168.87085917228021</v>
      </c>
      <c r="E43" s="49">
        <v>168.35999003492446</v>
      </c>
      <c r="F43" s="49">
        <v>166.95023089979824</v>
      </c>
      <c r="G43" s="49">
        <v>166.00987398734895</v>
      </c>
      <c r="H43" s="49">
        <v>165.00241404354708</v>
      </c>
      <c r="I43" s="49">
        <v>165.17504628423276</v>
      </c>
      <c r="J43" s="49">
        <v>162.71110480472097</v>
      </c>
      <c r="K43" s="49">
        <v>162.31437808370893</v>
      </c>
      <c r="L43" s="49">
        <v>160.93884418853386</v>
      </c>
      <c r="M43" s="49">
        <v>159.6907009510347</v>
      </c>
      <c r="N43" s="49">
        <v>158.1116754286704</v>
      </c>
    </row>
    <row r="44" spans="1:14" x14ac:dyDescent="0.25">
      <c r="A44" s="19" t="s">
        <v>47</v>
      </c>
      <c r="B44" s="19"/>
      <c r="C44" s="50">
        <v>165.61455531619356</v>
      </c>
      <c r="D44" s="50">
        <v>168.87085917228023</v>
      </c>
      <c r="E44" s="50">
        <v>167.95595809491962</v>
      </c>
      <c r="F44" s="50">
        <v>166.19004944672159</v>
      </c>
      <c r="G44" s="50">
        <v>164.92759748076759</v>
      </c>
      <c r="H44" s="50">
        <v>163.58713702590003</v>
      </c>
      <c r="I44" s="50">
        <v>163.48968189845056</v>
      </c>
      <c r="J44" s="50">
        <v>160.81494963401224</v>
      </c>
      <c r="K44" s="50">
        <v>160.24242698444692</v>
      </c>
      <c r="L44" s="50">
        <v>158.75397730821837</v>
      </c>
      <c r="M44" s="50">
        <v>157.36041272135893</v>
      </c>
      <c r="N44" s="50">
        <v>155.71742509543151</v>
      </c>
    </row>
    <row r="45" spans="1:14" x14ac:dyDescent="0.25">
      <c r="A45" s="51" t="s">
        <v>48</v>
      </c>
      <c r="B45" s="51"/>
      <c r="C45" s="52">
        <v>161.83348514834418</v>
      </c>
      <c r="D45" s="52">
        <v>168.87085917228018</v>
      </c>
      <c r="E45" s="52">
        <v>168.7176255436471</v>
      </c>
      <c r="F45" s="52">
        <v>167.62807597492295</v>
      </c>
      <c r="G45" s="52">
        <v>166.98093418780786</v>
      </c>
      <c r="H45" s="52">
        <v>166.28197319438127</v>
      </c>
      <c r="I45" s="52">
        <v>166.71036738018032</v>
      </c>
      <c r="J45" s="52">
        <v>164.45430909761788</v>
      </c>
      <c r="K45" s="52">
        <v>164.23206776497935</v>
      </c>
      <c r="L45" s="52">
        <v>162.97374253546863</v>
      </c>
      <c r="M45" s="52">
        <v>161.87483251583308</v>
      </c>
      <c r="N45" s="52">
        <v>160.36555394253583</v>
      </c>
    </row>
    <row r="47" spans="1:14" x14ac:dyDescent="0.25">
      <c r="A47" s="48" t="s">
        <v>32</v>
      </c>
      <c r="B47" s="48"/>
      <c r="C47" s="49">
        <v>73.392957681161889</v>
      </c>
      <c r="D47" s="49">
        <v>73.02561922723946</v>
      </c>
      <c r="E47" s="49">
        <v>73.089821547511605</v>
      </c>
      <c r="F47" s="49">
        <v>73.215413597634608</v>
      </c>
      <c r="G47" s="49">
        <v>73.306475488001539</v>
      </c>
      <c r="H47" s="49">
        <v>73.404089329868413</v>
      </c>
      <c r="I47" s="49">
        <v>73.412090364498653</v>
      </c>
      <c r="J47" s="49">
        <v>73.614350980435049</v>
      </c>
      <c r="K47" s="49">
        <v>73.656581521182204</v>
      </c>
      <c r="L47" s="49">
        <v>73.772715683845561</v>
      </c>
      <c r="M47" s="49">
        <v>73.879692016595968</v>
      </c>
      <c r="N47" s="49">
        <v>74.012187634511463</v>
      </c>
    </row>
    <row r="48" spans="1:14" x14ac:dyDescent="0.25">
      <c r="A48" s="19" t="s">
        <v>45</v>
      </c>
      <c r="B48" s="19"/>
      <c r="C48" s="50">
        <v>70.806174714512963</v>
      </c>
      <c r="D48" s="50">
        <v>70.561883041078175</v>
      </c>
      <c r="E48" s="50">
        <v>70.646792337525454</v>
      </c>
      <c r="F48" s="50">
        <v>70.797906780492099</v>
      </c>
      <c r="G48" s="50">
        <v>70.910283543594133</v>
      </c>
      <c r="H48" s="50">
        <v>71.028604691494223</v>
      </c>
      <c r="I48" s="50">
        <v>71.049920239213535</v>
      </c>
      <c r="J48" s="50">
        <v>71.274965924979711</v>
      </c>
      <c r="K48" s="50">
        <v>71.330784565308164</v>
      </c>
      <c r="L48" s="50">
        <v>71.463933384111087</v>
      </c>
      <c r="M48" s="50">
        <v>71.587974708654343</v>
      </c>
      <c r="N48" s="50">
        <v>71.737093692614422</v>
      </c>
    </row>
    <row r="49" spans="1:14" x14ac:dyDescent="0.25">
      <c r="A49" s="51" t="s">
        <v>46</v>
      </c>
      <c r="B49" s="51"/>
      <c r="C49" s="52">
        <v>75.829822326560233</v>
      </c>
      <c r="D49" s="52">
        <v>75.355502273623713</v>
      </c>
      <c r="E49" s="52">
        <v>75.390841603662906</v>
      </c>
      <c r="F49" s="52">
        <v>75.488400172093534</v>
      </c>
      <c r="G49" s="52">
        <v>75.55556712949975</v>
      </c>
      <c r="H49" s="52">
        <v>75.628171143234752</v>
      </c>
      <c r="I49" s="52">
        <v>75.618594594158452</v>
      </c>
      <c r="J49" s="52">
        <v>75.792403200070183</v>
      </c>
      <c r="K49" s="52">
        <v>75.81849865360924</v>
      </c>
      <c r="L49" s="52">
        <v>75.916439982359861</v>
      </c>
      <c r="M49" s="52">
        <v>76.005453038280507</v>
      </c>
      <c r="N49" s="52">
        <v>76.12007632172606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sheetPr codeName="Sheet8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29516</v>
      </c>
      <c r="D8" s="21">
        <v>29340.228456512057</v>
      </c>
      <c r="E8" s="21">
        <v>29136.778460733709</v>
      </c>
      <c r="F8" s="21">
        <v>28918.78965468557</v>
      </c>
      <c r="G8" s="21">
        <v>28687.954814606732</v>
      </c>
      <c r="H8" s="21">
        <v>28450.516576254668</v>
      </c>
      <c r="I8" s="21">
        <v>28208.603622431976</v>
      </c>
      <c r="J8" s="21">
        <v>27969.760118905408</v>
      </c>
      <c r="K8" s="21">
        <v>27732.989929816955</v>
      </c>
      <c r="L8" s="21">
        <v>27498.392914532462</v>
      </c>
      <c r="M8" s="21">
        <v>27260.745089480257</v>
      </c>
      <c r="N8" s="21">
        <v>27022.785250153407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286.27911673348876</v>
      </c>
      <c r="D10" s="26">
        <f t="shared" ref="D10:N10" si="0">SUM(D11:D12)</f>
        <v>287.37579556460582</v>
      </c>
      <c r="E10" s="26">
        <f t="shared" si="0"/>
        <v>284.32603826630276</v>
      </c>
      <c r="F10" s="26">
        <f t="shared" si="0"/>
        <v>280.1897829120835</v>
      </c>
      <c r="G10" s="26">
        <f t="shared" si="0"/>
        <v>276.37598855263423</v>
      </c>
      <c r="H10" s="26">
        <f t="shared" si="0"/>
        <v>272.91624792619825</v>
      </c>
      <c r="I10" s="26">
        <f t="shared" si="0"/>
        <v>268.75243063139806</v>
      </c>
      <c r="J10" s="26">
        <f t="shared" si="0"/>
        <v>264.03242533607465</v>
      </c>
      <c r="K10" s="26">
        <f t="shared" si="0"/>
        <v>259.44958706168291</v>
      </c>
      <c r="L10" s="26">
        <f t="shared" si="0"/>
        <v>254.79120685081273</v>
      </c>
      <c r="M10" s="26">
        <f t="shared" si="0"/>
        <v>250.49134841759442</v>
      </c>
      <c r="N10" s="26">
        <f t="shared" si="0"/>
        <v>246.88884563007423</v>
      </c>
    </row>
    <row r="11" spans="1:14" x14ac:dyDescent="0.25">
      <c r="A11" s="20" t="s">
        <v>34</v>
      </c>
      <c r="B11" s="18"/>
      <c r="C11" s="22">
        <v>146.58712699813853</v>
      </c>
      <c r="D11" s="22">
        <v>147.23866955616543</v>
      </c>
      <c r="E11" s="22">
        <v>145.68842414900186</v>
      </c>
      <c r="F11" s="22">
        <v>143.55273096094032</v>
      </c>
      <c r="G11" s="22">
        <v>141.65922379761216</v>
      </c>
      <c r="H11" s="22">
        <v>139.7595301880128</v>
      </c>
      <c r="I11" s="22">
        <v>137.652703437832</v>
      </c>
      <c r="J11" s="22">
        <v>135.22838245659577</v>
      </c>
      <c r="K11" s="22">
        <v>132.77622112294208</v>
      </c>
      <c r="L11" s="22">
        <v>130.5809761432715</v>
      </c>
      <c r="M11" s="22">
        <v>128.31439336077048</v>
      </c>
      <c r="N11" s="22">
        <v>126.47824239574554</v>
      </c>
    </row>
    <row r="12" spans="1:14" x14ac:dyDescent="0.25">
      <c r="A12" s="27" t="s">
        <v>35</v>
      </c>
      <c r="B12" s="28"/>
      <c r="C12" s="29">
        <v>139.69198973535023</v>
      </c>
      <c r="D12" s="29">
        <v>140.13712600844039</v>
      </c>
      <c r="E12" s="29">
        <v>138.6376141173009</v>
      </c>
      <c r="F12" s="29">
        <v>136.63705195114318</v>
      </c>
      <c r="G12" s="29">
        <v>134.71676475502207</v>
      </c>
      <c r="H12" s="29">
        <v>133.15671773818545</v>
      </c>
      <c r="I12" s="29">
        <v>131.09972719356605</v>
      </c>
      <c r="J12" s="29">
        <v>128.80404287947889</v>
      </c>
      <c r="K12" s="29">
        <v>126.67336593874083</v>
      </c>
      <c r="L12" s="29">
        <v>124.21023070754123</v>
      </c>
      <c r="M12" s="29">
        <v>122.17695505682394</v>
      </c>
      <c r="N12" s="29">
        <v>120.41060323432869</v>
      </c>
    </row>
    <row r="13" spans="1:14" x14ac:dyDescent="0.25">
      <c r="A13" s="33" t="s">
        <v>36</v>
      </c>
      <c r="B13" s="18"/>
      <c r="C13" s="26">
        <f>SUM(C14:C15)</f>
        <v>367.30067584075425</v>
      </c>
      <c r="D13" s="26">
        <f t="shared" ref="D13:N13" si="1">SUM(D14:D15)</f>
        <v>376.6962591767707</v>
      </c>
      <c r="E13" s="26">
        <f t="shared" si="1"/>
        <v>372.89724635582627</v>
      </c>
      <c r="F13" s="26">
        <f t="shared" si="1"/>
        <v>368.09550748165793</v>
      </c>
      <c r="G13" s="26">
        <f t="shared" si="1"/>
        <v>363.50106400971572</v>
      </c>
      <c r="H13" s="26">
        <f t="shared" si="1"/>
        <v>359.18187624871229</v>
      </c>
      <c r="I13" s="26">
        <f t="shared" si="1"/>
        <v>357.56883669058232</v>
      </c>
      <c r="J13" s="26">
        <f t="shared" si="1"/>
        <v>350.70860698952697</v>
      </c>
      <c r="K13" s="26">
        <f t="shared" si="1"/>
        <v>348.42340128898275</v>
      </c>
      <c r="L13" s="26">
        <f t="shared" si="1"/>
        <v>344.73999333011903</v>
      </c>
      <c r="M13" s="26">
        <f t="shared" si="1"/>
        <v>342.03057864526448</v>
      </c>
      <c r="N13" s="26">
        <f t="shared" si="1"/>
        <v>339.06132279613388</v>
      </c>
    </row>
    <row r="14" spans="1:14" x14ac:dyDescent="0.25">
      <c r="A14" s="20" t="s">
        <v>37</v>
      </c>
      <c r="B14" s="18"/>
      <c r="C14" s="22">
        <v>157.73511625657002</v>
      </c>
      <c r="D14" s="22">
        <v>160.92877542126408</v>
      </c>
      <c r="E14" s="22">
        <v>159.85421192449556</v>
      </c>
      <c r="F14" s="22">
        <v>157.90273076276895</v>
      </c>
      <c r="G14" s="22">
        <v>156.34927891369577</v>
      </c>
      <c r="H14" s="22">
        <v>154.89299994241122</v>
      </c>
      <c r="I14" s="22">
        <v>155.05322898424322</v>
      </c>
      <c r="J14" s="22">
        <v>152.76742428339278</v>
      </c>
      <c r="K14" s="22">
        <v>152.66834742948907</v>
      </c>
      <c r="L14" s="22">
        <v>151.67344605272132</v>
      </c>
      <c r="M14" s="22">
        <v>151.08108063196582</v>
      </c>
      <c r="N14" s="22">
        <v>150.4837698558519</v>
      </c>
    </row>
    <row r="15" spans="1:14" x14ac:dyDescent="0.25">
      <c r="A15" s="10" t="s">
        <v>38</v>
      </c>
      <c r="B15" s="12"/>
      <c r="C15" s="23">
        <v>209.56555958418423</v>
      </c>
      <c r="D15" s="23">
        <v>215.76748375550665</v>
      </c>
      <c r="E15" s="23">
        <v>213.04303443133071</v>
      </c>
      <c r="F15" s="23">
        <v>210.19277671888901</v>
      </c>
      <c r="G15" s="23">
        <v>207.15178509601992</v>
      </c>
      <c r="H15" s="23">
        <v>204.28887630630106</v>
      </c>
      <c r="I15" s="23">
        <v>202.51560770633913</v>
      </c>
      <c r="J15" s="23">
        <v>197.94118270613419</v>
      </c>
      <c r="K15" s="23">
        <v>195.75505385949364</v>
      </c>
      <c r="L15" s="23">
        <v>193.06654727739772</v>
      </c>
      <c r="M15" s="23">
        <v>190.94949801329867</v>
      </c>
      <c r="N15" s="23">
        <v>188.57755294028198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-81.021559107265489</v>
      </c>
      <c r="D17" s="32">
        <f t="shared" ref="D17:N17" si="2">D10-D13</f>
        <v>-89.320463612164872</v>
      </c>
      <c r="E17" s="32">
        <f t="shared" si="2"/>
        <v>-88.571208089523509</v>
      </c>
      <c r="F17" s="32">
        <f t="shared" si="2"/>
        <v>-87.905724569574431</v>
      </c>
      <c r="G17" s="32">
        <f t="shared" si="2"/>
        <v>-87.125075457081493</v>
      </c>
      <c r="H17" s="32">
        <f t="shared" si="2"/>
        <v>-86.265628322514033</v>
      </c>
      <c r="I17" s="32">
        <f t="shared" si="2"/>
        <v>-88.81640605918426</v>
      </c>
      <c r="J17" s="32">
        <f t="shared" si="2"/>
        <v>-86.676181653452318</v>
      </c>
      <c r="K17" s="32">
        <f t="shared" si="2"/>
        <v>-88.97381422729984</v>
      </c>
      <c r="L17" s="32">
        <f t="shared" si="2"/>
        <v>-89.948786479306307</v>
      </c>
      <c r="M17" s="32">
        <f t="shared" si="2"/>
        <v>-91.53923022767006</v>
      </c>
      <c r="N17" s="32">
        <f t="shared" si="2"/>
        <v>-92.17247716605965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1103.5549297876096</v>
      </c>
      <c r="D19" s="26">
        <f t="shared" ref="D19:N19" si="3">SUM(D20:D21)</f>
        <v>1093.9089779833328</v>
      </c>
      <c r="E19" s="26">
        <f t="shared" si="3"/>
        <v>1086.1953179930524</v>
      </c>
      <c r="F19" s="26">
        <f t="shared" si="3"/>
        <v>1079.8952102110607</v>
      </c>
      <c r="G19" s="26">
        <f t="shared" si="3"/>
        <v>1075.7458274774435</v>
      </c>
      <c r="H19" s="26">
        <f t="shared" si="3"/>
        <v>1071.8309201383063</v>
      </c>
      <c r="I19" s="26">
        <f t="shared" si="3"/>
        <v>1072.6816234727341</v>
      </c>
      <c r="J19" s="26">
        <f t="shared" si="3"/>
        <v>1071.4865449084477</v>
      </c>
      <c r="K19" s="26">
        <f t="shared" si="3"/>
        <v>1072.1462262871908</v>
      </c>
      <c r="L19" s="26">
        <f t="shared" si="3"/>
        <v>1071.794222293257</v>
      </c>
      <c r="M19" s="26">
        <f t="shared" si="3"/>
        <v>1071.6750295040943</v>
      </c>
      <c r="N19" s="26">
        <f t="shared" si="3"/>
        <v>1073.0687969561577</v>
      </c>
    </row>
    <row r="20" spans="1:14" x14ac:dyDescent="0.25">
      <c r="A20" s="72" t="s">
        <v>40</v>
      </c>
      <c r="B20" s="72"/>
      <c r="C20" s="22">
        <v>552.15917135374627</v>
      </c>
      <c r="D20" s="22">
        <v>547.390248809426</v>
      </c>
      <c r="E20" s="22">
        <v>541.88187692357712</v>
      </c>
      <c r="F20" s="22">
        <v>538.41544293502568</v>
      </c>
      <c r="G20" s="22">
        <v>537.16505770359254</v>
      </c>
      <c r="H20" s="22">
        <v>535.87452672013046</v>
      </c>
      <c r="I20" s="22">
        <v>535.94589097401581</v>
      </c>
      <c r="J20" s="22">
        <v>534.27226080149512</v>
      </c>
      <c r="K20" s="22">
        <v>534.50504638761436</v>
      </c>
      <c r="L20" s="22">
        <v>533.70615385845804</v>
      </c>
      <c r="M20" s="22">
        <v>533.98987597698215</v>
      </c>
      <c r="N20" s="22">
        <v>534.54028878885833</v>
      </c>
    </row>
    <row r="21" spans="1:14" x14ac:dyDescent="0.25">
      <c r="A21" s="27" t="s">
        <v>41</v>
      </c>
      <c r="B21" s="27"/>
      <c r="C21" s="29">
        <v>551.39575843386319</v>
      </c>
      <c r="D21" s="29">
        <v>546.51872917390676</v>
      </c>
      <c r="E21" s="29">
        <v>544.3134410694754</v>
      </c>
      <c r="F21" s="29">
        <v>541.47976727603509</v>
      </c>
      <c r="G21" s="29">
        <v>538.5807697738511</v>
      </c>
      <c r="H21" s="29">
        <v>535.95639341817582</v>
      </c>
      <c r="I21" s="29">
        <v>536.73573249871833</v>
      </c>
      <c r="J21" s="29">
        <v>537.21428410695262</v>
      </c>
      <c r="K21" s="29">
        <v>537.6411798995764</v>
      </c>
      <c r="L21" s="29">
        <v>538.08806843479897</v>
      </c>
      <c r="M21" s="29">
        <v>537.68515352711199</v>
      </c>
      <c r="N21" s="29">
        <v>538.52850816729949</v>
      </c>
    </row>
    <row r="22" spans="1:14" x14ac:dyDescent="0.25">
      <c r="A22" s="75" t="s">
        <v>44</v>
      </c>
      <c r="B22" s="75"/>
      <c r="C22" s="26">
        <f>SUM(C23:C24)</f>
        <v>1198.3049141682889</v>
      </c>
      <c r="D22" s="26">
        <f t="shared" ref="D22:N22" si="4">SUM(D23:D24)</f>
        <v>1208.0385101495108</v>
      </c>
      <c r="E22" s="26">
        <f t="shared" si="4"/>
        <v>1215.612915951674</v>
      </c>
      <c r="F22" s="26">
        <f t="shared" si="4"/>
        <v>1222.8243257203192</v>
      </c>
      <c r="G22" s="26">
        <f t="shared" si="4"/>
        <v>1226.0589903724353</v>
      </c>
      <c r="H22" s="26">
        <f t="shared" si="4"/>
        <v>1227.4782456384783</v>
      </c>
      <c r="I22" s="26">
        <f t="shared" si="4"/>
        <v>1222.7087209401207</v>
      </c>
      <c r="J22" s="26">
        <f t="shared" si="4"/>
        <v>1221.5805523434465</v>
      </c>
      <c r="K22" s="26">
        <f t="shared" si="4"/>
        <v>1217.7694273443799</v>
      </c>
      <c r="L22" s="26">
        <f t="shared" si="4"/>
        <v>1219.4932608661595</v>
      </c>
      <c r="M22" s="26">
        <f t="shared" si="4"/>
        <v>1218.0956386032694</v>
      </c>
      <c r="N22" s="26">
        <f t="shared" si="4"/>
        <v>1217.4147627419184</v>
      </c>
    </row>
    <row r="23" spans="1:14" x14ac:dyDescent="0.25">
      <c r="A23" s="72" t="s">
        <v>42</v>
      </c>
      <c r="B23" s="72"/>
      <c r="C23" s="23">
        <v>607.32937799981175</v>
      </c>
      <c r="D23" s="22">
        <v>612.82960585791727</v>
      </c>
      <c r="E23" s="22">
        <v>618.45088190497313</v>
      </c>
      <c r="F23" s="22">
        <v>621.90918621577794</v>
      </c>
      <c r="G23" s="22">
        <v>623.50916058969779</v>
      </c>
      <c r="H23" s="22">
        <v>623.00975193316106</v>
      </c>
      <c r="I23" s="22">
        <v>621.07751597020501</v>
      </c>
      <c r="J23" s="22">
        <v>620.86812216934038</v>
      </c>
      <c r="K23" s="22">
        <v>620.62845923807663</v>
      </c>
      <c r="L23" s="22">
        <v>621.21062640578691</v>
      </c>
      <c r="M23" s="22">
        <v>620.963379146688</v>
      </c>
      <c r="N23" s="22">
        <v>620.15825740618357</v>
      </c>
    </row>
    <row r="24" spans="1:14" x14ac:dyDescent="0.25">
      <c r="A24" s="10" t="s">
        <v>43</v>
      </c>
      <c r="B24" s="10"/>
      <c r="C24" s="23">
        <v>590.97553616847711</v>
      </c>
      <c r="D24" s="23">
        <v>595.20890429159351</v>
      </c>
      <c r="E24" s="23">
        <v>597.1620340467008</v>
      </c>
      <c r="F24" s="23">
        <v>600.91513950454123</v>
      </c>
      <c r="G24" s="23">
        <v>602.54982978273767</v>
      </c>
      <c r="H24" s="23">
        <v>604.46849370531731</v>
      </c>
      <c r="I24" s="23">
        <v>601.63120496991564</v>
      </c>
      <c r="J24" s="23">
        <v>600.71243017410598</v>
      </c>
      <c r="K24" s="23">
        <v>597.14096810630326</v>
      </c>
      <c r="L24" s="23">
        <v>598.28263446037261</v>
      </c>
      <c r="M24" s="23">
        <v>597.13225945658155</v>
      </c>
      <c r="N24" s="23">
        <v>597.2565053357348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-94.74998438067928</v>
      </c>
      <c r="D26" s="32">
        <f t="shared" ref="D26:N26" si="5">D19-D22</f>
        <v>-114.12953216617802</v>
      </c>
      <c r="E26" s="32">
        <f t="shared" si="5"/>
        <v>-129.41759795862163</v>
      </c>
      <c r="F26" s="32">
        <f t="shared" si="5"/>
        <v>-142.92911550925851</v>
      </c>
      <c r="G26" s="32">
        <f t="shared" si="5"/>
        <v>-150.31316289499182</v>
      </c>
      <c r="H26" s="32">
        <f t="shared" si="5"/>
        <v>-155.64732550017197</v>
      </c>
      <c r="I26" s="32">
        <f t="shared" si="5"/>
        <v>-150.02709746738651</v>
      </c>
      <c r="J26" s="32">
        <f t="shared" si="5"/>
        <v>-150.09400743499873</v>
      </c>
      <c r="K26" s="32">
        <f t="shared" si="5"/>
        <v>-145.62320105718914</v>
      </c>
      <c r="L26" s="32">
        <f t="shared" si="5"/>
        <v>-147.69903857290251</v>
      </c>
      <c r="M26" s="32">
        <f t="shared" si="5"/>
        <v>-146.42060909917518</v>
      </c>
      <c r="N26" s="32">
        <f t="shared" si="5"/>
        <v>-144.34596578576065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-175.77154348794477</v>
      </c>
      <c r="D30" s="32">
        <f t="shared" ref="D30:N30" si="6">D17+D26+D28</f>
        <v>-203.4499957783429</v>
      </c>
      <c r="E30" s="32">
        <f t="shared" si="6"/>
        <v>-217.98880604814514</v>
      </c>
      <c r="F30" s="32">
        <f t="shared" si="6"/>
        <v>-230.83484007883294</v>
      </c>
      <c r="G30" s="32">
        <f t="shared" si="6"/>
        <v>-237.43823835207331</v>
      </c>
      <c r="H30" s="32">
        <f t="shared" si="6"/>
        <v>-241.91295382268601</v>
      </c>
      <c r="I30" s="32">
        <f t="shared" si="6"/>
        <v>-238.84350352657077</v>
      </c>
      <c r="J30" s="32">
        <f t="shared" si="6"/>
        <v>-236.77018908845105</v>
      </c>
      <c r="K30" s="32">
        <f t="shared" si="6"/>
        <v>-234.59701528448898</v>
      </c>
      <c r="L30" s="32">
        <f t="shared" si="6"/>
        <v>-237.64782505220882</v>
      </c>
      <c r="M30" s="32">
        <f t="shared" si="6"/>
        <v>-237.95983932684524</v>
      </c>
      <c r="N30" s="32">
        <f t="shared" si="6"/>
        <v>-236.5184429518203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29340.228456512057</v>
      </c>
      <c r="D32" s="21">
        <v>29136.778460733709</v>
      </c>
      <c r="E32" s="21">
        <v>28918.78965468557</v>
      </c>
      <c r="F32" s="21">
        <v>28687.954814606732</v>
      </c>
      <c r="G32" s="21">
        <v>28450.516576254668</v>
      </c>
      <c r="H32" s="21">
        <v>28208.603622431976</v>
      </c>
      <c r="I32" s="21">
        <v>27969.760118905408</v>
      </c>
      <c r="J32" s="21">
        <v>27732.989929816955</v>
      </c>
      <c r="K32" s="21">
        <v>27498.392914532462</v>
      </c>
      <c r="L32" s="21">
        <v>27260.745089480257</v>
      </c>
      <c r="M32" s="21">
        <v>27022.785250153407</v>
      </c>
      <c r="N32" s="21">
        <v>26786.266807201591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-5.955127506706237E-3</v>
      </c>
      <c r="D34" s="39">
        <f t="shared" ref="D34:N34" si="7">(D32/D8)-1</f>
        <v>-6.934165358661093E-3</v>
      </c>
      <c r="E34" s="39">
        <f t="shared" si="7"/>
        <v>-7.481568572926256E-3</v>
      </c>
      <c r="F34" s="39">
        <f t="shared" si="7"/>
        <v>-7.9821750092309296E-3</v>
      </c>
      <c r="G34" s="39">
        <f t="shared" si="7"/>
        <v>-8.2765829731149543E-3</v>
      </c>
      <c r="H34" s="39">
        <f t="shared" si="7"/>
        <v>-8.5029371320658464E-3</v>
      </c>
      <c r="I34" s="39">
        <f t="shared" si="7"/>
        <v>-8.4670445486580981E-3</v>
      </c>
      <c r="J34" s="39">
        <f t="shared" si="7"/>
        <v>-8.4652205840125561E-3</v>
      </c>
      <c r="K34" s="39">
        <f t="shared" si="7"/>
        <v>-8.4591317372624264E-3</v>
      </c>
      <c r="L34" s="39">
        <f t="shared" si="7"/>
        <v>-8.6422441409880202E-3</v>
      </c>
      <c r="M34" s="39">
        <f t="shared" si="7"/>
        <v>-8.7290291789815511E-3</v>
      </c>
      <c r="N34" s="39">
        <f t="shared" si="7"/>
        <v>-8.7525560656436241E-3</v>
      </c>
    </row>
    <row r="35" spans="1:14" ht="15.75" thickBot="1" x14ac:dyDescent="0.3">
      <c r="A35" s="40" t="s">
        <v>15</v>
      </c>
      <c r="B35" s="41"/>
      <c r="C35" s="42">
        <f>(C32/$C$8)-1</f>
        <v>-5.955127506706237E-3</v>
      </c>
      <c r="D35" s="42">
        <f t="shared" ref="D35:N35" si="8">(D32/$C$8)-1</f>
        <v>-1.284799902650402E-2</v>
      </c>
      <c r="E35" s="42">
        <f t="shared" si="8"/>
        <v>-2.0233444413688462E-2</v>
      </c>
      <c r="F35" s="42">
        <f t="shared" si="8"/>
        <v>-2.8054112528569819E-2</v>
      </c>
      <c r="G35" s="42">
        <f t="shared" si="8"/>
        <v>-3.6098503311605024E-2</v>
      </c>
      <c r="H35" s="42">
        <f t="shared" si="8"/>
        <v>-4.429449713945055E-2</v>
      </c>
      <c r="I35" s="42">
        <f t="shared" si="8"/>
        <v>-5.2386498207568466E-2</v>
      </c>
      <c r="J35" s="42">
        <f t="shared" si="8"/>
        <v>-6.040825552863005E-2</v>
      </c>
      <c r="K35" s="42">
        <f t="shared" si="8"/>
        <v>-6.835638587435755E-2</v>
      </c>
      <c r="L35" s="42">
        <f t="shared" si="8"/>
        <v>-7.6407877440023864E-2</v>
      </c>
      <c r="M35" s="42">
        <f t="shared" si="8"/>
        <v>-8.4469940027327328E-2</v>
      </c>
      <c r="N35" s="42">
        <f t="shared" si="8"/>
        <v>-9.2483168207020183E-2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1.3623845793306391</v>
      </c>
      <c r="D41" s="47">
        <v>1.3771274396860096</v>
      </c>
      <c r="E41" s="47">
        <v>1.3752511529904146</v>
      </c>
      <c r="F41" s="47">
        <v>1.3725051356454743</v>
      </c>
      <c r="G41" s="47">
        <v>1.3767924017568656</v>
      </c>
      <c r="H41" s="47">
        <v>1.3869037778866888</v>
      </c>
      <c r="I41" s="47">
        <v>1.3973137724810112</v>
      </c>
      <c r="J41" s="47">
        <v>1.4071977783673535</v>
      </c>
      <c r="K41" s="47">
        <v>1.418090559411229</v>
      </c>
      <c r="L41" s="47">
        <v>1.428768277070865</v>
      </c>
      <c r="M41" s="47">
        <v>1.4401476652465146</v>
      </c>
      <c r="N41" s="47">
        <v>1.4537102601893945</v>
      </c>
    </row>
    <row r="43" spans="1:14" x14ac:dyDescent="0.25">
      <c r="A43" s="48" t="s">
        <v>31</v>
      </c>
      <c r="B43" s="48"/>
      <c r="C43" s="49">
        <v>118.98021671933039</v>
      </c>
      <c r="D43" s="49">
        <v>123.00469989092009</v>
      </c>
      <c r="E43" s="49">
        <v>122.69355747558333</v>
      </c>
      <c r="F43" s="49">
        <v>121.71740474768835</v>
      </c>
      <c r="G43" s="49">
        <v>121.06501616067416</v>
      </c>
      <c r="H43" s="49">
        <v>120.36809692640524</v>
      </c>
      <c r="I43" s="49">
        <v>120.50551889174224</v>
      </c>
      <c r="J43" s="49">
        <v>118.72467701179687</v>
      </c>
      <c r="K43" s="49">
        <v>118.43784632271024</v>
      </c>
      <c r="L43" s="49">
        <v>117.43471618530903</v>
      </c>
      <c r="M43" s="49">
        <v>116.52237116679835</v>
      </c>
      <c r="N43" s="49">
        <v>115.3659366363093</v>
      </c>
    </row>
    <row r="44" spans="1:14" x14ac:dyDescent="0.25">
      <c r="A44" s="19" t="s">
        <v>47</v>
      </c>
      <c r="B44" s="19"/>
      <c r="C44" s="50">
        <v>120.60609574014836</v>
      </c>
      <c r="D44" s="50">
        <v>123.00469989092012</v>
      </c>
      <c r="E44" s="50">
        <v>122.35827429471438</v>
      </c>
      <c r="F44" s="50">
        <v>121.08611076737451</v>
      </c>
      <c r="G44" s="50">
        <v>120.16362427773367</v>
      </c>
      <c r="H44" s="50">
        <v>119.18453043250116</v>
      </c>
      <c r="I44" s="50">
        <v>119.08747088844791</v>
      </c>
      <c r="J44" s="50">
        <v>117.13120564846329</v>
      </c>
      <c r="K44" s="50">
        <v>116.69515486447538</v>
      </c>
      <c r="L44" s="50">
        <v>115.56518451373398</v>
      </c>
      <c r="M44" s="50">
        <v>114.52812626186245</v>
      </c>
      <c r="N44" s="50">
        <v>113.27381812618307</v>
      </c>
    </row>
    <row r="45" spans="1:14" x14ac:dyDescent="0.25">
      <c r="A45" s="51" t="s">
        <v>48</v>
      </c>
      <c r="B45" s="51"/>
      <c r="C45" s="52">
        <v>117.78507962186116</v>
      </c>
      <c r="D45" s="52">
        <v>123.00469989092011</v>
      </c>
      <c r="E45" s="52">
        <v>122.94634217407071</v>
      </c>
      <c r="F45" s="52">
        <v>122.19599753856606</v>
      </c>
      <c r="G45" s="52">
        <v>121.75435433350088</v>
      </c>
      <c r="H45" s="52">
        <v>121.28127102282438</v>
      </c>
      <c r="I45" s="52">
        <v>121.61426393562755</v>
      </c>
      <c r="J45" s="52">
        <v>119.98444682802725</v>
      </c>
      <c r="K45" s="52">
        <v>119.8335139132942</v>
      </c>
      <c r="L45" s="52">
        <v>118.94639532237694</v>
      </c>
      <c r="M45" s="52">
        <v>118.15013775376354</v>
      </c>
      <c r="N45" s="52">
        <v>117.0917051432934</v>
      </c>
    </row>
    <row r="47" spans="1:14" x14ac:dyDescent="0.25">
      <c r="A47" s="48" t="s">
        <v>32</v>
      </c>
      <c r="B47" s="48"/>
      <c r="C47" s="49">
        <v>77.453960628009412</v>
      </c>
      <c r="D47" s="49">
        <v>77.064603220392002</v>
      </c>
      <c r="E47" s="49">
        <v>77.107332103845323</v>
      </c>
      <c r="F47" s="49">
        <v>77.217408153214052</v>
      </c>
      <c r="G47" s="49">
        <v>77.293830093182606</v>
      </c>
      <c r="H47" s="49">
        <v>77.376058563431016</v>
      </c>
      <c r="I47" s="49">
        <v>77.370624728365229</v>
      </c>
      <c r="J47" s="49">
        <v>77.557605196052052</v>
      </c>
      <c r="K47" s="49">
        <v>77.58814094864556</v>
      </c>
      <c r="L47" s="49">
        <v>77.693647952850171</v>
      </c>
      <c r="M47" s="49">
        <v>77.789679390038614</v>
      </c>
      <c r="N47" s="49">
        <v>77.910054811110854</v>
      </c>
    </row>
    <row r="48" spans="1:14" x14ac:dyDescent="0.25">
      <c r="A48" s="19" t="s">
        <v>45</v>
      </c>
      <c r="B48" s="19"/>
      <c r="C48" s="50">
        <v>74.973624443694931</v>
      </c>
      <c r="D48" s="50">
        <v>74.725250228584798</v>
      </c>
      <c r="E48" s="50">
        <v>74.801579379158341</v>
      </c>
      <c r="F48" s="50">
        <v>74.943616673339164</v>
      </c>
      <c r="G48" s="50">
        <v>75.047319170593937</v>
      </c>
      <c r="H48" s="50">
        <v>75.15633804749325</v>
      </c>
      <c r="I48" s="50">
        <v>75.170295307200476</v>
      </c>
      <c r="J48" s="50">
        <v>75.385122294594225</v>
      </c>
      <c r="K48" s="50">
        <v>75.433734406638536</v>
      </c>
      <c r="L48" s="50">
        <v>75.558443235195696</v>
      </c>
      <c r="M48" s="50">
        <v>75.674500939670139</v>
      </c>
      <c r="N48" s="50">
        <v>75.815010930955225</v>
      </c>
    </row>
    <row r="49" spans="1:14" x14ac:dyDescent="0.25">
      <c r="A49" s="51" t="s">
        <v>46</v>
      </c>
      <c r="B49" s="51"/>
      <c r="C49" s="52">
        <v>79.508056852785884</v>
      </c>
      <c r="D49" s="52">
        <v>79.035135247127627</v>
      </c>
      <c r="E49" s="52">
        <v>79.060937226131927</v>
      </c>
      <c r="F49" s="52">
        <v>79.14813333479735</v>
      </c>
      <c r="G49" s="52">
        <v>79.205861261542267</v>
      </c>
      <c r="H49" s="52">
        <v>79.267619811356326</v>
      </c>
      <c r="I49" s="52">
        <v>79.25038375557051</v>
      </c>
      <c r="J49" s="52">
        <v>79.412224800304855</v>
      </c>
      <c r="K49" s="52">
        <v>79.430688553501653</v>
      </c>
      <c r="L49" s="52">
        <v>79.519205307959439</v>
      </c>
      <c r="M49" s="52">
        <v>79.598330479210944</v>
      </c>
      <c r="N49" s="52">
        <v>79.702466524756829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sheetPr codeName="Sheet9"/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21418</v>
      </c>
      <c r="D8" s="21">
        <v>21354.449951088813</v>
      </c>
      <c r="E8" s="21">
        <v>21278.251097708478</v>
      </c>
      <c r="F8" s="21">
        <v>21195.433720596135</v>
      </c>
      <c r="G8" s="21">
        <v>21106.993394420755</v>
      </c>
      <c r="H8" s="21">
        <v>21016.146436252231</v>
      </c>
      <c r="I8" s="21">
        <v>20922.559781463613</v>
      </c>
      <c r="J8" s="21">
        <v>20833.155433800726</v>
      </c>
      <c r="K8" s="21">
        <v>20745.503198252842</v>
      </c>
      <c r="L8" s="21">
        <v>20660.333642464433</v>
      </c>
      <c r="M8" s="21">
        <v>20577.197536824337</v>
      </c>
      <c r="N8" s="21">
        <v>20496.973123438685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242.58481740148295</v>
      </c>
      <c r="D10" s="26">
        <f t="shared" ref="D10:N10" si="0">SUM(D11:D12)</f>
        <v>247.92237523329828</v>
      </c>
      <c r="E10" s="26">
        <f t="shared" si="0"/>
        <v>249.69646873185081</v>
      </c>
      <c r="F10" s="26">
        <f t="shared" si="0"/>
        <v>250.56223808477895</v>
      </c>
      <c r="G10" s="26">
        <f t="shared" si="0"/>
        <v>251.92406652348944</v>
      </c>
      <c r="H10" s="26">
        <f t="shared" si="0"/>
        <v>253.39504440429101</v>
      </c>
      <c r="I10" s="26">
        <f t="shared" si="0"/>
        <v>254.00197210588323</v>
      </c>
      <c r="J10" s="26">
        <f t="shared" si="0"/>
        <v>253.95857375960696</v>
      </c>
      <c r="K10" s="26">
        <f t="shared" si="0"/>
        <v>253.84896958292032</v>
      </c>
      <c r="L10" s="26">
        <f t="shared" si="0"/>
        <v>253.18358265171679</v>
      </c>
      <c r="M10" s="26">
        <f t="shared" si="0"/>
        <v>252.30063260370972</v>
      </c>
      <c r="N10" s="26">
        <f t="shared" si="0"/>
        <v>251.40245914198636</v>
      </c>
    </row>
    <row r="11" spans="1:14" x14ac:dyDescent="0.25">
      <c r="A11" s="20" t="s">
        <v>34</v>
      </c>
      <c r="B11" s="18"/>
      <c r="C11" s="22">
        <v>124.21378073957032</v>
      </c>
      <c r="D11" s="22">
        <v>127.02447890865859</v>
      </c>
      <c r="E11" s="22">
        <v>127.94426168960986</v>
      </c>
      <c r="F11" s="22">
        <v>128.37332317731756</v>
      </c>
      <c r="G11" s="22">
        <v>129.12615132214739</v>
      </c>
      <c r="H11" s="22">
        <v>129.76278483606839</v>
      </c>
      <c r="I11" s="22">
        <v>130.09764435161469</v>
      </c>
      <c r="J11" s="22">
        <v>130.06890004810151</v>
      </c>
      <c r="K11" s="22">
        <v>129.9100426363739</v>
      </c>
      <c r="L11" s="22">
        <v>129.75706569603062</v>
      </c>
      <c r="M11" s="22">
        <v>129.24120063066306</v>
      </c>
      <c r="N11" s="22">
        <v>128.79051333849887</v>
      </c>
    </row>
    <row r="12" spans="1:14" x14ac:dyDescent="0.25">
      <c r="A12" s="27" t="s">
        <v>35</v>
      </c>
      <c r="B12" s="28"/>
      <c r="C12" s="29">
        <v>118.37103666191263</v>
      </c>
      <c r="D12" s="29">
        <v>120.89789632463969</v>
      </c>
      <c r="E12" s="29">
        <v>121.75220704224095</v>
      </c>
      <c r="F12" s="29">
        <v>122.1889149074614</v>
      </c>
      <c r="G12" s="29">
        <v>122.79791520134205</v>
      </c>
      <c r="H12" s="29">
        <v>123.63225956822262</v>
      </c>
      <c r="I12" s="29">
        <v>123.90432775426854</v>
      </c>
      <c r="J12" s="29">
        <v>123.88967371150545</v>
      </c>
      <c r="K12" s="29">
        <v>123.93892694654642</v>
      </c>
      <c r="L12" s="29">
        <v>123.42651695568617</v>
      </c>
      <c r="M12" s="29">
        <v>123.05943197304666</v>
      </c>
      <c r="N12" s="29">
        <v>122.61194580348749</v>
      </c>
    </row>
    <row r="13" spans="1:14" x14ac:dyDescent="0.25">
      <c r="A13" s="33" t="s">
        <v>36</v>
      </c>
      <c r="B13" s="18"/>
      <c r="C13" s="26">
        <f>SUM(C14:C15)</f>
        <v>222.2789731495526</v>
      </c>
      <c r="D13" s="26">
        <f t="shared" ref="D13:N13" si="1">SUM(D14:D15)</f>
        <v>225.65730633584508</v>
      </c>
      <c r="E13" s="26">
        <f t="shared" si="1"/>
        <v>221.85603107137058</v>
      </c>
      <c r="F13" s="26">
        <f t="shared" si="1"/>
        <v>216.5481153580067</v>
      </c>
      <c r="G13" s="26">
        <f t="shared" si="1"/>
        <v>212.28677065882911</v>
      </c>
      <c r="H13" s="26">
        <f t="shared" si="1"/>
        <v>209.16306316156852</v>
      </c>
      <c r="I13" s="26">
        <f t="shared" si="1"/>
        <v>207.61755223948848</v>
      </c>
      <c r="J13" s="26">
        <f t="shared" si="1"/>
        <v>203.38708539618875</v>
      </c>
      <c r="K13" s="26">
        <f t="shared" si="1"/>
        <v>202.52477070739894</v>
      </c>
      <c r="L13" s="26">
        <f t="shared" si="1"/>
        <v>200.1254097024468</v>
      </c>
      <c r="M13" s="26">
        <f t="shared" si="1"/>
        <v>197.68441196483286</v>
      </c>
      <c r="N13" s="26">
        <f t="shared" si="1"/>
        <v>195.41649876237415</v>
      </c>
    </row>
    <row r="14" spans="1:14" x14ac:dyDescent="0.25">
      <c r="A14" s="20" t="s">
        <v>37</v>
      </c>
      <c r="B14" s="18"/>
      <c r="C14" s="22">
        <v>110.55837240561677</v>
      </c>
      <c r="D14" s="22">
        <v>111.14043797789627</v>
      </c>
      <c r="E14" s="22">
        <v>108.89990435490722</v>
      </c>
      <c r="F14" s="22">
        <v>106.46737547798054</v>
      </c>
      <c r="G14" s="22">
        <v>104.78393809239978</v>
      </c>
      <c r="H14" s="22">
        <v>103.3866484236361</v>
      </c>
      <c r="I14" s="22">
        <v>102.99745248595625</v>
      </c>
      <c r="J14" s="22">
        <v>101.07411810496772</v>
      </c>
      <c r="K14" s="22">
        <v>100.68938335383308</v>
      </c>
      <c r="L14" s="22">
        <v>99.700376222483925</v>
      </c>
      <c r="M14" s="22">
        <v>98.98126590312971</v>
      </c>
      <c r="N14" s="22">
        <v>98.214604579291333</v>
      </c>
    </row>
    <row r="15" spans="1:14" x14ac:dyDescent="0.25">
      <c r="A15" s="10" t="s">
        <v>38</v>
      </c>
      <c r="B15" s="12"/>
      <c r="C15" s="23">
        <v>111.72060074393585</v>
      </c>
      <c r="D15" s="23">
        <v>114.51686835794879</v>
      </c>
      <c r="E15" s="23">
        <v>112.95612671646334</v>
      </c>
      <c r="F15" s="23">
        <v>110.08073988002616</v>
      </c>
      <c r="G15" s="23">
        <v>107.50283256642933</v>
      </c>
      <c r="H15" s="23">
        <v>105.7764147379324</v>
      </c>
      <c r="I15" s="23">
        <v>104.62009975353223</v>
      </c>
      <c r="J15" s="23">
        <v>102.31296729122101</v>
      </c>
      <c r="K15" s="23">
        <v>101.83538735356588</v>
      </c>
      <c r="L15" s="23">
        <v>100.42503347996286</v>
      </c>
      <c r="M15" s="23">
        <v>98.703146061703137</v>
      </c>
      <c r="N15" s="23">
        <v>97.201894183082814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20.305844251930353</v>
      </c>
      <c r="D17" s="32">
        <f t="shared" ref="D17:N17" si="2">D10-D13</f>
        <v>22.265068897453204</v>
      </c>
      <c r="E17" s="32">
        <f t="shared" si="2"/>
        <v>27.840437660480234</v>
      </c>
      <c r="F17" s="32">
        <f t="shared" si="2"/>
        <v>34.014122726772257</v>
      </c>
      <c r="G17" s="32">
        <f t="shared" si="2"/>
        <v>39.637295864660331</v>
      </c>
      <c r="H17" s="32">
        <f t="shared" si="2"/>
        <v>44.231981242722497</v>
      </c>
      <c r="I17" s="32">
        <f t="shared" si="2"/>
        <v>46.384419866394751</v>
      </c>
      <c r="J17" s="32">
        <f t="shared" si="2"/>
        <v>50.571488363418212</v>
      </c>
      <c r="K17" s="32">
        <f t="shared" si="2"/>
        <v>51.324198875521375</v>
      </c>
      <c r="L17" s="32">
        <f t="shared" si="2"/>
        <v>53.058172949269988</v>
      </c>
      <c r="M17" s="32">
        <f t="shared" si="2"/>
        <v>54.616220638876854</v>
      </c>
      <c r="N17" s="32">
        <f t="shared" si="2"/>
        <v>55.985960379612209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1098.0817808274301</v>
      </c>
      <c r="D19" s="26">
        <f t="shared" ref="D19:N19" si="3">SUM(D20:D21)</f>
        <v>1090.7688925553107</v>
      </c>
      <c r="E19" s="26">
        <f t="shared" si="3"/>
        <v>1085.5055504803863</v>
      </c>
      <c r="F19" s="26">
        <f t="shared" si="3"/>
        <v>1080.527123925212</v>
      </c>
      <c r="G19" s="26">
        <f t="shared" si="3"/>
        <v>1078.0399711820417</v>
      </c>
      <c r="H19" s="26">
        <f t="shared" si="3"/>
        <v>1074.5128696383163</v>
      </c>
      <c r="I19" s="26">
        <f t="shared" si="3"/>
        <v>1076.4938278622476</v>
      </c>
      <c r="J19" s="26">
        <f t="shared" si="3"/>
        <v>1076.620582328791</v>
      </c>
      <c r="K19" s="26">
        <f t="shared" si="3"/>
        <v>1077.8722593208454</v>
      </c>
      <c r="L19" s="26">
        <f t="shared" si="3"/>
        <v>1078.6459698769679</v>
      </c>
      <c r="M19" s="26">
        <f t="shared" si="3"/>
        <v>1079.71177100099</v>
      </c>
      <c r="N19" s="26">
        <f t="shared" si="3"/>
        <v>1081.8567707017114</v>
      </c>
    </row>
    <row r="20" spans="1:14" x14ac:dyDescent="0.25">
      <c r="A20" s="72" t="s">
        <v>40</v>
      </c>
      <c r="B20" s="72"/>
      <c r="C20" s="22">
        <v>551.84900244111418</v>
      </c>
      <c r="D20" s="22">
        <v>548.05394583564134</v>
      </c>
      <c r="E20" s="22">
        <v>544.61486887014075</v>
      </c>
      <c r="F20" s="22">
        <v>542.40612484372593</v>
      </c>
      <c r="G20" s="22">
        <v>541.58971278174249</v>
      </c>
      <c r="H20" s="22">
        <v>540.41981748216392</v>
      </c>
      <c r="I20" s="22">
        <v>541.60514910346001</v>
      </c>
      <c r="J20" s="22">
        <v>540.76538464569308</v>
      </c>
      <c r="K20" s="22">
        <v>541.36913567266845</v>
      </c>
      <c r="L20" s="22">
        <v>541.23039611171794</v>
      </c>
      <c r="M20" s="22">
        <v>542.0425198275434</v>
      </c>
      <c r="N20" s="22">
        <v>543.12804372595099</v>
      </c>
    </row>
    <row r="21" spans="1:14" x14ac:dyDescent="0.25">
      <c r="A21" s="27" t="s">
        <v>41</v>
      </c>
      <c r="B21" s="27"/>
      <c r="C21" s="29">
        <v>546.232778386316</v>
      </c>
      <c r="D21" s="29">
        <v>542.71494671966946</v>
      </c>
      <c r="E21" s="29">
        <v>540.89068161024545</v>
      </c>
      <c r="F21" s="29">
        <v>538.12099908148616</v>
      </c>
      <c r="G21" s="29">
        <v>536.45025840029916</v>
      </c>
      <c r="H21" s="29">
        <v>534.09305215615234</v>
      </c>
      <c r="I21" s="29">
        <v>534.88867875878771</v>
      </c>
      <c r="J21" s="29">
        <v>535.85519768309791</v>
      </c>
      <c r="K21" s="29">
        <v>536.50312364817694</v>
      </c>
      <c r="L21" s="29">
        <v>537.41557376524997</v>
      </c>
      <c r="M21" s="29">
        <v>537.66925117344658</v>
      </c>
      <c r="N21" s="29">
        <v>538.72872697576054</v>
      </c>
    </row>
    <row r="22" spans="1:14" x14ac:dyDescent="0.25">
      <c r="A22" s="75" t="s">
        <v>44</v>
      </c>
      <c r="B22" s="75"/>
      <c r="C22" s="26">
        <f>SUM(C23:C24)</f>
        <v>1181.9376739905483</v>
      </c>
      <c r="D22" s="26">
        <f t="shared" ref="D22:N22" si="4">SUM(D23:D24)</f>
        <v>1189.2328148330992</v>
      </c>
      <c r="E22" s="26">
        <f t="shared" si="4"/>
        <v>1196.1633652532028</v>
      </c>
      <c r="F22" s="26">
        <f t="shared" si="4"/>
        <v>1202.9815728273688</v>
      </c>
      <c r="G22" s="26">
        <f t="shared" si="4"/>
        <v>1208.524225215222</v>
      </c>
      <c r="H22" s="26">
        <f t="shared" si="4"/>
        <v>1212.3315056696642</v>
      </c>
      <c r="I22" s="26">
        <f t="shared" si="4"/>
        <v>1212.2825953915305</v>
      </c>
      <c r="J22" s="26">
        <f t="shared" si="4"/>
        <v>1214.8443062400913</v>
      </c>
      <c r="K22" s="26">
        <f t="shared" si="4"/>
        <v>1214.3660139847698</v>
      </c>
      <c r="L22" s="26">
        <f t="shared" si="4"/>
        <v>1214.8402484663397</v>
      </c>
      <c r="M22" s="26">
        <f t="shared" si="4"/>
        <v>1214.5524050255128</v>
      </c>
      <c r="N22" s="26">
        <f t="shared" si="4"/>
        <v>1213.4635464946527</v>
      </c>
    </row>
    <row r="23" spans="1:14" x14ac:dyDescent="0.25">
      <c r="A23" s="72" t="s">
        <v>42</v>
      </c>
      <c r="B23" s="72"/>
      <c r="C23" s="23">
        <v>585.33691531300917</v>
      </c>
      <c r="D23" s="22">
        <v>589.54041656813513</v>
      </c>
      <c r="E23" s="22">
        <v>594.15509426487665</v>
      </c>
      <c r="F23" s="22">
        <v>597.6431633749645</v>
      </c>
      <c r="G23" s="22">
        <v>599.85909906338918</v>
      </c>
      <c r="H23" s="22">
        <v>600.86741653607373</v>
      </c>
      <c r="I23" s="22">
        <v>601.92468937347599</v>
      </c>
      <c r="J23" s="22">
        <v>603.64660080319402</v>
      </c>
      <c r="K23" s="22">
        <v>603.34661860837741</v>
      </c>
      <c r="L23" s="22">
        <v>604.24055352636742</v>
      </c>
      <c r="M23" s="22">
        <v>604.13008911082966</v>
      </c>
      <c r="N23" s="22">
        <v>604.11576049697464</v>
      </c>
    </row>
    <row r="24" spans="1:14" x14ac:dyDescent="0.25">
      <c r="A24" s="10" t="s">
        <v>43</v>
      </c>
      <c r="B24" s="10"/>
      <c r="C24" s="23">
        <v>596.60075867753926</v>
      </c>
      <c r="D24" s="23">
        <v>599.69239826496403</v>
      </c>
      <c r="E24" s="23">
        <v>602.00827098832622</v>
      </c>
      <c r="F24" s="23">
        <v>605.33840945240445</v>
      </c>
      <c r="G24" s="23">
        <v>608.66512615183285</v>
      </c>
      <c r="H24" s="23">
        <v>611.46408913359039</v>
      </c>
      <c r="I24" s="23">
        <v>610.35790601805456</v>
      </c>
      <c r="J24" s="23">
        <v>611.19770543689731</v>
      </c>
      <c r="K24" s="23">
        <v>611.01939537639225</v>
      </c>
      <c r="L24" s="23">
        <v>610.59969493997244</v>
      </c>
      <c r="M24" s="23">
        <v>610.42231591468317</v>
      </c>
      <c r="N24" s="23">
        <v>609.34778599767799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-83.855893163118253</v>
      </c>
      <c r="D26" s="32">
        <f t="shared" ref="D26:N26" si="5">D19-D22</f>
        <v>-98.46392227778847</v>
      </c>
      <c r="E26" s="32">
        <f t="shared" si="5"/>
        <v>-110.65781477281644</v>
      </c>
      <c r="F26" s="32">
        <f t="shared" si="5"/>
        <v>-122.45444890215686</v>
      </c>
      <c r="G26" s="32">
        <f t="shared" si="5"/>
        <v>-130.48425403318038</v>
      </c>
      <c r="H26" s="32">
        <f t="shared" si="5"/>
        <v>-137.81863603134798</v>
      </c>
      <c r="I26" s="32">
        <f t="shared" si="5"/>
        <v>-135.78876752928295</v>
      </c>
      <c r="J26" s="32">
        <f t="shared" si="5"/>
        <v>-138.22372391130034</v>
      </c>
      <c r="K26" s="32">
        <f t="shared" si="5"/>
        <v>-136.49375466392439</v>
      </c>
      <c r="L26" s="32">
        <f t="shared" si="5"/>
        <v>-136.19427858937183</v>
      </c>
      <c r="M26" s="32">
        <f t="shared" si="5"/>
        <v>-134.84063402452284</v>
      </c>
      <c r="N26" s="32">
        <f t="shared" si="5"/>
        <v>-131.60677579294133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-63.550048911187901</v>
      </c>
      <c r="D30" s="32">
        <f t="shared" ref="D30:N30" si="6">D17+D26+D28</f>
        <v>-76.198853380335265</v>
      </c>
      <c r="E30" s="32">
        <f t="shared" si="6"/>
        <v>-82.817377112336203</v>
      </c>
      <c r="F30" s="32">
        <f t="shared" si="6"/>
        <v>-88.440326175384598</v>
      </c>
      <c r="G30" s="32">
        <f t="shared" si="6"/>
        <v>-90.846958168520047</v>
      </c>
      <c r="H30" s="32">
        <f t="shared" si="6"/>
        <v>-93.586654788625481</v>
      </c>
      <c r="I30" s="32">
        <f t="shared" si="6"/>
        <v>-89.404347662888199</v>
      </c>
      <c r="J30" s="32">
        <f t="shared" si="6"/>
        <v>-87.652235547882128</v>
      </c>
      <c r="K30" s="32">
        <f t="shared" si="6"/>
        <v>-85.169555788403017</v>
      </c>
      <c r="L30" s="32">
        <f t="shared" si="6"/>
        <v>-83.136105640101846</v>
      </c>
      <c r="M30" s="32">
        <f t="shared" si="6"/>
        <v>-80.224413385645988</v>
      </c>
      <c r="N30" s="32">
        <f t="shared" si="6"/>
        <v>-75.620815413329126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21354.449951088813</v>
      </c>
      <c r="D32" s="21">
        <v>21278.251097708478</v>
      </c>
      <c r="E32" s="21">
        <v>21195.433720596135</v>
      </c>
      <c r="F32" s="21">
        <v>21106.993394420755</v>
      </c>
      <c r="G32" s="21">
        <v>21016.146436252231</v>
      </c>
      <c r="H32" s="21">
        <v>20922.559781463613</v>
      </c>
      <c r="I32" s="21">
        <v>20833.155433800726</v>
      </c>
      <c r="J32" s="21">
        <v>20745.503198252842</v>
      </c>
      <c r="K32" s="21">
        <v>20660.333642464433</v>
      </c>
      <c r="L32" s="21">
        <v>20577.197536824337</v>
      </c>
      <c r="M32" s="21">
        <v>20496.973123438685</v>
      </c>
      <c r="N32" s="21">
        <v>20421.352308025365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-2.9671327346711962E-3</v>
      </c>
      <c r="D34" s="39">
        <f t="shared" ref="D34:N34" si="7">(D32/D8)-1</f>
        <v>-3.5682892116098985E-3</v>
      </c>
      <c r="E34" s="39">
        <f t="shared" si="7"/>
        <v>-3.8921139116204762E-3</v>
      </c>
      <c r="F34" s="39">
        <f t="shared" si="7"/>
        <v>-4.1726122400335131E-3</v>
      </c>
      <c r="G34" s="39">
        <f t="shared" si="7"/>
        <v>-4.3041164826695955E-3</v>
      </c>
      <c r="H34" s="39">
        <f t="shared" si="7"/>
        <v>-4.4530834933269592E-3</v>
      </c>
      <c r="I34" s="39">
        <f t="shared" si="7"/>
        <v>-4.2731075258819473E-3</v>
      </c>
      <c r="J34" s="39">
        <f t="shared" si="7"/>
        <v>-4.2073432335494321E-3</v>
      </c>
      <c r="K34" s="39">
        <f t="shared" si="7"/>
        <v>-4.1054466105011622E-3</v>
      </c>
      <c r="L34" s="39">
        <f t="shared" si="7"/>
        <v>-4.0239478741631585E-3</v>
      </c>
      <c r="M34" s="39">
        <f t="shared" si="7"/>
        <v>-3.8987045365183048E-3</v>
      </c>
      <c r="N34" s="39">
        <f t="shared" si="7"/>
        <v>-3.6893650080872531E-3</v>
      </c>
    </row>
    <row r="35" spans="1:14" ht="15.75" thickBot="1" x14ac:dyDescent="0.3">
      <c r="A35" s="40" t="s">
        <v>15</v>
      </c>
      <c r="B35" s="41"/>
      <c r="C35" s="42">
        <f>(C32/$C$8)-1</f>
        <v>-2.9671327346711962E-3</v>
      </c>
      <c r="D35" s="42">
        <f t="shared" ref="D35:N35" si="8">(D32/$C$8)-1</f>
        <v>-6.5248343585545543E-3</v>
      </c>
      <c r="E35" s="42">
        <f t="shared" si="8"/>
        <v>-1.0391552871596987E-2</v>
      </c>
      <c r="F35" s="42">
        <f t="shared" si="8"/>
        <v>-1.4520805190925579E-2</v>
      </c>
      <c r="G35" s="42">
        <f t="shared" si="8"/>
        <v>-1.8762422436631288E-2</v>
      </c>
      <c r="H35" s="42">
        <f t="shared" si="8"/>
        <v>-2.3131955296310958E-2</v>
      </c>
      <c r="I35" s="42">
        <f t="shared" si="8"/>
        <v>-2.7306217489927787E-2</v>
      </c>
      <c r="J35" s="42">
        <f t="shared" si="8"/>
        <v>-3.1398674094087142E-2</v>
      </c>
      <c r="K35" s="42">
        <f t="shared" si="8"/>
        <v>-3.5375215124454518E-2</v>
      </c>
      <c r="L35" s="42">
        <f t="shared" si="8"/>
        <v>-3.9256814976919574E-2</v>
      </c>
      <c r="M35" s="42">
        <f t="shared" si="8"/>
        <v>-4.3002468790798165E-2</v>
      </c>
      <c r="N35" s="42">
        <f t="shared" si="8"/>
        <v>-4.6533181995267237E-2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1.0278513391136763</v>
      </c>
      <c r="D41" s="47">
        <v>1.0391305909490502</v>
      </c>
      <c r="E41" s="47">
        <v>1.0379232836487533</v>
      </c>
      <c r="F41" s="47">
        <v>1.0360060661439607</v>
      </c>
      <c r="G41" s="47">
        <v>1.0397386130000863</v>
      </c>
      <c r="H41" s="47">
        <v>1.0476566754945709</v>
      </c>
      <c r="I41" s="47">
        <v>1.0558708053255681</v>
      </c>
      <c r="J41" s="47">
        <v>1.0634002331566332</v>
      </c>
      <c r="K41" s="47">
        <v>1.0721864822968266</v>
      </c>
      <c r="L41" s="47">
        <v>1.0803488951201936</v>
      </c>
      <c r="M41" s="47">
        <v>1.0893571859211477</v>
      </c>
      <c r="N41" s="47">
        <v>1.0995782778650347</v>
      </c>
    </row>
    <row r="43" spans="1:14" x14ac:dyDescent="0.25">
      <c r="A43" s="48" t="s">
        <v>31</v>
      </c>
      <c r="B43" s="48"/>
      <c r="C43" s="49">
        <v>160.63896272161762</v>
      </c>
      <c r="D43" s="49">
        <v>165.74362103946009</v>
      </c>
      <c r="E43" s="49">
        <v>165.21610059006323</v>
      </c>
      <c r="F43" s="49">
        <v>163.8199761685562</v>
      </c>
      <c r="G43" s="49">
        <v>162.87074103341271</v>
      </c>
      <c r="H43" s="49">
        <v>161.85390903622761</v>
      </c>
      <c r="I43" s="49">
        <v>161.99345939880632</v>
      </c>
      <c r="J43" s="49">
        <v>159.58820156994628</v>
      </c>
      <c r="K43" s="49">
        <v>159.2588895920841</v>
      </c>
      <c r="L43" s="49">
        <v>157.93006305625892</v>
      </c>
      <c r="M43" s="49">
        <v>156.68953502899566</v>
      </c>
      <c r="N43" s="49">
        <v>155.12862408277206</v>
      </c>
    </row>
    <row r="44" spans="1:14" x14ac:dyDescent="0.25">
      <c r="A44" s="19" t="s">
        <v>47</v>
      </c>
      <c r="B44" s="19"/>
      <c r="C44" s="50">
        <v>162.54032263381333</v>
      </c>
      <c r="D44" s="50">
        <v>165.74362103946024</v>
      </c>
      <c r="E44" s="50">
        <v>164.83841364089594</v>
      </c>
      <c r="F44" s="50">
        <v>163.10848033085114</v>
      </c>
      <c r="G44" s="50">
        <v>161.85626397876175</v>
      </c>
      <c r="H44" s="50">
        <v>160.54551955130466</v>
      </c>
      <c r="I44" s="50">
        <v>160.43388610655325</v>
      </c>
      <c r="J44" s="50">
        <v>157.79953836910471</v>
      </c>
      <c r="K44" s="50">
        <v>157.28074088717457</v>
      </c>
      <c r="L44" s="50">
        <v>155.78890740560877</v>
      </c>
      <c r="M44" s="50">
        <v>154.42436228698816</v>
      </c>
      <c r="N44" s="50">
        <v>152.76949808422589</v>
      </c>
    </row>
    <row r="45" spans="1:14" x14ac:dyDescent="0.25">
      <c r="A45" s="51" t="s">
        <v>48</v>
      </c>
      <c r="B45" s="51"/>
      <c r="C45" s="52">
        <v>158.80067312723992</v>
      </c>
      <c r="D45" s="52">
        <v>165.74362103946015</v>
      </c>
      <c r="E45" s="52">
        <v>165.581867180393</v>
      </c>
      <c r="F45" s="52">
        <v>164.51404735862701</v>
      </c>
      <c r="G45" s="52">
        <v>163.8718744258276</v>
      </c>
      <c r="H45" s="52">
        <v>163.15351261206135</v>
      </c>
      <c r="I45" s="52">
        <v>163.55874943428614</v>
      </c>
      <c r="J45" s="52">
        <v>161.39547337846443</v>
      </c>
      <c r="K45" s="52">
        <v>161.26431553507337</v>
      </c>
      <c r="L45" s="52">
        <v>160.1147941062344</v>
      </c>
      <c r="M45" s="52">
        <v>159.02882122691898</v>
      </c>
      <c r="N45" s="52">
        <v>157.58750564643952</v>
      </c>
    </row>
    <row r="47" spans="1:14" x14ac:dyDescent="0.25">
      <c r="A47" s="48" t="s">
        <v>32</v>
      </c>
      <c r="B47" s="48"/>
      <c r="C47" s="49">
        <v>73.513486777955592</v>
      </c>
      <c r="D47" s="49">
        <v>73.14522546980173</v>
      </c>
      <c r="E47" s="49">
        <v>73.204971629632183</v>
      </c>
      <c r="F47" s="49">
        <v>73.326674849705057</v>
      </c>
      <c r="G47" s="49">
        <v>73.40961010371764</v>
      </c>
      <c r="H47" s="49">
        <v>73.499294318669129</v>
      </c>
      <c r="I47" s="49">
        <v>73.497011905015867</v>
      </c>
      <c r="J47" s="49">
        <v>73.694268666615741</v>
      </c>
      <c r="K47" s="49">
        <v>73.73115457310513</v>
      </c>
      <c r="L47" s="49">
        <v>73.84268944426384</v>
      </c>
      <c r="M47" s="49">
        <v>73.944639642754481</v>
      </c>
      <c r="N47" s="49">
        <v>74.075515630369011</v>
      </c>
    </row>
    <row r="48" spans="1:14" x14ac:dyDescent="0.25">
      <c r="A48" s="19" t="s">
        <v>45</v>
      </c>
      <c r="B48" s="19"/>
      <c r="C48" s="50">
        <v>71.053587591475818</v>
      </c>
      <c r="D48" s="50">
        <v>70.809027319509013</v>
      </c>
      <c r="E48" s="50">
        <v>70.893461651671544</v>
      </c>
      <c r="F48" s="50">
        <v>71.044083035732996</v>
      </c>
      <c r="G48" s="50">
        <v>71.155988454767012</v>
      </c>
      <c r="H48" s="50">
        <v>71.273809028374288</v>
      </c>
      <c r="I48" s="50">
        <v>71.294723570619297</v>
      </c>
      <c r="J48" s="50">
        <v>71.519231146408686</v>
      </c>
      <c r="K48" s="50">
        <v>71.574662059264256</v>
      </c>
      <c r="L48" s="50">
        <v>71.707366072600252</v>
      </c>
      <c r="M48" s="50">
        <v>71.830986380880162</v>
      </c>
      <c r="N48" s="50">
        <v>71.979653269876678</v>
      </c>
    </row>
    <row r="49" spans="1:14" x14ac:dyDescent="0.25">
      <c r="A49" s="51" t="s">
        <v>46</v>
      </c>
      <c r="B49" s="51"/>
      <c r="C49" s="52">
        <v>76.049495498597778</v>
      </c>
      <c r="D49" s="52">
        <v>75.575299350973808</v>
      </c>
      <c r="E49" s="52">
        <v>75.610098596462265</v>
      </c>
      <c r="F49" s="52">
        <v>75.707064658267242</v>
      </c>
      <c r="G49" s="52">
        <v>75.773694365145758</v>
      </c>
      <c r="H49" s="52">
        <v>75.845685659583381</v>
      </c>
      <c r="I49" s="52">
        <v>75.835683276739545</v>
      </c>
      <c r="J49" s="52">
        <v>76.008807168367213</v>
      </c>
      <c r="K49" s="52">
        <v>76.034478457307586</v>
      </c>
      <c r="L49" s="52">
        <v>76.13189167428169</v>
      </c>
      <c r="M49" s="52">
        <v>76.220354277196748</v>
      </c>
      <c r="N49" s="52">
        <v>76.334389992294732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ea622ab-6d0b-4c8a-8736-27bd26b1fd54"/>
    <ds:schemaRef ds:uri="1543e12e-b41e-4b3f-8a83-41e12152c6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Contents</vt:lpstr>
      <vt:lpstr>Area Codes</vt:lpstr>
      <vt:lpstr>Glasgow City</vt:lpstr>
      <vt:lpstr>Andersto</vt:lpstr>
      <vt:lpstr>Baillies</vt:lpstr>
      <vt:lpstr>Calton</vt:lpstr>
      <vt:lpstr>Canal</vt:lpstr>
      <vt:lpstr>Cardonal</vt:lpstr>
      <vt:lpstr>Dennisto</vt:lpstr>
      <vt:lpstr>Drumchap</vt:lpstr>
      <vt:lpstr>EastCent</vt:lpstr>
      <vt:lpstr>Garscadd</vt:lpstr>
      <vt:lpstr>Govan</vt:lpstr>
      <vt:lpstr>GreaterP</vt:lpstr>
      <vt:lpstr>Hillhead</vt:lpstr>
      <vt:lpstr>Langside</vt:lpstr>
      <vt:lpstr>Linn</vt:lpstr>
      <vt:lpstr>Maryhill</vt:lpstr>
      <vt:lpstr>Newlands</vt:lpstr>
      <vt:lpstr>NorthEaG</vt:lpstr>
      <vt:lpstr>PartickE</vt:lpstr>
      <vt:lpstr>Polloksh</vt:lpstr>
      <vt:lpstr>Shettles</vt:lpstr>
      <vt:lpstr>SouthsiC</vt:lpstr>
      <vt:lpstr>Springbu</vt:lpstr>
      <vt:lpstr>Victoria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2020-07-15T14:42:44Z</dcterms:created>
  <dcterms:modified xsi:type="dcterms:W3CDTF">2020-08-13T15:08:48Z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