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215" documentId="8_{84727509-0468-4BA5-A487-4B453DE4BD54}" xr6:coauthVersionLast="45" xr6:coauthVersionMax="45" xr10:uidLastSave="{1FB7B20E-12DE-40C6-885E-6BA6F6A4382B}"/>
  <bookViews>
    <workbookView xWindow="1470" yWindow="1230" windowWidth="10080" windowHeight="9690" firstSheet="8" activeTab="10" xr2:uid="{C755531B-7A9C-4546-B442-7F0F8920DE0C}"/>
  </bookViews>
  <sheets>
    <sheet name="Contents" sheetId="1" r:id="rId1"/>
    <sheet name="Area Codes" sheetId="2" r:id="rId2"/>
    <sheet name="Perth &amp; Kinross" sheetId="3" r:id="rId3"/>
    <sheet name="Almondan" sheetId="4" r:id="rId4"/>
    <sheet name="Blairgow" sheetId="5" r:id="rId5"/>
    <sheet name="CarseofG" sheetId="6" r:id="rId6"/>
    <sheet name="Highland" sheetId="7" r:id="rId7"/>
    <sheet name="Kinrosss" sheetId="8" r:id="rId8"/>
    <sheet name="PerthCC" sheetId="9" r:id="rId9"/>
    <sheet name="PerthCN" sheetId="10" r:id="rId10"/>
    <sheet name="PerthCS" sheetId="11" r:id="rId11"/>
    <sheet name="Strathal" sheetId="12" r:id="rId12"/>
    <sheet name="Strathea" sheetId="13" r:id="rId13"/>
    <sheet name="Strathmo" sheetId="14" r:id="rId14"/>
    <sheet name="Strathta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5" l="1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N10" i="3"/>
  <c r="N17" i="3" s="1"/>
  <c r="N30" i="3" s="1"/>
  <c r="C10" i="3"/>
  <c r="C17" i="3" s="1"/>
  <c r="C30" i="3" s="1"/>
  <c r="M30" i="3" l="1"/>
  <c r="I30" i="3"/>
  <c r="E26" i="3"/>
  <c r="E30" i="3" s="1"/>
</calcChain>
</file>

<file path=xl/sharedStrings.xml><?xml version="1.0" encoding="utf-8"?>
<sst xmlns="http://schemas.openxmlformats.org/spreadsheetml/2006/main" count="803" uniqueCount="105">
  <si>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</si>
  <si>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</si>
  <si>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</si>
  <si>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</si>
  <si>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</si>
  <si>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</si>
  <si>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</si>
  <si>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</si>
  <si>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</si>
  <si>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</si>
  <si>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</si>
  <si>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</si>
  <si>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</si>
  <si>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</si>
  <si>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</si>
  <si>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</si>
  <si>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</si>
  <si>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</si>
  <si>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</si>
  <si>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</si>
  <si>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</si>
  <si>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</si>
  <si>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</si>
  <si>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</si>
  <si>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</si>
  <si>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</si>
  <si>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</si>
  <si>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</si>
  <si>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</si>
  <si>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</si>
  <si>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</si>
  <si>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</si>
  <si>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</si>
  <si>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</si>
  <si>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</si>
  <si>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</si>
  <si>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</si>
  <si>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</si>
  <si>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</si>
  <si>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</si>
  <si>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</si>
  <si>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</si>
  <si>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</si>
  <si>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</si>
  <si>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</si>
  <si>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</si>
  <si>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</si>
  <si>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</si>
  <si>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</si>
  <si>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</si>
  <si>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</si>
  <si>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</si>
  <si>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</si>
  <si>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</si>
  <si>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Almond and Earn</t>
  </si>
  <si>
    <t>Almondan</t>
  </si>
  <si>
    <t>Blairgowrie and Glens</t>
  </si>
  <si>
    <t>Blairgow</t>
  </si>
  <si>
    <t>Carse of Gowrie</t>
  </si>
  <si>
    <t>CarseofG</t>
  </si>
  <si>
    <t>Highland</t>
  </si>
  <si>
    <t>Kinross-shire</t>
  </si>
  <si>
    <t>Kinrosss</t>
  </si>
  <si>
    <t>Perth City Centre</t>
  </si>
  <si>
    <t>PerthCC</t>
  </si>
  <si>
    <t>Perth City North</t>
  </si>
  <si>
    <t>PerthCN</t>
  </si>
  <si>
    <t>Perth City South</t>
  </si>
  <si>
    <t>PerthCS</t>
  </si>
  <si>
    <t>Strathallan</t>
  </si>
  <si>
    <t>Strathal</t>
  </si>
  <si>
    <t>Strathearn</t>
  </si>
  <si>
    <t>Strathea</t>
  </si>
  <si>
    <t>Strathmore</t>
  </si>
  <si>
    <t>Strathmo</t>
  </si>
  <si>
    <t>Strathtay</t>
  </si>
  <si>
    <t>Strathta</t>
  </si>
  <si>
    <t>Perth &amp; Kinross Multi Member Wards</t>
  </si>
  <si>
    <t>Summary table for Perth &amp; Kinross</t>
  </si>
  <si>
    <t>Summary table for Almond and Earn</t>
  </si>
  <si>
    <t>Summary table for Blairgowrie and Glens</t>
  </si>
  <si>
    <t>Summary table for Carse of Gowrie</t>
  </si>
  <si>
    <t>Summary table for Highland</t>
  </si>
  <si>
    <t>Summary table for Kinross-shire</t>
  </si>
  <si>
    <t>Summary table for Perth City Centre</t>
  </si>
  <si>
    <t>Summary table for Perth City North</t>
  </si>
  <si>
    <t>Summary table for Perth City South</t>
  </si>
  <si>
    <t>Summary table for Strathallan</t>
  </si>
  <si>
    <t>Summary table for Strathearn</t>
  </si>
  <si>
    <t>Summary table for Strathmore</t>
  </si>
  <si>
    <t>Summary table for Strathtay</t>
  </si>
  <si>
    <t>Perth &amp; Kinross</t>
  </si>
  <si>
    <t>2018-based principal population projection summary table - Perth &amp; Kinross</t>
  </si>
  <si>
    <t>2018-based principal population projection summary table - Almond and Earn</t>
  </si>
  <si>
    <t>2018-based principal population projection summary table - Blairgowrie and Glens</t>
  </si>
  <si>
    <t>2018-based principal population projection summary table - Carse of Gowrie</t>
  </si>
  <si>
    <t>2018-based principal population projection summary table - Highland</t>
  </si>
  <si>
    <t>2018-based principal population projection summary table - Kinross-shire</t>
  </si>
  <si>
    <t>2018-based principal population projection summary table - Perth City Centre</t>
  </si>
  <si>
    <t>2018-based principal population projection summary table - Perth City North</t>
  </si>
  <si>
    <t>2018-based principal population projection summary table - Perth City South</t>
  </si>
  <si>
    <t>2018-based principal population projection summary table - Strathallan</t>
  </si>
  <si>
    <t>2018-based principal population projection summary table - Strathearn</t>
  </si>
  <si>
    <t>2018-based principal population projection summary table - Strathmore</t>
  </si>
  <si>
    <t>2018-based principal population projection summary table - Strathtay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</si>
</sst>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9" fontId="0" fillId="2" borderId="10" xfId="1" applyNumberFormat="1" applyFont="1" applyFill="1" applyBorder="1"/>
    <xf numFmtId="169" fontId="0" fillId="2" borderId="0" xfId="1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opLeftCell="A7" workbookViewId="0">
      <selection activeCell="D21" sqref="D21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77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91</v>
      </c>
      <c r="D9" s="55" t="s">
        <v>92</v>
      </c>
    </row>
    <row r="10" spans="1:4" x14ac:dyDescent="0.25">
      <c r="A10" s="54" t="s">
        <v>54</v>
      </c>
      <c r="D10" s="55" t="s">
        <v>93</v>
      </c>
    </row>
    <row r="11" spans="1:4" x14ac:dyDescent="0.25">
      <c r="A11" s="54" t="s">
        <v>56</v>
      </c>
      <c r="D11" s="55" t="s">
        <v>94</v>
      </c>
    </row>
    <row r="12" spans="1:4" x14ac:dyDescent="0.25">
      <c r="A12" s="54" t="s">
        <v>58</v>
      </c>
      <c r="D12" s="55" t="s">
        <v>95</v>
      </c>
    </row>
    <row r="13" spans="1:4" x14ac:dyDescent="0.25">
      <c r="A13" s="54" t="s">
        <v>60</v>
      </c>
      <c r="D13" s="55" t="s">
        <v>96</v>
      </c>
    </row>
    <row r="14" spans="1:4" x14ac:dyDescent="0.25">
      <c r="A14" s="54" t="s">
        <v>61</v>
      </c>
      <c r="D14" s="55" t="s">
        <v>97</v>
      </c>
    </row>
    <row r="15" spans="1:4" x14ac:dyDescent="0.25">
      <c r="A15" s="54" t="s">
        <v>63</v>
      </c>
      <c r="D15" s="55" t="s">
        <v>98</v>
      </c>
    </row>
    <row r="16" spans="1:4" x14ac:dyDescent="0.25">
      <c r="A16" s="54" t="s">
        <v>65</v>
      </c>
      <c r="D16" s="55" t="s">
        <v>99</v>
      </c>
    </row>
    <row r="17" spans="1:4" x14ac:dyDescent="0.25">
      <c r="A17" s="54" t="s">
        <v>67</v>
      </c>
      <c r="D17" s="55" t="s">
        <v>100</v>
      </c>
    </row>
    <row r="18" spans="1:4" x14ac:dyDescent="0.25">
      <c r="A18" s="54" t="s">
        <v>69</v>
      </c>
      <c r="D18" s="55" t="s">
        <v>101</v>
      </c>
    </row>
    <row r="19" spans="1:4" x14ac:dyDescent="0.25">
      <c r="A19" s="54" t="s">
        <v>71</v>
      </c>
      <c r="D19" s="55" t="s">
        <v>102</v>
      </c>
    </row>
    <row r="20" spans="1:4" x14ac:dyDescent="0.25">
      <c r="A20" s="54" t="s">
        <v>73</v>
      </c>
      <c r="D20" s="55" t="s">
        <v>103</v>
      </c>
    </row>
    <row r="21" spans="1:4" x14ac:dyDescent="0.25">
      <c r="A21" s="54" t="s">
        <v>75</v>
      </c>
      <c r="D21" s="55" t="s">
        <v>104</v>
      </c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Perth &amp; Kinross'!A1" display="2018-based principal population projection summary table - Perth &amp; Kinross" xr:uid="{8C13A383-8A2F-4E4C-ADE7-42713AD6A7C8}"/>
    <hyperlink ref="D10" location="Almondan!A1" display="2018-based principal population projection summary table - Almond and Earn" xr:uid="{EBE67AB4-B547-4A5A-A4B1-0D8E956FFDCC}"/>
    <hyperlink ref="D11" location="Blairgow!A1" display="2018-based principal population projection summary table - Blairgowrie and Glens" xr:uid="{E1B18499-F634-4753-B982-D88ED63873AE}"/>
    <hyperlink ref="D12" location="CarseofG!A1" display="2018-based principal population projection summary table - Carse of Gowrie" xr:uid="{C4B50ADF-354F-4822-88CB-2FB03FE9CA6E}"/>
    <hyperlink ref="D13" location="Highland!A1" display="2018-based principal population projection summary table - Highland" xr:uid="{0F36F2A4-F883-4E29-A8DB-11A050E9D77B}"/>
    <hyperlink ref="D14" location="Kinrosss!A1" display="2018-based principal population projection summary table - Kinross-shire" xr:uid="{7EC15C19-EE2C-4ABB-B393-DADEBF6BF999}"/>
    <hyperlink ref="D15" location="PerthCC!A1" display="2018-based principal population projection summary table - Perth City Centre" xr:uid="{F816666B-5353-4820-B77B-D590E3FDED93}"/>
    <hyperlink ref="D16" location="PerthCN!A1" display="2018-based principal population projection summary table - Perth City North" xr:uid="{9602A636-BBF9-4DEE-B37C-99CBB204962B}"/>
    <hyperlink ref="D17" location="PerthCS!A1" display="2018-based principal population projection summary table - Perth City South" xr:uid="{FA6AE335-210B-43A8-955B-6E4061BBAA98}"/>
    <hyperlink ref="D19:D26" location="Inverlei!A1" display="2018-based principal population projection summary table - Inverleith" xr:uid="{EB6201E9-A312-4118-8C91-F9F089FB03DA}"/>
    <hyperlink ref="D18" location="Strathal!A1" display="2018-based principal population projection summary table - Strathallan" xr:uid="{BE39FC6E-6790-4A31-B541-3D550ABB2A91}"/>
    <hyperlink ref="D19" location="Strathea!A1" display="2018-based principal population projection summary table - Strathearn" xr:uid="{E6D42F0F-0FC7-48D5-9434-0DF28F3F204A}"/>
    <hyperlink ref="D20" location="Strathmo!A1" display="2018-based principal population projection summary table - Strathmore" xr:uid="{94F3B7A2-CECB-4558-A617-F4B92378A214}"/>
    <hyperlink ref="D21" location="Strathta!A1" display="2018-based principal population projection summary table - Strathtay" xr:uid="{E81A7BC3-D994-44D3-9D35-91EE5DE8994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12411</v>
      </c>
      <c r="D8" s="21">
        <v>12340.745489970317</v>
      </c>
      <c r="E8" s="21">
        <v>12263.373737611571</v>
      </c>
      <c r="F8" s="21">
        <v>12175.206696932462</v>
      </c>
      <c r="G8" s="21">
        <v>12076.794515402176</v>
      </c>
      <c r="H8" s="21">
        <v>11977.94448449473</v>
      </c>
      <c r="I8" s="21">
        <v>11874.447501345187</v>
      </c>
      <c r="J8" s="21">
        <v>11763.63647475269</v>
      </c>
      <c r="K8" s="21">
        <v>11649.249196214128</v>
      </c>
      <c r="L8" s="21">
        <v>11532.605075280835</v>
      </c>
      <c r="M8" s="21">
        <v>11413.275944168659</v>
      </c>
      <c r="N8" s="21">
        <v>11289.827601208186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140.61522254400077</v>
      </c>
      <c r="D10" s="26">
        <f t="shared" ref="D10:N10" si="0">SUM(D11:D12)</f>
        <v>139.6619199450318</v>
      </c>
      <c r="E10" s="26">
        <f t="shared" si="0"/>
        <v>136.87676377354015</v>
      </c>
      <c r="F10" s="26">
        <f t="shared" si="0"/>
        <v>133.97783558994544</v>
      </c>
      <c r="G10" s="26">
        <f t="shared" si="0"/>
        <v>131.39748119619554</v>
      </c>
      <c r="H10" s="26">
        <f t="shared" si="0"/>
        <v>128.2490301234449</v>
      </c>
      <c r="I10" s="26">
        <f t="shared" si="0"/>
        <v>125.63544764529847</v>
      </c>
      <c r="J10" s="26">
        <f t="shared" si="0"/>
        <v>122.08704725117893</v>
      </c>
      <c r="K10" s="26">
        <f t="shared" si="0"/>
        <v>119.20025558143078</v>
      </c>
      <c r="L10" s="26">
        <f t="shared" si="0"/>
        <v>117.06904774305178</v>
      </c>
      <c r="M10" s="26">
        <f t="shared" si="0"/>
        <v>115.07792698294166</v>
      </c>
      <c r="N10" s="26">
        <f t="shared" si="0"/>
        <v>112.94061980087218</v>
      </c>
    </row>
    <row r="11" spans="1:14" x14ac:dyDescent="0.25">
      <c r="A11" s="20" t="s">
        <v>34</v>
      </c>
      <c r="B11" s="18"/>
      <c r="C11" s="22">
        <v>71.893497240541748</v>
      </c>
      <c r="D11" s="22">
        <v>71.573829189799994</v>
      </c>
      <c r="E11" s="22">
        <v>70.275653883730342</v>
      </c>
      <c r="F11" s="22">
        <v>68.349098866951863</v>
      </c>
      <c r="G11" s="22">
        <v>67.4291237404436</v>
      </c>
      <c r="H11" s="22">
        <v>65.718012008414775</v>
      </c>
      <c r="I11" s="22">
        <v>64.278601120850382</v>
      </c>
      <c r="J11" s="22">
        <v>62.534988426214689</v>
      </c>
      <c r="K11" s="22">
        <v>60.915223284773546</v>
      </c>
      <c r="L11" s="22">
        <v>59.990089296395091</v>
      </c>
      <c r="M11" s="22">
        <v>58.824463122647565</v>
      </c>
      <c r="N11" s="22">
        <v>57.693493508387782</v>
      </c>
    </row>
    <row r="12" spans="1:14" x14ac:dyDescent="0.25">
      <c r="A12" s="27" t="s">
        <v>35</v>
      </c>
      <c r="B12" s="28"/>
      <c r="C12" s="29">
        <v>68.721725303459024</v>
      </c>
      <c r="D12" s="29">
        <v>68.088090755231804</v>
      </c>
      <c r="E12" s="29">
        <v>66.601109889809806</v>
      </c>
      <c r="F12" s="29">
        <v>65.62873672299358</v>
      </c>
      <c r="G12" s="29">
        <v>63.968357455751942</v>
      </c>
      <c r="H12" s="29">
        <v>62.531018115030122</v>
      </c>
      <c r="I12" s="29">
        <v>61.356846524448088</v>
      </c>
      <c r="J12" s="29">
        <v>59.552058824964242</v>
      </c>
      <c r="K12" s="29">
        <v>58.285032296657235</v>
      </c>
      <c r="L12" s="29">
        <v>57.078958446656692</v>
      </c>
      <c r="M12" s="29">
        <v>56.253463860294097</v>
      </c>
      <c r="N12" s="29">
        <v>55.247126292484403</v>
      </c>
    </row>
    <row r="13" spans="1:14" x14ac:dyDescent="0.25">
      <c r="A13" s="33" t="s">
        <v>36</v>
      </c>
      <c r="B13" s="18"/>
      <c r="C13" s="26">
        <f>SUM(C14:C15)</f>
        <v>103.41582969745022</v>
      </c>
      <c r="D13" s="26">
        <f t="shared" ref="D13:N13" si="1">SUM(D14:D15)</f>
        <v>106.92336619989598</v>
      </c>
      <c r="E13" s="26">
        <f t="shared" si="1"/>
        <v>108.45724327785925</v>
      </c>
      <c r="F13" s="26">
        <f t="shared" si="1"/>
        <v>107.72933281008021</v>
      </c>
      <c r="G13" s="26">
        <f t="shared" si="1"/>
        <v>105.66236082184331</v>
      </c>
      <c r="H13" s="26">
        <f t="shared" si="1"/>
        <v>105.44675808778517</v>
      </c>
      <c r="I13" s="26">
        <f t="shared" si="1"/>
        <v>106.77008913434167</v>
      </c>
      <c r="J13" s="26">
        <f t="shared" si="1"/>
        <v>106.23668380846505</v>
      </c>
      <c r="K13" s="26">
        <f t="shared" si="1"/>
        <v>106.3808287262443</v>
      </c>
      <c r="L13" s="26">
        <f t="shared" si="1"/>
        <v>106.0605295018714</v>
      </c>
      <c r="M13" s="26">
        <f t="shared" si="1"/>
        <v>108.08467525201704</v>
      </c>
      <c r="N13" s="26">
        <f t="shared" si="1"/>
        <v>107.73147252613822</v>
      </c>
    </row>
    <row r="14" spans="1:14" x14ac:dyDescent="0.25">
      <c r="A14" s="20" t="s">
        <v>37</v>
      </c>
      <c r="B14" s="18"/>
      <c r="C14" s="22">
        <v>51.56910973406417</v>
      </c>
      <c r="D14" s="22">
        <v>52.75684234855737</v>
      </c>
      <c r="E14" s="22">
        <v>53.359330938362724</v>
      </c>
      <c r="F14" s="22">
        <v>52.992630126488287</v>
      </c>
      <c r="G14" s="22">
        <v>52.031267028063681</v>
      </c>
      <c r="H14" s="22">
        <v>51.827760111711314</v>
      </c>
      <c r="I14" s="22">
        <v>52.270058293081405</v>
      </c>
      <c r="J14" s="22">
        <v>51.850963552620811</v>
      </c>
      <c r="K14" s="22">
        <v>52.004360571287833</v>
      </c>
      <c r="L14" s="22">
        <v>51.946522605424974</v>
      </c>
      <c r="M14" s="22">
        <v>53.00501090298561</v>
      </c>
      <c r="N14" s="22">
        <v>52.84411813828229</v>
      </c>
    </row>
    <row r="15" spans="1:14" x14ac:dyDescent="0.25">
      <c r="A15" s="10" t="s">
        <v>38</v>
      </c>
      <c r="B15" s="12"/>
      <c r="C15" s="23">
        <v>51.84671996338605</v>
      </c>
      <c r="D15" s="23">
        <v>54.16652385133861</v>
      </c>
      <c r="E15" s="23">
        <v>55.097912339496517</v>
      </c>
      <c r="F15" s="23">
        <v>54.736702683591922</v>
      </c>
      <c r="G15" s="23">
        <v>53.631093793779627</v>
      </c>
      <c r="H15" s="23">
        <v>53.618997976073857</v>
      </c>
      <c r="I15" s="23">
        <v>54.500030841260269</v>
      </c>
      <c r="J15" s="23">
        <v>54.385720255844241</v>
      </c>
      <c r="K15" s="23">
        <v>54.37646815495647</v>
      </c>
      <c r="L15" s="23">
        <v>54.114006896446426</v>
      </c>
      <c r="M15" s="23">
        <v>55.079664349031425</v>
      </c>
      <c r="N15" s="23">
        <v>54.887354387855929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37.199392846550552</v>
      </c>
      <c r="D17" s="32">
        <f t="shared" ref="D17:N17" si="2">D10-D13</f>
        <v>32.738553745135818</v>
      </c>
      <c r="E17" s="32">
        <f t="shared" si="2"/>
        <v>28.419520495680899</v>
      </c>
      <c r="F17" s="32">
        <f t="shared" si="2"/>
        <v>26.248502779865234</v>
      </c>
      <c r="G17" s="32">
        <f t="shared" si="2"/>
        <v>25.735120374352235</v>
      </c>
      <c r="H17" s="32">
        <f t="shared" si="2"/>
        <v>22.802272035659726</v>
      </c>
      <c r="I17" s="32">
        <f t="shared" si="2"/>
        <v>18.865358510956796</v>
      </c>
      <c r="J17" s="32">
        <f t="shared" si="2"/>
        <v>15.850363442713885</v>
      </c>
      <c r="K17" s="32">
        <f t="shared" si="2"/>
        <v>12.819426855186478</v>
      </c>
      <c r="L17" s="32">
        <f t="shared" si="2"/>
        <v>11.008518241180383</v>
      </c>
      <c r="M17" s="32">
        <f t="shared" si="2"/>
        <v>6.9932517309246265</v>
      </c>
      <c r="N17" s="32">
        <f t="shared" si="2"/>
        <v>5.2091472747339651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554.80836900445956</v>
      </c>
      <c r="D19" s="26">
        <f t="shared" ref="D19:N19" si="3">SUM(D20:D21)</f>
        <v>552.65892971647918</v>
      </c>
      <c r="E19" s="26">
        <f t="shared" si="3"/>
        <v>551.10793242184343</v>
      </c>
      <c r="F19" s="26">
        <f t="shared" si="3"/>
        <v>547.89829647132069</v>
      </c>
      <c r="G19" s="26">
        <f t="shared" si="3"/>
        <v>548.18004558485177</v>
      </c>
      <c r="H19" s="26">
        <f t="shared" si="3"/>
        <v>547.79393709654494</v>
      </c>
      <c r="I19" s="26">
        <f t="shared" si="3"/>
        <v>545.96499019199564</v>
      </c>
      <c r="J19" s="26">
        <f t="shared" si="3"/>
        <v>545.19919918044934</v>
      </c>
      <c r="K19" s="26">
        <f t="shared" si="3"/>
        <v>545.63198796441179</v>
      </c>
      <c r="L19" s="26">
        <f t="shared" si="3"/>
        <v>545.37519415422878</v>
      </c>
      <c r="M19" s="26">
        <f t="shared" si="3"/>
        <v>545.14241522556426</v>
      </c>
      <c r="N19" s="26">
        <f t="shared" si="3"/>
        <v>545.74113587568081</v>
      </c>
    </row>
    <row r="20" spans="1:14" x14ac:dyDescent="0.25">
      <c r="A20" s="68" t="s">
        <v>40</v>
      </c>
      <c r="B20" s="68"/>
      <c r="C20" s="22">
        <v>277.84354621726646</v>
      </c>
      <c r="D20" s="22">
        <v>277.58766390736241</v>
      </c>
      <c r="E20" s="22">
        <v>276.81065451397768</v>
      </c>
      <c r="F20" s="22">
        <v>274.54363286336223</v>
      </c>
      <c r="G20" s="22">
        <v>275.73080303636101</v>
      </c>
      <c r="H20" s="22">
        <v>275.33734316099913</v>
      </c>
      <c r="I20" s="22">
        <v>274.73031323815513</v>
      </c>
      <c r="J20" s="22">
        <v>274.72433620665879</v>
      </c>
      <c r="K20" s="22">
        <v>275.1896803427482</v>
      </c>
      <c r="L20" s="22">
        <v>274.80696626476288</v>
      </c>
      <c r="M20" s="22">
        <v>274.87257575555367</v>
      </c>
      <c r="N20" s="22">
        <v>274.78519609244478</v>
      </c>
    </row>
    <row r="21" spans="1:14" x14ac:dyDescent="0.25">
      <c r="A21" s="27" t="s">
        <v>41</v>
      </c>
      <c r="B21" s="27"/>
      <c r="C21" s="29">
        <v>276.96482278719304</v>
      </c>
      <c r="D21" s="29">
        <v>275.07126580911682</v>
      </c>
      <c r="E21" s="29">
        <v>274.29727790786575</v>
      </c>
      <c r="F21" s="29">
        <v>273.35466360795851</v>
      </c>
      <c r="G21" s="29">
        <v>272.44924254849076</v>
      </c>
      <c r="H21" s="29">
        <v>272.45659393554581</v>
      </c>
      <c r="I21" s="29">
        <v>271.23467695384056</v>
      </c>
      <c r="J21" s="29">
        <v>270.47486297379055</v>
      </c>
      <c r="K21" s="29">
        <v>270.44230762166353</v>
      </c>
      <c r="L21" s="29">
        <v>270.5682278894659</v>
      </c>
      <c r="M21" s="29">
        <v>270.26983947001065</v>
      </c>
      <c r="N21" s="29">
        <v>270.95593978323598</v>
      </c>
    </row>
    <row r="22" spans="1:14" x14ac:dyDescent="0.25">
      <c r="A22" s="71" t="s">
        <v>44</v>
      </c>
      <c r="B22" s="71"/>
      <c r="C22" s="26">
        <f>SUM(C23:C24)</f>
        <v>662.26227188069174</v>
      </c>
      <c r="D22" s="26">
        <f t="shared" ref="D22:N22" si="4">SUM(D23:D24)</f>
        <v>662.76923582036102</v>
      </c>
      <c r="E22" s="26">
        <f t="shared" si="4"/>
        <v>667.69449359663486</v>
      </c>
      <c r="F22" s="26">
        <f t="shared" si="4"/>
        <v>672.55898078146924</v>
      </c>
      <c r="G22" s="26">
        <f t="shared" si="4"/>
        <v>672.76519686665335</v>
      </c>
      <c r="H22" s="26">
        <f t="shared" si="4"/>
        <v>674.09319228175059</v>
      </c>
      <c r="I22" s="26">
        <f t="shared" si="4"/>
        <v>675.64137529544735</v>
      </c>
      <c r="J22" s="26">
        <f t="shared" si="4"/>
        <v>675.43684116172562</v>
      </c>
      <c r="K22" s="26">
        <f t="shared" si="4"/>
        <v>675.09553575289112</v>
      </c>
      <c r="L22" s="26">
        <f t="shared" si="4"/>
        <v>675.71284350758594</v>
      </c>
      <c r="M22" s="26">
        <f t="shared" si="4"/>
        <v>675.58400991696317</v>
      </c>
      <c r="N22" s="26">
        <f t="shared" si="4"/>
        <v>675.98129277877069</v>
      </c>
    </row>
    <row r="23" spans="1:14" x14ac:dyDescent="0.25">
      <c r="A23" s="68" t="s">
        <v>42</v>
      </c>
      <c r="B23" s="68"/>
      <c r="C23" s="23">
        <v>335.49986938987894</v>
      </c>
      <c r="D23" s="22">
        <v>334.04172511778086</v>
      </c>
      <c r="E23" s="22">
        <v>337.05332599197862</v>
      </c>
      <c r="F23" s="22">
        <v>339.4224641814946</v>
      </c>
      <c r="G23" s="22">
        <v>339.03789266937451</v>
      </c>
      <c r="H23" s="22">
        <v>339.86958830174524</v>
      </c>
      <c r="I23" s="22">
        <v>340.89632276429734</v>
      </c>
      <c r="J23" s="22">
        <v>340.47857250389603</v>
      </c>
      <c r="K23" s="22">
        <v>340.50484824180683</v>
      </c>
      <c r="L23" s="22">
        <v>341.06478838337904</v>
      </c>
      <c r="M23" s="22">
        <v>341.04670146429686</v>
      </c>
      <c r="N23" s="22">
        <v>340.79639599488922</v>
      </c>
    </row>
    <row r="24" spans="1:14" x14ac:dyDescent="0.25">
      <c r="A24" s="10" t="s">
        <v>43</v>
      </c>
      <c r="B24" s="10"/>
      <c r="C24" s="23">
        <v>326.76240249081275</v>
      </c>
      <c r="D24" s="23">
        <v>328.72751070258022</v>
      </c>
      <c r="E24" s="23">
        <v>330.64116760465623</v>
      </c>
      <c r="F24" s="23">
        <v>333.13651659997458</v>
      </c>
      <c r="G24" s="23">
        <v>333.72730419727884</v>
      </c>
      <c r="H24" s="23">
        <v>334.22360398000535</v>
      </c>
      <c r="I24" s="23">
        <v>334.74505253115001</v>
      </c>
      <c r="J24" s="23">
        <v>334.95826865782954</v>
      </c>
      <c r="K24" s="23">
        <v>334.5906875110843</v>
      </c>
      <c r="L24" s="23">
        <v>334.64805512420691</v>
      </c>
      <c r="M24" s="23">
        <v>334.53730845266631</v>
      </c>
      <c r="N24" s="23">
        <v>335.18489678388147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-107.45390287623218</v>
      </c>
      <c r="D26" s="32">
        <f t="shared" ref="D26:N26" si="5">D19-D22</f>
        <v>-110.11030610388184</v>
      </c>
      <c r="E26" s="32">
        <f t="shared" si="5"/>
        <v>-116.58656117479143</v>
      </c>
      <c r="F26" s="32">
        <f t="shared" si="5"/>
        <v>-124.66068431014855</v>
      </c>
      <c r="G26" s="32">
        <f t="shared" si="5"/>
        <v>-124.58515128180159</v>
      </c>
      <c r="H26" s="32">
        <f t="shared" si="5"/>
        <v>-126.29925518520565</v>
      </c>
      <c r="I26" s="32">
        <f t="shared" si="5"/>
        <v>-129.67638510345171</v>
      </c>
      <c r="J26" s="32">
        <f t="shared" si="5"/>
        <v>-130.23764198127628</v>
      </c>
      <c r="K26" s="32">
        <f t="shared" si="5"/>
        <v>-129.46354778847933</v>
      </c>
      <c r="L26" s="32">
        <f t="shared" si="5"/>
        <v>-130.33764935335716</v>
      </c>
      <c r="M26" s="32">
        <f t="shared" si="5"/>
        <v>-130.4415946913989</v>
      </c>
      <c r="N26" s="32">
        <f t="shared" si="5"/>
        <v>-130.24015690308988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-70.254510029681626</v>
      </c>
      <c r="D30" s="32">
        <f t="shared" ref="D30:N30" si="6">D17+D26+D28</f>
        <v>-77.371752358746022</v>
      </c>
      <c r="E30" s="32">
        <f t="shared" si="6"/>
        <v>-88.167040679110528</v>
      </c>
      <c r="F30" s="32">
        <f t="shared" si="6"/>
        <v>-98.41218153028332</v>
      </c>
      <c r="G30" s="32">
        <f t="shared" si="6"/>
        <v>-98.850030907449352</v>
      </c>
      <c r="H30" s="32">
        <f t="shared" si="6"/>
        <v>-103.49698314954593</v>
      </c>
      <c r="I30" s="32">
        <f t="shared" si="6"/>
        <v>-110.81102659249491</v>
      </c>
      <c r="J30" s="32">
        <f t="shared" si="6"/>
        <v>-114.3872785385624</v>
      </c>
      <c r="K30" s="32">
        <f t="shared" si="6"/>
        <v>-116.64412093329285</v>
      </c>
      <c r="L30" s="32">
        <f t="shared" si="6"/>
        <v>-119.32913111217678</v>
      </c>
      <c r="M30" s="32">
        <f t="shared" si="6"/>
        <v>-123.44834296047428</v>
      </c>
      <c r="N30" s="32">
        <f t="shared" si="6"/>
        <v>-125.03100962835592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12340.745489970317</v>
      </c>
      <c r="D32" s="21">
        <v>12263.373737611571</v>
      </c>
      <c r="E32" s="21">
        <v>12175.206696932462</v>
      </c>
      <c r="F32" s="21">
        <v>12076.794515402176</v>
      </c>
      <c r="G32" s="21">
        <v>11977.94448449473</v>
      </c>
      <c r="H32" s="21">
        <v>11874.447501345187</v>
      </c>
      <c r="I32" s="21">
        <v>11763.63647475269</v>
      </c>
      <c r="J32" s="21">
        <v>11649.249196214128</v>
      </c>
      <c r="K32" s="21">
        <v>11532.605075280835</v>
      </c>
      <c r="L32" s="21">
        <v>11413.275944168659</v>
      </c>
      <c r="M32" s="21">
        <v>11289.827601208186</v>
      </c>
      <c r="N32" s="21">
        <v>11164.796591579827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-5.660664735289922E-3</v>
      </c>
      <c r="D34" s="39">
        <f t="shared" ref="D34:N34" si="7">(D32/D8)-1</f>
        <v>-6.2696173761648266E-3</v>
      </c>
      <c r="E34" s="39">
        <f t="shared" si="7"/>
        <v>-7.1894604670411644E-3</v>
      </c>
      <c r="F34" s="39">
        <f t="shared" si="7"/>
        <v>-8.0829988336116321E-3</v>
      </c>
      <c r="G34" s="39">
        <f t="shared" si="7"/>
        <v>-8.1851215387805931E-3</v>
      </c>
      <c r="H34" s="39">
        <f t="shared" si="7"/>
        <v>-8.6406297243670771E-3</v>
      </c>
      <c r="I34" s="39">
        <f t="shared" si="7"/>
        <v>-9.3318890483067296E-3</v>
      </c>
      <c r="J34" s="39">
        <f t="shared" si="7"/>
        <v>-9.723802565988926E-3</v>
      </c>
      <c r="K34" s="39">
        <f t="shared" si="7"/>
        <v>-1.0013016201181557E-2</v>
      </c>
      <c r="L34" s="39">
        <f t="shared" si="7"/>
        <v>-1.0347109810249888E-2</v>
      </c>
      <c r="M34" s="39">
        <f t="shared" si="7"/>
        <v>-1.0816205931089118E-2</v>
      </c>
      <c r="N34" s="39">
        <f t="shared" si="7"/>
        <v>-1.1074660663106917E-2</v>
      </c>
    </row>
    <row r="35" spans="1:14" ht="15.75" thickBot="1" x14ac:dyDescent="0.3">
      <c r="A35" s="40" t="s">
        <v>15</v>
      </c>
      <c r="B35" s="41"/>
      <c r="C35" s="42">
        <f>(C32/$C$8)-1</f>
        <v>-5.660664735289922E-3</v>
      </c>
      <c r="D35" s="42">
        <f t="shared" ref="D35:N35" si="8">(D32/$C$8)-1</f>
        <v>-1.1894791909469737E-2</v>
      </c>
      <c r="E35" s="42">
        <f t="shared" si="8"/>
        <v>-1.8998735240314035E-2</v>
      </c>
      <c r="F35" s="42">
        <f t="shared" si="8"/>
        <v>-2.6928167319138163E-2</v>
      </c>
      <c r="G35" s="42">
        <f t="shared" si="8"/>
        <v>-3.4892878535594973E-2</v>
      </c>
      <c r="H35" s="42">
        <f t="shared" si="8"/>
        <v>-4.3232011816518701E-2</v>
      </c>
      <c r="I35" s="42">
        <f t="shared" si="8"/>
        <v>-5.2160464527218675E-2</v>
      </c>
      <c r="J35" s="42">
        <f t="shared" si="8"/>
        <v>-6.137706903439466E-2</v>
      </c>
      <c r="K35" s="42">
        <f t="shared" si="8"/>
        <v>-7.0775515648953791E-2</v>
      </c>
      <c r="L35" s="42">
        <f t="shared" si="8"/>
        <v>-8.0390303426906784E-2</v>
      </c>
      <c r="M35" s="42">
        <f t="shared" si="8"/>
        <v>-9.0336991281267709E-2</v>
      </c>
      <c r="N35" s="42">
        <f t="shared" si="8"/>
        <v>-0.10041120042060858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1.5620158204218513</v>
      </c>
      <c r="D41" s="47">
        <v>1.5703791386199182</v>
      </c>
      <c r="E41" s="47">
        <v>1.5632841262430843</v>
      </c>
      <c r="F41" s="47">
        <v>1.5602803611882008</v>
      </c>
      <c r="G41" s="47">
        <v>1.5666833025835445</v>
      </c>
      <c r="H41" s="47">
        <v>1.5686050999366956</v>
      </c>
      <c r="I41" s="47">
        <v>1.5777236843195979</v>
      </c>
      <c r="J41" s="47">
        <v>1.5751446042168402</v>
      </c>
      <c r="K41" s="47">
        <v>1.5770050189790656</v>
      </c>
      <c r="L41" s="47">
        <v>1.5880932907526195</v>
      </c>
      <c r="M41" s="47">
        <v>1.5976042827824493</v>
      </c>
      <c r="N41" s="47">
        <v>1.6021145866964799</v>
      </c>
    </row>
    <row r="43" spans="1:14" x14ac:dyDescent="0.25">
      <c r="A43" s="48" t="s">
        <v>31</v>
      </c>
      <c r="B43" s="48"/>
      <c r="C43" s="49">
        <v>93.960989305706789</v>
      </c>
      <c r="D43" s="49">
        <v>95.721597379460235</v>
      </c>
      <c r="E43" s="49">
        <v>95.612079037271641</v>
      </c>
      <c r="F43" s="49">
        <v>94.028851182664411</v>
      </c>
      <c r="G43" s="49">
        <v>91.554612889961803</v>
      </c>
      <c r="H43" s="49">
        <v>90.40506427739372</v>
      </c>
      <c r="I43" s="49">
        <v>90.100886899743756</v>
      </c>
      <c r="J43" s="49">
        <v>88.501853139905762</v>
      </c>
      <c r="K43" s="49">
        <v>87.383062390003104</v>
      </c>
      <c r="L43" s="49">
        <v>85.98304576965873</v>
      </c>
      <c r="M43" s="49">
        <v>86.37267801355523</v>
      </c>
      <c r="N43" s="49">
        <v>84.884317674872094</v>
      </c>
    </row>
    <row r="44" spans="1:14" x14ac:dyDescent="0.25">
      <c r="A44" s="19" t="s">
        <v>47</v>
      </c>
      <c r="B44" s="19"/>
      <c r="C44" s="50">
        <v>95.046454848539113</v>
      </c>
      <c r="D44" s="50">
        <v>95.721597379460221</v>
      </c>
      <c r="E44" s="50">
        <v>95.41022992081956</v>
      </c>
      <c r="F44" s="50">
        <v>93.648713889096157</v>
      </c>
      <c r="G44" s="50">
        <v>91.025281454134287</v>
      </c>
      <c r="H44" s="50">
        <v>89.722235704673722</v>
      </c>
      <c r="I44" s="50">
        <v>89.261519559435413</v>
      </c>
      <c r="J44" s="50">
        <v>87.548337023995799</v>
      </c>
      <c r="K44" s="50">
        <v>86.329101322016911</v>
      </c>
      <c r="L44" s="50">
        <v>84.852474637897927</v>
      </c>
      <c r="M44" s="50">
        <v>85.146126778328963</v>
      </c>
      <c r="N44" s="50">
        <v>83.572089376828302</v>
      </c>
    </row>
    <row r="45" spans="1:14" x14ac:dyDescent="0.25">
      <c r="A45" s="51" t="s">
        <v>48</v>
      </c>
      <c r="B45" s="51"/>
      <c r="C45" s="52">
        <v>92.905653653904039</v>
      </c>
      <c r="D45" s="52">
        <v>95.721597379460221</v>
      </c>
      <c r="E45" s="52">
        <v>95.808374659736216</v>
      </c>
      <c r="F45" s="52">
        <v>94.399827944861968</v>
      </c>
      <c r="G45" s="52">
        <v>92.074071262125742</v>
      </c>
      <c r="H45" s="52">
        <v>91.075033239673999</v>
      </c>
      <c r="I45" s="52">
        <v>90.92087516023102</v>
      </c>
      <c r="J45" s="52">
        <v>89.430472230112613</v>
      </c>
      <c r="K45" s="52">
        <v>88.415405483654055</v>
      </c>
      <c r="L45" s="52">
        <v>87.09704161418405</v>
      </c>
      <c r="M45" s="52">
        <v>87.58686456994694</v>
      </c>
      <c r="N45" s="52">
        <v>86.187230689728494</v>
      </c>
    </row>
    <row r="47" spans="1:14" x14ac:dyDescent="0.25">
      <c r="A47" s="48" t="s">
        <v>32</v>
      </c>
      <c r="B47" s="48"/>
      <c r="C47" s="49">
        <v>80.258049525146106</v>
      </c>
      <c r="D47" s="49">
        <v>80.03544794626518</v>
      </c>
      <c r="E47" s="49">
        <v>80.05202342574897</v>
      </c>
      <c r="F47" s="49">
        <v>80.256885357385769</v>
      </c>
      <c r="G47" s="49">
        <v>80.574418543142471</v>
      </c>
      <c r="H47" s="49">
        <v>80.727783708065189</v>
      </c>
      <c r="I47" s="49">
        <v>80.77390651246354</v>
      </c>
      <c r="J47" s="49">
        <v>80.99682236890466</v>
      </c>
      <c r="K47" s="49">
        <v>81.150214594432725</v>
      </c>
      <c r="L47" s="49">
        <v>81.340266548242582</v>
      </c>
      <c r="M47" s="49">
        <v>81.287915630794146</v>
      </c>
      <c r="N47" s="49">
        <v>81.494865350140557</v>
      </c>
    </row>
    <row r="48" spans="1:14" x14ac:dyDescent="0.25">
      <c r="A48" s="19" t="s">
        <v>45</v>
      </c>
      <c r="B48" s="19"/>
      <c r="C48" s="50">
        <v>78.060810319122254</v>
      </c>
      <c r="D48" s="50">
        <v>77.972701048080111</v>
      </c>
      <c r="E48" s="50">
        <v>78.017813185616006</v>
      </c>
      <c r="F48" s="50">
        <v>78.259412617130522</v>
      </c>
      <c r="G48" s="50">
        <v>78.623176231476464</v>
      </c>
      <c r="H48" s="50">
        <v>78.80847313178225</v>
      </c>
      <c r="I48" s="50">
        <v>78.873666828864643</v>
      </c>
      <c r="J48" s="50">
        <v>79.121365865516921</v>
      </c>
      <c r="K48" s="50">
        <v>79.299468734927601</v>
      </c>
      <c r="L48" s="50">
        <v>79.515529777407906</v>
      </c>
      <c r="M48" s="50">
        <v>79.477341870621402</v>
      </c>
      <c r="N48" s="50">
        <v>79.710900527084277</v>
      </c>
    </row>
    <row r="49" spans="1:14" x14ac:dyDescent="0.25">
      <c r="A49" s="51" t="s">
        <v>46</v>
      </c>
      <c r="B49" s="51"/>
      <c r="C49" s="52">
        <v>82.216520432953061</v>
      </c>
      <c r="D49" s="52">
        <v>81.884015024637961</v>
      </c>
      <c r="E49" s="52">
        <v>81.880895591391067</v>
      </c>
      <c r="F49" s="52">
        <v>82.054008303196426</v>
      </c>
      <c r="G49" s="52">
        <v>82.338508333940325</v>
      </c>
      <c r="H49" s="52">
        <v>82.465178924864944</v>
      </c>
      <c r="I49" s="52">
        <v>82.491555745880959</v>
      </c>
      <c r="J49" s="52">
        <v>82.680977798003823</v>
      </c>
      <c r="K49" s="52">
        <v>82.811663936535169</v>
      </c>
      <c r="L49" s="52">
        <v>82.979009054630794</v>
      </c>
      <c r="M49" s="52">
        <v>82.920906053916482</v>
      </c>
      <c r="N49" s="52">
        <v>83.104388751529427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tabSelected="1" topLeftCell="A34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86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16106</v>
      </c>
      <c r="D8" s="21">
        <v>16007.217585886498</v>
      </c>
      <c r="E8" s="21">
        <v>15897.834752425682</v>
      </c>
      <c r="F8" s="21">
        <v>15775.532083316002</v>
      </c>
      <c r="G8" s="21">
        <v>15641.078955141154</v>
      </c>
      <c r="H8" s="21">
        <v>15504.412570117816</v>
      </c>
      <c r="I8" s="21">
        <v>15360.814739660773</v>
      </c>
      <c r="J8" s="21">
        <v>15208.292155554545</v>
      </c>
      <c r="K8" s="21">
        <v>15049.250380548652</v>
      </c>
      <c r="L8" s="21">
        <v>14886.778546400459</v>
      </c>
      <c r="M8" s="21">
        <v>14719.18046720347</v>
      </c>
      <c r="N8" s="21">
        <v>14544.660315566271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137.1373006222106</v>
      </c>
      <c r="D10" s="26">
        <f t="shared" ref="D10:N10" si="0">SUM(D11:D12)</f>
        <v>135.19768558690953</v>
      </c>
      <c r="E10" s="26">
        <f t="shared" si="0"/>
        <v>131.59571222325818</v>
      </c>
      <c r="F10" s="26">
        <f t="shared" si="0"/>
        <v>127.78720052944333</v>
      </c>
      <c r="G10" s="26">
        <f t="shared" si="0"/>
        <v>124.37858663755853</v>
      </c>
      <c r="H10" s="26">
        <f t="shared" si="0"/>
        <v>120.33149696503753</v>
      </c>
      <c r="I10" s="26">
        <f t="shared" si="0"/>
        <v>116.78531553292792</v>
      </c>
      <c r="J10" s="26">
        <f t="shared" si="0"/>
        <v>112.42524166093607</v>
      </c>
      <c r="K10" s="26">
        <f t="shared" si="0"/>
        <v>108.2474472502461</v>
      </c>
      <c r="L10" s="26">
        <f t="shared" si="0"/>
        <v>104.88578802588256</v>
      </c>
      <c r="M10" s="26">
        <f t="shared" si="0"/>
        <v>101.80662147728688</v>
      </c>
      <c r="N10" s="26">
        <f t="shared" si="0"/>
        <v>98.53108723514859</v>
      </c>
    </row>
    <row r="11" spans="1:14" x14ac:dyDescent="0.25">
      <c r="A11" s="20" t="s">
        <v>34</v>
      </c>
      <c r="B11" s="18"/>
      <c r="C11" s="22">
        <v>70.115311596318193</v>
      </c>
      <c r="D11" s="22">
        <v>69.286001931394566</v>
      </c>
      <c r="E11" s="22">
        <v>67.56424151059899</v>
      </c>
      <c r="F11" s="22">
        <v>65.190932249792155</v>
      </c>
      <c r="G11" s="22">
        <v>63.82724411986861</v>
      </c>
      <c r="H11" s="22">
        <v>61.660869910104921</v>
      </c>
      <c r="I11" s="22">
        <v>59.750626551730569</v>
      </c>
      <c r="J11" s="22">
        <v>57.586053102067602</v>
      </c>
      <c r="K11" s="22">
        <v>55.31798054535966</v>
      </c>
      <c r="L11" s="22">
        <v>53.746980187330578</v>
      </c>
      <c r="M11" s="22">
        <v>52.040560755145748</v>
      </c>
      <c r="N11" s="22">
        <v>50.332667306041614</v>
      </c>
    </row>
    <row r="12" spans="1:14" x14ac:dyDescent="0.25">
      <c r="A12" s="27" t="s">
        <v>35</v>
      </c>
      <c r="B12" s="28"/>
      <c r="C12" s="29">
        <v>67.02198902589241</v>
      </c>
      <c r="D12" s="29">
        <v>65.911683655514963</v>
      </c>
      <c r="E12" s="29">
        <v>64.031470712659186</v>
      </c>
      <c r="F12" s="29">
        <v>62.59626827965117</v>
      </c>
      <c r="G12" s="29">
        <v>60.551342517689918</v>
      </c>
      <c r="H12" s="29">
        <v>58.670627054932609</v>
      </c>
      <c r="I12" s="29">
        <v>57.034688981197355</v>
      </c>
      <c r="J12" s="29">
        <v>54.839188558868464</v>
      </c>
      <c r="K12" s="29">
        <v>52.929466704886437</v>
      </c>
      <c r="L12" s="29">
        <v>51.138807838551983</v>
      </c>
      <c r="M12" s="29">
        <v>49.766060722141134</v>
      </c>
      <c r="N12" s="29">
        <v>48.198419929106976</v>
      </c>
    </row>
    <row r="13" spans="1:14" x14ac:dyDescent="0.25">
      <c r="A13" s="33" t="s">
        <v>36</v>
      </c>
      <c r="B13" s="18"/>
      <c r="C13" s="26">
        <f>SUM(C14:C15)</f>
        <v>167.38577027363368</v>
      </c>
      <c r="D13" s="26">
        <f t="shared" ref="D13:N13" si="1">SUM(D14:D15)</f>
        <v>174.0008217861685</v>
      </c>
      <c r="E13" s="26">
        <f t="shared" si="1"/>
        <v>176.65676956320749</v>
      </c>
      <c r="F13" s="26">
        <f t="shared" si="1"/>
        <v>176.76109804315257</v>
      </c>
      <c r="G13" s="26">
        <f t="shared" si="1"/>
        <v>175.20801049366494</v>
      </c>
      <c r="H13" s="26">
        <f t="shared" si="1"/>
        <v>176.13636484015205</v>
      </c>
      <c r="I13" s="26">
        <f t="shared" si="1"/>
        <v>178.88935389125572</v>
      </c>
      <c r="J13" s="26">
        <f t="shared" si="1"/>
        <v>179.01831236184688</v>
      </c>
      <c r="K13" s="26">
        <f t="shared" si="1"/>
        <v>180.02031115344383</v>
      </c>
      <c r="L13" s="26">
        <f t="shared" si="1"/>
        <v>180.16963555444335</v>
      </c>
      <c r="M13" s="26">
        <f t="shared" si="1"/>
        <v>183.73595542799831</v>
      </c>
      <c r="N13" s="26">
        <f t="shared" si="1"/>
        <v>183.57828933221498</v>
      </c>
    </row>
    <row r="14" spans="1:14" x14ac:dyDescent="0.25">
      <c r="A14" s="20" t="s">
        <v>37</v>
      </c>
      <c r="B14" s="18"/>
      <c r="C14" s="22">
        <v>77.278658340345601</v>
      </c>
      <c r="D14" s="22">
        <v>79.903457109413338</v>
      </c>
      <c r="E14" s="22">
        <v>81.702304661054185</v>
      </c>
      <c r="F14" s="22">
        <v>82.135755337886621</v>
      </c>
      <c r="G14" s="22">
        <v>81.904040911065778</v>
      </c>
      <c r="H14" s="22">
        <v>82.767818086057844</v>
      </c>
      <c r="I14" s="22">
        <v>84.297461836705651</v>
      </c>
      <c r="J14" s="22">
        <v>84.970618048869653</v>
      </c>
      <c r="K14" s="22">
        <v>85.98897553112397</v>
      </c>
      <c r="L14" s="22">
        <v>86.524984097812208</v>
      </c>
      <c r="M14" s="22">
        <v>88.621517475173818</v>
      </c>
      <c r="N14" s="22">
        <v>89.130652172387201</v>
      </c>
    </row>
    <row r="15" spans="1:14" x14ac:dyDescent="0.25">
      <c r="A15" s="10" t="s">
        <v>38</v>
      </c>
      <c r="B15" s="12"/>
      <c r="C15" s="23">
        <v>90.107111933288081</v>
      </c>
      <c r="D15" s="23">
        <v>94.097364676755149</v>
      </c>
      <c r="E15" s="23">
        <v>94.954464902153319</v>
      </c>
      <c r="F15" s="23">
        <v>94.62534270526595</v>
      </c>
      <c r="G15" s="23">
        <v>93.303969582599166</v>
      </c>
      <c r="H15" s="23">
        <v>93.368546754094211</v>
      </c>
      <c r="I15" s="23">
        <v>94.591892054550073</v>
      </c>
      <c r="J15" s="23">
        <v>94.047694312977228</v>
      </c>
      <c r="K15" s="23">
        <v>94.031335622319858</v>
      </c>
      <c r="L15" s="23">
        <v>93.644651456631124</v>
      </c>
      <c r="M15" s="23">
        <v>95.114437952824488</v>
      </c>
      <c r="N15" s="23">
        <v>94.447637159827792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-30.248469651423079</v>
      </c>
      <c r="D17" s="32">
        <f t="shared" ref="D17:N17" si="2">D10-D13</f>
        <v>-38.803136199258972</v>
      </c>
      <c r="E17" s="32">
        <f t="shared" si="2"/>
        <v>-45.061057339949315</v>
      </c>
      <c r="F17" s="32">
        <f t="shared" si="2"/>
        <v>-48.973897513709247</v>
      </c>
      <c r="G17" s="32">
        <f t="shared" si="2"/>
        <v>-50.829423856106416</v>
      </c>
      <c r="H17" s="32">
        <f t="shared" si="2"/>
        <v>-55.804867875114525</v>
      </c>
      <c r="I17" s="32">
        <f t="shared" si="2"/>
        <v>-62.104038358327799</v>
      </c>
      <c r="J17" s="32">
        <f t="shared" si="2"/>
        <v>-66.593070700910815</v>
      </c>
      <c r="K17" s="32">
        <f t="shared" si="2"/>
        <v>-71.772863903197731</v>
      </c>
      <c r="L17" s="32">
        <f t="shared" si="2"/>
        <v>-75.283847528560784</v>
      </c>
      <c r="M17" s="32">
        <f t="shared" si="2"/>
        <v>-81.929333950711424</v>
      </c>
      <c r="N17" s="32">
        <f t="shared" si="2"/>
        <v>-85.047202097066389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622.55943757118928</v>
      </c>
      <c r="D19" s="26">
        <f t="shared" ref="D19:N19" si="3">SUM(D20:D21)</f>
        <v>621.18363898959956</v>
      </c>
      <c r="E19" s="26">
        <f t="shared" si="3"/>
        <v>618.01352640505263</v>
      </c>
      <c r="F19" s="26">
        <f t="shared" si="3"/>
        <v>615.15377706037043</v>
      </c>
      <c r="G19" s="26">
        <f t="shared" si="3"/>
        <v>615.16086237264562</v>
      </c>
      <c r="H19" s="26">
        <f t="shared" si="3"/>
        <v>614.27585375997137</v>
      </c>
      <c r="I19" s="26">
        <f t="shared" si="3"/>
        <v>612.53902461201915</v>
      </c>
      <c r="J19" s="26">
        <f t="shared" si="3"/>
        <v>612.48052273092912</v>
      </c>
      <c r="K19" s="26">
        <f t="shared" si="3"/>
        <v>612.9008940245385</v>
      </c>
      <c r="L19" s="26">
        <f t="shared" si="3"/>
        <v>612.39715479327151</v>
      </c>
      <c r="M19" s="26">
        <f t="shared" si="3"/>
        <v>612.33372464617457</v>
      </c>
      <c r="N19" s="26">
        <f t="shared" si="3"/>
        <v>612.6016961573946</v>
      </c>
    </row>
    <row r="20" spans="1:14" x14ac:dyDescent="0.25">
      <c r="A20" s="68" t="s">
        <v>40</v>
      </c>
      <c r="B20" s="68"/>
      <c r="C20" s="22">
        <v>310.32564384447068</v>
      </c>
      <c r="D20" s="22">
        <v>310.88866672808581</v>
      </c>
      <c r="E20" s="22">
        <v>309.03373430699315</v>
      </c>
      <c r="F20" s="22">
        <v>307.30372870847236</v>
      </c>
      <c r="G20" s="22">
        <v>308.08385802691453</v>
      </c>
      <c r="H20" s="22">
        <v>307.41138425068652</v>
      </c>
      <c r="I20" s="22">
        <v>306.55816023054433</v>
      </c>
      <c r="J20" s="22">
        <v>306.87878700930719</v>
      </c>
      <c r="K20" s="22">
        <v>307.27601045353197</v>
      </c>
      <c r="L20" s="22">
        <v>306.97590373433832</v>
      </c>
      <c r="M20" s="22">
        <v>307.08094411082658</v>
      </c>
      <c r="N20" s="22">
        <v>306.72082670443956</v>
      </c>
    </row>
    <row r="21" spans="1:14" x14ac:dyDescent="0.25">
      <c r="A21" s="27" t="s">
        <v>41</v>
      </c>
      <c r="B21" s="27"/>
      <c r="C21" s="29">
        <v>312.2337937267186</v>
      </c>
      <c r="D21" s="29">
        <v>310.29497226151369</v>
      </c>
      <c r="E21" s="29">
        <v>308.97979209805948</v>
      </c>
      <c r="F21" s="29">
        <v>307.85004835189812</v>
      </c>
      <c r="G21" s="29">
        <v>307.0770043457311</v>
      </c>
      <c r="H21" s="29">
        <v>306.8644695092849</v>
      </c>
      <c r="I21" s="29">
        <v>305.98086438147482</v>
      </c>
      <c r="J21" s="29">
        <v>305.60173572162199</v>
      </c>
      <c r="K21" s="29">
        <v>305.62488357100659</v>
      </c>
      <c r="L21" s="29">
        <v>305.42125105893319</v>
      </c>
      <c r="M21" s="29">
        <v>305.25278053534799</v>
      </c>
      <c r="N21" s="29">
        <v>305.88086945295498</v>
      </c>
    </row>
    <row r="22" spans="1:14" x14ac:dyDescent="0.25">
      <c r="A22" s="71" t="s">
        <v>44</v>
      </c>
      <c r="B22" s="71"/>
      <c r="C22" s="26">
        <f>SUM(C23:C24)</f>
        <v>691.09338203326968</v>
      </c>
      <c r="D22" s="26">
        <f t="shared" ref="D22:N22" si="4">SUM(D23:D24)</f>
        <v>691.76333625115592</v>
      </c>
      <c r="E22" s="26">
        <f t="shared" si="4"/>
        <v>695.2551381747852</v>
      </c>
      <c r="F22" s="26">
        <f t="shared" si="4"/>
        <v>700.63300772150467</v>
      </c>
      <c r="G22" s="26">
        <f t="shared" si="4"/>
        <v>700.99782353987712</v>
      </c>
      <c r="H22" s="26">
        <f t="shared" si="4"/>
        <v>702.0688163419004</v>
      </c>
      <c r="I22" s="26">
        <f t="shared" si="4"/>
        <v>702.95757035991949</v>
      </c>
      <c r="J22" s="26">
        <f t="shared" si="4"/>
        <v>704.92922703591296</v>
      </c>
      <c r="K22" s="26">
        <f t="shared" si="4"/>
        <v>703.5998642695323</v>
      </c>
      <c r="L22" s="26">
        <f t="shared" si="4"/>
        <v>704.71138646169913</v>
      </c>
      <c r="M22" s="26">
        <f t="shared" si="4"/>
        <v>704.92454233266267</v>
      </c>
      <c r="N22" s="26">
        <f t="shared" si="4"/>
        <v>704.92774064735511</v>
      </c>
    </row>
    <row r="23" spans="1:14" x14ac:dyDescent="0.25">
      <c r="A23" s="68" t="s">
        <v>42</v>
      </c>
      <c r="B23" s="68"/>
      <c r="C23" s="23">
        <v>347.26399320109806</v>
      </c>
      <c r="D23" s="22">
        <v>346.58005040037222</v>
      </c>
      <c r="E23" s="22">
        <v>348.63750991498762</v>
      </c>
      <c r="F23" s="22">
        <v>351.3313881574158</v>
      </c>
      <c r="G23" s="22">
        <v>350.70770640352669</v>
      </c>
      <c r="H23" s="22">
        <v>351.6624752455358</v>
      </c>
      <c r="I23" s="22">
        <v>352.31192875224917</v>
      </c>
      <c r="J23" s="22">
        <v>352.33697668278091</v>
      </c>
      <c r="K23" s="22">
        <v>351.70501817465629</v>
      </c>
      <c r="L23" s="22">
        <v>352.97307370885977</v>
      </c>
      <c r="M23" s="22">
        <v>352.47402653254642</v>
      </c>
      <c r="N23" s="22">
        <v>352.88146433018915</v>
      </c>
    </row>
    <row r="24" spans="1:14" x14ac:dyDescent="0.25">
      <c r="A24" s="10" t="s">
        <v>43</v>
      </c>
      <c r="B24" s="10"/>
      <c r="C24" s="23">
        <v>343.82938883217162</v>
      </c>
      <c r="D24" s="23">
        <v>345.1832858507837</v>
      </c>
      <c r="E24" s="23">
        <v>346.61762825979758</v>
      </c>
      <c r="F24" s="23">
        <v>349.30161956408887</v>
      </c>
      <c r="G24" s="23">
        <v>350.29011713635043</v>
      </c>
      <c r="H24" s="23">
        <v>350.40634109636454</v>
      </c>
      <c r="I24" s="23">
        <v>350.64564160767031</v>
      </c>
      <c r="J24" s="23">
        <v>352.59225035313204</v>
      </c>
      <c r="K24" s="23">
        <v>351.89484609487602</v>
      </c>
      <c r="L24" s="23">
        <v>351.73831275283936</v>
      </c>
      <c r="M24" s="23">
        <v>352.45051580011625</v>
      </c>
      <c r="N24" s="23">
        <v>352.04627631716596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-68.533944462080399</v>
      </c>
      <c r="D26" s="32">
        <f t="shared" ref="D26:N26" si="5">D19-D22</f>
        <v>-70.579697261556362</v>
      </c>
      <c r="E26" s="32">
        <f t="shared" si="5"/>
        <v>-77.241611769732572</v>
      </c>
      <c r="F26" s="32">
        <f t="shared" si="5"/>
        <v>-85.479230661134238</v>
      </c>
      <c r="G26" s="32">
        <f t="shared" si="5"/>
        <v>-85.836961167231493</v>
      </c>
      <c r="H26" s="32">
        <f t="shared" si="5"/>
        <v>-87.792962581929032</v>
      </c>
      <c r="I26" s="32">
        <f t="shared" si="5"/>
        <v>-90.418545747900339</v>
      </c>
      <c r="J26" s="32">
        <f t="shared" si="5"/>
        <v>-92.448704304983835</v>
      </c>
      <c r="K26" s="32">
        <f t="shared" si="5"/>
        <v>-90.698970244993802</v>
      </c>
      <c r="L26" s="32">
        <f t="shared" si="5"/>
        <v>-92.314231668427624</v>
      </c>
      <c r="M26" s="32">
        <f t="shared" si="5"/>
        <v>-92.590817686488094</v>
      </c>
      <c r="N26" s="32">
        <f t="shared" si="5"/>
        <v>-92.326044489960509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-98.782414113503478</v>
      </c>
      <c r="D30" s="32">
        <f t="shared" ref="D30:N30" si="6">D17+D26+D28</f>
        <v>-109.38283346081533</v>
      </c>
      <c r="E30" s="32">
        <f t="shared" si="6"/>
        <v>-122.30266910968189</v>
      </c>
      <c r="F30" s="32">
        <f t="shared" si="6"/>
        <v>-134.45312817484347</v>
      </c>
      <c r="G30" s="32">
        <f t="shared" si="6"/>
        <v>-136.66638502333791</v>
      </c>
      <c r="H30" s="32">
        <f t="shared" si="6"/>
        <v>-143.59783045704356</v>
      </c>
      <c r="I30" s="32">
        <f t="shared" si="6"/>
        <v>-152.52258410622812</v>
      </c>
      <c r="J30" s="32">
        <f t="shared" si="6"/>
        <v>-159.04177500589464</v>
      </c>
      <c r="K30" s="32">
        <f t="shared" si="6"/>
        <v>-162.47183414819153</v>
      </c>
      <c r="L30" s="32">
        <f t="shared" si="6"/>
        <v>-167.59807919698841</v>
      </c>
      <c r="M30" s="32">
        <f t="shared" si="6"/>
        <v>-174.52015163719952</v>
      </c>
      <c r="N30" s="32">
        <f t="shared" si="6"/>
        <v>-177.3732465870269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16007.217585886498</v>
      </c>
      <c r="D32" s="21">
        <v>15897.834752425682</v>
      </c>
      <c r="E32" s="21">
        <v>15775.532083316002</v>
      </c>
      <c r="F32" s="21">
        <v>15641.078955141154</v>
      </c>
      <c r="G32" s="21">
        <v>15504.412570117816</v>
      </c>
      <c r="H32" s="21">
        <v>15360.814739660773</v>
      </c>
      <c r="I32" s="21">
        <v>15208.292155554545</v>
      </c>
      <c r="J32" s="21">
        <v>15049.250380548652</v>
      </c>
      <c r="K32" s="21">
        <v>14886.778546400459</v>
      </c>
      <c r="L32" s="21">
        <v>14719.18046720347</v>
      </c>
      <c r="M32" s="21">
        <v>14544.660315566271</v>
      </c>
      <c r="N32" s="21">
        <v>14367.287068979243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-6.1332679817150959E-3</v>
      </c>
      <c r="D34" s="39">
        <f t="shared" ref="D34:N34" si="7">(D32/D8)-1</f>
        <v>-6.8333445755905942E-3</v>
      </c>
      <c r="E34" s="39">
        <f t="shared" si="7"/>
        <v>-7.6930393990300994E-3</v>
      </c>
      <c r="F34" s="39">
        <f t="shared" si="7"/>
        <v>-8.5228902242253657E-3</v>
      </c>
      <c r="G34" s="39">
        <f t="shared" si="7"/>
        <v>-8.7376571280856075E-3</v>
      </c>
      <c r="H34" s="39">
        <f t="shared" si="7"/>
        <v>-9.2617395085192733E-3</v>
      </c>
      <c r="I34" s="39">
        <f t="shared" si="7"/>
        <v>-9.9293290552110447E-3</v>
      </c>
      <c r="J34" s="39">
        <f t="shared" si="7"/>
        <v>-1.0457569684956813E-2</v>
      </c>
      <c r="K34" s="39">
        <f t="shared" si="7"/>
        <v>-1.0796008441602556E-2</v>
      </c>
      <c r="L34" s="39">
        <f t="shared" si="7"/>
        <v>-1.12581831371108E-2</v>
      </c>
      <c r="M34" s="39">
        <f t="shared" si="7"/>
        <v>-1.1856648678644666E-2</v>
      </c>
      <c r="N34" s="39">
        <f t="shared" si="7"/>
        <v>-1.2195076594342713E-2</v>
      </c>
    </row>
    <row r="35" spans="1:14" ht="15.75" thickBot="1" x14ac:dyDescent="0.3">
      <c r="A35" s="40" t="s">
        <v>15</v>
      </c>
      <c r="B35" s="41"/>
      <c r="C35" s="42">
        <f>(C32/$C$8)-1</f>
        <v>-6.1332679817150959E-3</v>
      </c>
      <c r="D35" s="42">
        <f t="shared" ref="D35:N35" si="8">(D32/$C$8)-1</f>
        <v>-1.2924701823812113E-2</v>
      </c>
      <c r="E35" s="42">
        <f t="shared" si="8"/>
        <v>-2.0518310982490906E-2</v>
      </c>
      <c r="F35" s="42">
        <f t="shared" si="8"/>
        <v>-2.8866325894625899E-2</v>
      </c>
      <c r="G35" s="42">
        <f t="shared" si="8"/>
        <v>-3.7351758964496717E-2</v>
      </c>
      <c r="H35" s="42">
        <f t="shared" si="8"/>
        <v>-4.6267556211301852E-2</v>
      </c>
      <c r="I35" s="42">
        <f t="shared" si="8"/>
        <v>-5.5737479476310359E-2</v>
      </c>
      <c r="J35" s="42">
        <f t="shared" si="8"/>
        <v>-6.5612170585579777E-2</v>
      </c>
      <c r="K35" s="42">
        <f t="shared" si="8"/>
        <v>-7.5699829479668468E-2</v>
      </c>
      <c r="L35" s="42">
        <f t="shared" si="8"/>
        <v>-8.6105770073049093E-2</v>
      </c>
      <c r="M35" s="42">
        <f t="shared" si="8"/>
        <v>-9.6941492886733482E-2</v>
      </c>
      <c r="N35" s="42">
        <f t="shared" si="8"/>
        <v>-0.10795436055015251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1.5399234709736487</v>
      </c>
      <c r="D41" s="47">
        <v>1.5478319991163723</v>
      </c>
      <c r="E41" s="47">
        <v>1.5410937126004387</v>
      </c>
      <c r="F41" s="47">
        <v>1.5370874366317506</v>
      </c>
      <c r="G41" s="47">
        <v>1.5435289156023799</v>
      </c>
      <c r="H41" s="47">
        <v>1.5451011799958387</v>
      </c>
      <c r="I41" s="47">
        <v>1.553496962540224</v>
      </c>
      <c r="J41" s="47">
        <v>1.551895919235182</v>
      </c>
      <c r="K41" s="47">
        <v>1.5529485741431539</v>
      </c>
      <c r="L41" s="47">
        <v>1.5630159876466638</v>
      </c>
      <c r="M41" s="47">
        <v>1.5729876563158154</v>
      </c>
      <c r="N41" s="47">
        <v>1.5761922978611471</v>
      </c>
    </row>
    <row r="43" spans="1:14" x14ac:dyDescent="0.25">
      <c r="A43" s="48" t="s">
        <v>31</v>
      </c>
      <c r="B43" s="48"/>
      <c r="C43" s="49">
        <v>77.496271492994666</v>
      </c>
      <c r="D43" s="49">
        <v>79.062966561868322</v>
      </c>
      <c r="E43" s="49">
        <v>79.01959172754141</v>
      </c>
      <c r="F43" s="49">
        <v>77.758314827778321</v>
      </c>
      <c r="G43" s="49">
        <v>75.768779523526987</v>
      </c>
      <c r="H43" s="49">
        <v>74.864779977445323</v>
      </c>
      <c r="I43" s="49">
        <v>74.665157737768538</v>
      </c>
      <c r="J43" s="49">
        <v>73.379088538637859</v>
      </c>
      <c r="K43" s="49">
        <v>72.501440041311724</v>
      </c>
      <c r="L43" s="49">
        <v>71.409881798648797</v>
      </c>
      <c r="M43" s="49">
        <v>71.771193194220658</v>
      </c>
      <c r="N43" s="49">
        <v>70.59049621769627</v>
      </c>
    </row>
    <row r="44" spans="1:14" x14ac:dyDescent="0.25">
      <c r="A44" s="19" t="s">
        <v>47</v>
      </c>
      <c r="B44" s="19"/>
      <c r="C44" s="50">
        <v>78.495370384745513</v>
      </c>
      <c r="D44" s="50">
        <v>79.062966561868308</v>
      </c>
      <c r="E44" s="50">
        <v>78.819825321760447</v>
      </c>
      <c r="F44" s="50">
        <v>77.386094077918614</v>
      </c>
      <c r="G44" s="50">
        <v>75.251407579951859</v>
      </c>
      <c r="H44" s="50">
        <v>74.189512855868003</v>
      </c>
      <c r="I44" s="50">
        <v>73.857492516469506</v>
      </c>
      <c r="J44" s="50">
        <v>72.477753749880506</v>
      </c>
      <c r="K44" s="50">
        <v>71.519286987471077</v>
      </c>
      <c r="L44" s="50">
        <v>70.364423183234493</v>
      </c>
      <c r="M44" s="50">
        <v>70.634994313254097</v>
      </c>
      <c r="N44" s="50">
        <v>69.428790111617744</v>
      </c>
    </row>
    <row r="45" spans="1:14" x14ac:dyDescent="0.25">
      <c r="A45" s="51" t="s">
        <v>48</v>
      </c>
      <c r="B45" s="51"/>
      <c r="C45" s="52">
        <v>76.659454173225271</v>
      </c>
      <c r="D45" s="52">
        <v>79.062966561868322</v>
      </c>
      <c r="E45" s="52">
        <v>79.192290323876179</v>
      </c>
      <c r="F45" s="52">
        <v>78.084321345424556</v>
      </c>
      <c r="G45" s="52">
        <v>76.228837698153157</v>
      </c>
      <c r="H45" s="52">
        <v>75.473741528444606</v>
      </c>
      <c r="I45" s="52">
        <v>75.399956650830887</v>
      </c>
      <c r="J45" s="52">
        <v>74.212926360139576</v>
      </c>
      <c r="K45" s="52">
        <v>73.423504483644194</v>
      </c>
      <c r="L45" s="52">
        <v>72.40385332714331</v>
      </c>
      <c r="M45" s="52">
        <v>72.863225717565911</v>
      </c>
      <c r="N45" s="52">
        <v>71.723030330470309</v>
      </c>
    </row>
    <row r="47" spans="1:14" x14ac:dyDescent="0.25">
      <c r="A47" s="48" t="s">
        <v>32</v>
      </c>
      <c r="B47" s="48"/>
      <c r="C47" s="49">
        <v>82.599486945927126</v>
      </c>
      <c r="D47" s="49">
        <v>82.358639381421483</v>
      </c>
      <c r="E47" s="49">
        <v>82.361280264608851</v>
      </c>
      <c r="F47" s="49">
        <v>82.558089872109932</v>
      </c>
      <c r="G47" s="49">
        <v>82.866017097129927</v>
      </c>
      <c r="H47" s="49">
        <v>83.006770643701685</v>
      </c>
      <c r="I47" s="49">
        <v>83.043155899100412</v>
      </c>
      <c r="J47" s="49">
        <v>83.248195118756684</v>
      </c>
      <c r="K47" s="49">
        <v>83.392365081260053</v>
      </c>
      <c r="L47" s="49">
        <v>83.575809814365442</v>
      </c>
      <c r="M47" s="49">
        <v>83.520009338950729</v>
      </c>
      <c r="N47" s="49">
        <v>83.719112776976573</v>
      </c>
    </row>
    <row r="48" spans="1:14" x14ac:dyDescent="0.25">
      <c r="A48" s="19" t="s">
        <v>45</v>
      </c>
      <c r="B48" s="19"/>
      <c r="C48" s="50">
        <v>80.517485582196883</v>
      </c>
      <c r="D48" s="50">
        <v>80.424466170112439</v>
      </c>
      <c r="E48" s="50">
        <v>80.464004942293954</v>
      </c>
      <c r="F48" s="50">
        <v>80.699233274010055</v>
      </c>
      <c r="G48" s="50">
        <v>81.055856949840177</v>
      </c>
      <c r="H48" s="50">
        <v>81.234438540775329</v>
      </c>
      <c r="I48" s="50">
        <v>81.293713830776127</v>
      </c>
      <c r="J48" s="50">
        <v>81.535104066239242</v>
      </c>
      <c r="K48" s="50">
        <v>81.707423923099242</v>
      </c>
      <c r="L48" s="50">
        <v>81.917558694457867</v>
      </c>
      <c r="M48" s="50">
        <v>81.874557596302822</v>
      </c>
      <c r="N48" s="50">
        <v>82.102303415179549</v>
      </c>
    </row>
    <row r="49" spans="1:14" x14ac:dyDescent="0.25">
      <c r="A49" s="51" t="s">
        <v>46</v>
      </c>
      <c r="B49" s="51"/>
      <c r="C49" s="52">
        <v>84.37885008886164</v>
      </c>
      <c r="D49" s="52">
        <v>84.038091053923822</v>
      </c>
      <c r="E49" s="52">
        <v>84.028615336783972</v>
      </c>
      <c r="F49" s="52">
        <v>84.195879631349001</v>
      </c>
      <c r="G49" s="52">
        <v>84.47477307319906</v>
      </c>
      <c r="H49" s="52">
        <v>84.594833178139837</v>
      </c>
      <c r="I49" s="52">
        <v>84.615174690968544</v>
      </c>
      <c r="J49" s="52">
        <v>84.799433859062617</v>
      </c>
      <c r="K49" s="52">
        <v>84.925027583838826</v>
      </c>
      <c r="L49" s="52">
        <v>85.08749657665156</v>
      </c>
      <c r="M49" s="52">
        <v>85.023059628917423</v>
      </c>
      <c r="N49" s="52">
        <v>85.2012276895681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11671</v>
      </c>
      <c r="D8" s="21">
        <v>11906.886667871568</v>
      </c>
      <c r="E8" s="21">
        <v>12136.695075796753</v>
      </c>
      <c r="F8" s="21">
        <v>12358.263951754865</v>
      </c>
      <c r="G8" s="21">
        <v>12572.606017186494</v>
      </c>
      <c r="H8" s="21">
        <v>12787.413706486646</v>
      </c>
      <c r="I8" s="21">
        <v>12999.187685903391</v>
      </c>
      <c r="J8" s="21">
        <v>13205.805050194911</v>
      </c>
      <c r="K8" s="21">
        <v>13410.784134363717</v>
      </c>
      <c r="L8" s="21">
        <v>13614.355768059269</v>
      </c>
      <c r="M8" s="21">
        <v>13816.85853825266</v>
      </c>
      <c r="N8" s="21">
        <v>14015.235340916583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86.519771156365522</v>
      </c>
      <c r="D10" s="26">
        <f t="shared" ref="D10:N10" si="0">SUM(D11:D12)</f>
        <v>88.568295701430657</v>
      </c>
      <c r="E10" s="26">
        <f t="shared" si="0"/>
        <v>89.670385624685068</v>
      </c>
      <c r="F10" s="26">
        <f t="shared" si="0"/>
        <v>90.87528590767775</v>
      </c>
      <c r="G10" s="26">
        <f t="shared" si="0"/>
        <v>92.648008345473343</v>
      </c>
      <c r="H10" s="26">
        <f t="shared" si="0"/>
        <v>94.067668197322533</v>
      </c>
      <c r="I10" s="26">
        <f t="shared" si="0"/>
        <v>96.015529844257458</v>
      </c>
      <c r="J10" s="26">
        <f t="shared" si="0"/>
        <v>97.203971802669187</v>
      </c>
      <c r="K10" s="26">
        <f t="shared" si="0"/>
        <v>98.465686054093752</v>
      </c>
      <c r="L10" s="26">
        <f t="shared" si="0"/>
        <v>100.26756897004067</v>
      </c>
      <c r="M10" s="26">
        <f t="shared" si="0"/>
        <v>102.17614193244255</v>
      </c>
      <c r="N10" s="26">
        <f t="shared" si="0"/>
        <v>103.77348157138287</v>
      </c>
    </row>
    <row r="11" spans="1:14" x14ac:dyDescent="0.25">
      <c r="A11" s="56" t="s">
        <v>34</v>
      </c>
      <c r="B11" s="18"/>
      <c r="C11" s="22">
        <v>44.235672470923724</v>
      </c>
      <c r="D11" s="22">
        <v>45.389409444327192</v>
      </c>
      <c r="E11" s="22">
        <v>46.038822149586629</v>
      </c>
      <c r="F11" s="22">
        <v>46.360234688942207</v>
      </c>
      <c r="G11" s="22">
        <v>47.54409264287672</v>
      </c>
      <c r="H11" s="22">
        <v>48.202626891172983</v>
      </c>
      <c r="I11" s="22">
        <v>49.124224571480561</v>
      </c>
      <c r="J11" s="22">
        <v>49.78946897745795</v>
      </c>
      <c r="K11" s="22">
        <v>50.319181134439795</v>
      </c>
      <c r="L11" s="22">
        <v>51.380450529052808</v>
      </c>
      <c r="M11" s="22">
        <v>52.229448780480013</v>
      </c>
      <c r="N11" s="22">
        <v>53.010641308125194</v>
      </c>
    </row>
    <row r="12" spans="1:14" x14ac:dyDescent="0.25">
      <c r="A12" s="27" t="s">
        <v>35</v>
      </c>
      <c r="B12" s="28"/>
      <c r="C12" s="29">
        <v>42.284098685441798</v>
      </c>
      <c r="D12" s="29">
        <v>43.178886257103464</v>
      </c>
      <c r="E12" s="29">
        <v>43.631563475098439</v>
      </c>
      <c r="F12" s="29">
        <v>44.515051218735543</v>
      </c>
      <c r="G12" s="29">
        <v>45.103915702596623</v>
      </c>
      <c r="H12" s="29">
        <v>45.86504130614955</v>
      </c>
      <c r="I12" s="29">
        <v>46.891305272776897</v>
      </c>
      <c r="J12" s="29">
        <v>47.414502825211237</v>
      </c>
      <c r="K12" s="29">
        <v>48.146504919653957</v>
      </c>
      <c r="L12" s="29">
        <v>48.887118440987862</v>
      </c>
      <c r="M12" s="29">
        <v>49.946693151962535</v>
      </c>
      <c r="N12" s="29">
        <v>50.762840263257679</v>
      </c>
    </row>
    <row r="13" spans="1:14" x14ac:dyDescent="0.25">
      <c r="A13" s="59" t="s">
        <v>36</v>
      </c>
      <c r="B13" s="18"/>
      <c r="C13" s="26">
        <f>SUM(C14:C15)</f>
        <v>119.03342632051522</v>
      </c>
      <c r="D13" s="26">
        <f t="shared" ref="D13:N13" si="1">SUM(D14:D15)</f>
        <v>126.86789074041855</v>
      </c>
      <c r="E13" s="26">
        <f t="shared" si="1"/>
        <v>131.76696243621853</v>
      </c>
      <c r="F13" s="26">
        <f t="shared" si="1"/>
        <v>134.58900164432416</v>
      </c>
      <c r="G13" s="26">
        <f t="shared" si="1"/>
        <v>135.90066756537516</v>
      </c>
      <c r="H13" s="26">
        <f t="shared" si="1"/>
        <v>139.43851040481462</v>
      </c>
      <c r="I13" s="26">
        <f t="shared" si="1"/>
        <v>144.21754579507686</v>
      </c>
      <c r="J13" s="26">
        <f t="shared" si="1"/>
        <v>146.30170977029348</v>
      </c>
      <c r="K13" s="26">
        <f t="shared" si="1"/>
        <v>149.30000418629609</v>
      </c>
      <c r="L13" s="26">
        <f t="shared" si="1"/>
        <v>151.52854382457252</v>
      </c>
      <c r="M13" s="26">
        <f t="shared" si="1"/>
        <v>157.47328134233084</v>
      </c>
      <c r="N13" s="26">
        <f t="shared" si="1"/>
        <v>159.48127207399011</v>
      </c>
    </row>
    <row r="14" spans="1:14" x14ac:dyDescent="0.25">
      <c r="A14" s="56" t="s">
        <v>37</v>
      </c>
      <c r="B14" s="18"/>
      <c r="C14" s="22">
        <v>59.804652478723632</v>
      </c>
      <c r="D14" s="22">
        <v>63.76957655796361</v>
      </c>
      <c r="E14" s="22">
        <v>66.785944073371866</v>
      </c>
      <c r="F14" s="22">
        <v>68.700465786804045</v>
      </c>
      <c r="G14" s="22">
        <v>69.5755134181031</v>
      </c>
      <c r="H14" s="22">
        <v>71.580077163184839</v>
      </c>
      <c r="I14" s="22">
        <v>74.291477402578067</v>
      </c>
      <c r="J14" s="22">
        <v>75.635136248766457</v>
      </c>
      <c r="K14" s="22">
        <v>77.559428121556692</v>
      </c>
      <c r="L14" s="22">
        <v>78.938946211734262</v>
      </c>
      <c r="M14" s="22">
        <v>82.073323945195227</v>
      </c>
      <c r="N14" s="22">
        <v>83.215680338076183</v>
      </c>
    </row>
    <row r="15" spans="1:14" x14ac:dyDescent="0.25">
      <c r="A15" s="57" t="s">
        <v>38</v>
      </c>
      <c r="B15" s="12"/>
      <c r="C15" s="23">
        <v>59.228773841791586</v>
      </c>
      <c r="D15" s="23">
        <v>63.098314182454928</v>
      </c>
      <c r="E15" s="23">
        <v>64.981018362846683</v>
      </c>
      <c r="F15" s="23">
        <v>65.888535857520111</v>
      </c>
      <c r="G15" s="23">
        <v>66.325154147272059</v>
      </c>
      <c r="H15" s="23">
        <v>67.858433241629797</v>
      </c>
      <c r="I15" s="23">
        <v>69.926068392498792</v>
      </c>
      <c r="J15" s="23">
        <v>70.666573521527042</v>
      </c>
      <c r="K15" s="23">
        <v>71.7405760647394</v>
      </c>
      <c r="L15" s="23">
        <v>72.589597612838276</v>
      </c>
      <c r="M15" s="23">
        <v>75.399957397135609</v>
      </c>
      <c r="N15" s="23">
        <v>76.265591735913944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-32.513655164149696</v>
      </c>
      <c r="D17" s="32">
        <f t="shared" ref="D17:N17" si="2">D10-D13</f>
        <v>-38.299595038987889</v>
      </c>
      <c r="E17" s="32">
        <f t="shared" si="2"/>
        <v>-42.096576811533467</v>
      </c>
      <c r="F17" s="32">
        <f t="shared" si="2"/>
        <v>-43.713715736646407</v>
      </c>
      <c r="G17" s="32">
        <f t="shared" si="2"/>
        <v>-43.252659219901815</v>
      </c>
      <c r="H17" s="32">
        <f t="shared" si="2"/>
        <v>-45.370842207492089</v>
      </c>
      <c r="I17" s="32">
        <f t="shared" si="2"/>
        <v>-48.202015950819401</v>
      </c>
      <c r="J17" s="32">
        <f t="shared" si="2"/>
        <v>-49.097737967624298</v>
      </c>
      <c r="K17" s="32">
        <f t="shared" si="2"/>
        <v>-50.834318132202341</v>
      </c>
      <c r="L17" s="32">
        <f t="shared" si="2"/>
        <v>-51.260974854531852</v>
      </c>
      <c r="M17" s="32">
        <f t="shared" si="2"/>
        <v>-55.297139409888288</v>
      </c>
      <c r="N17" s="32">
        <f t="shared" si="2"/>
        <v>-55.707790502607239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589.68672766685518</v>
      </c>
      <c r="D19" s="26">
        <f t="shared" ref="D19:N19" si="3">SUM(D20:D21)</f>
        <v>589.82698777063183</v>
      </c>
      <c r="E19" s="26">
        <f t="shared" si="3"/>
        <v>586.44995744463029</v>
      </c>
      <c r="F19" s="26">
        <f t="shared" si="3"/>
        <v>583.08401429538503</v>
      </c>
      <c r="G19" s="26">
        <f t="shared" si="3"/>
        <v>583.78532613476875</v>
      </c>
      <c r="H19" s="26">
        <f t="shared" si="3"/>
        <v>582.93322153065833</v>
      </c>
      <c r="I19" s="26">
        <f t="shared" si="3"/>
        <v>581.3116569117451</v>
      </c>
      <c r="J19" s="26">
        <f t="shared" si="3"/>
        <v>581.28798073255393</v>
      </c>
      <c r="K19" s="26">
        <f t="shared" si="3"/>
        <v>582.17706296130746</v>
      </c>
      <c r="L19" s="26">
        <f t="shared" si="3"/>
        <v>581.39047168526668</v>
      </c>
      <c r="M19" s="26">
        <f t="shared" si="3"/>
        <v>581.02807239746733</v>
      </c>
      <c r="N19" s="26">
        <f t="shared" si="3"/>
        <v>581.11100290037507</v>
      </c>
    </row>
    <row r="20" spans="1:14" x14ac:dyDescent="0.25">
      <c r="A20" s="68" t="s">
        <v>40</v>
      </c>
      <c r="B20" s="68"/>
      <c r="C20" s="22">
        <v>293.37174251629563</v>
      </c>
      <c r="D20" s="22">
        <v>294.35580102353742</v>
      </c>
      <c r="E20" s="22">
        <v>292.99655177228999</v>
      </c>
      <c r="F20" s="22">
        <v>290.12657668832321</v>
      </c>
      <c r="G20" s="22">
        <v>291.18941657246671</v>
      </c>
      <c r="H20" s="22">
        <v>290.72000447014346</v>
      </c>
      <c r="I20" s="22">
        <v>290.31248036776702</v>
      </c>
      <c r="J20" s="22">
        <v>290.83326177140549</v>
      </c>
      <c r="K20" s="22">
        <v>291.32084951045852</v>
      </c>
      <c r="L20" s="22">
        <v>290.74676397843797</v>
      </c>
      <c r="M20" s="22">
        <v>290.93035344063378</v>
      </c>
      <c r="N20" s="22">
        <v>290.07689303073903</v>
      </c>
    </row>
    <row r="21" spans="1:14" x14ac:dyDescent="0.25">
      <c r="A21" s="27" t="s">
        <v>41</v>
      </c>
      <c r="B21" s="27"/>
      <c r="C21" s="29">
        <v>296.31498515055949</v>
      </c>
      <c r="D21" s="29">
        <v>295.47118674709441</v>
      </c>
      <c r="E21" s="29">
        <v>293.4534056723403</v>
      </c>
      <c r="F21" s="29">
        <v>292.95743760706188</v>
      </c>
      <c r="G21" s="29">
        <v>292.59590956230204</v>
      </c>
      <c r="H21" s="29">
        <v>292.21321706051492</v>
      </c>
      <c r="I21" s="29">
        <v>290.99917654397802</v>
      </c>
      <c r="J21" s="29">
        <v>290.4547189611485</v>
      </c>
      <c r="K21" s="29">
        <v>290.85621345084888</v>
      </c>
      <c r="L21" s="29">
        <v>290.64370770682871</v>
      </c>
      <c r="M21" s="29">
        <v>290.09771895683355</v>
      </c>
      <c r="N21" s="29">
        <v>291.03410986963604</v>
      </c>
    </row>
    <row r="22" spans="1:14" x14ac:dyDescent="0.25">
      <c r="A22" s="71" t="s">
        <v>44</v>
      </c>
      <c r="B22" s="71"/>
      <c r="C22" s="26">
        <f>SUM(C23:C24)</f>
        <v>321.28640463113686</v>
      </c>
      <c r="D22" s="26">
        <f t="shared" ref="D22:N22" si="4">SUM(D23:D24)</f>
        <v>321.71898480645791</v>
      </c>
      <c r="E22" s="26">
        <f t="shared" si="4"/>
        <v>322.78450467498806</v>
      </c>
      <c r="F22" s="26">
        <f t="shared" si="4"/>
        <v>325.02823312710859</v>
      </c>
      <c r="G22" s="26">
        <f t="shared" si="4"/>
        <v>325.72497761471641</v>
      </c>
      <c r="H22" s="26">
        <f t="shared" si="4"/>
        <v>325.78839990641893</v>
      </c>
      <c r="I22" s="26">
        <f t="shared" si="4"/>
        <v>326.49227666940584</v>
      </c>
      <c r="J22" s="26">
        <f t="shared" si="4"/>
        <v>327.2111585961236</v>
      </c>
      <c r="K22" s="26">
        <f t="shared" si="4"/>
        <v>327.77111113355448</v>
      </c>
      <c r="L22" s="26">
        <f t="shared" si="4"/>
        <v>327.62672663734247</v>
      </c>
      <c r="M22" s="26">
        <f t="shared" si="4"/>
        <v>327.35413032365796</v>
      </c>
      <c r="N22" s="26">
        <f t="shared" si="4"/>
        <v>327.43525615291844</v>
      </c>
    </row>
    <row r="23" spans="1:14" x14ac:dyDescent="0.25">
      <c r="A23" s="68" t="s">
        <v>42</v>
      </c>
      <c r="B23" s="68"/>
      <c r="C23" s="23">
        <v>160.99913117225768</v>
      </c>
      <c r="D23" s="22">
        <v>160.484352053501</v>
      </c>
      <c r="E23" s="22">
        <v>161.35843729412028</v>
      </c>
      <c r="F23" s="22">
        <v>162.47550277997755</v>
      </c>
      <c r="G23" s="22">
        <v>162.43292307912793</v>
      </c>
      <c r="H23" s="22">
        <v>162.72140236921521</v>
      </c>
      <c r="I23" s="22">
        <v>163.26513221150867</v>
      </c>
      <c r="J23" s="22">
        <v>162.98429047337444</v>
      </c>
      <c r="K23" s="22">
        <v>163.25646169911636</v>
      </c>
      <c r="L23" s="22">
        <v>163.20554383647129</v>
      </c>
      <c r="M23" s="22">
        <v>163.3053887312652</v>
      </c>
      <c r="N23" s="22">
        <v>163.42793875776997</v>
      </c>
    </row>
    <row r="24" spans="1:14" x14ac:dyDescent="0.25">
      <c r="A24" s="57" t="s">
        <v>43</v>
      </c>
      <c r="B24" s="57"/>
      <c r="C24" s="23">
        <v>160.28727345887918</v>
      </c>
      <c r="D24" s="23">
        <v>161.23463275295691</v>
      </c>
      <c r="E24" s="23">
        <v>161.42606738086775</v>
      </c>
      <c r="F24" s="23">
        <v>162.55273034713102</v>
      </c>
      <c r="G24" s="23">
        <v>163.29205453558845</v>
      </c>
      <c r="H24" s="23">
        <v>163.06699753720369</v>
      </c>
      <c r="I24" s="23">
        <v>163.22714445789717</v>
      </c>
      <c r="J24" s="23">
        <v>164.22686812274915</v>
      </c>
      <c r="K24" s="23">
        <v>164.51464943443813</v>
      </c>
      <c r="L24" s="23">
        <v>164.42118280087118</v>
      </c>
      <c r="M24" s="23">
        <v>164.04874159239276</v>
      </c>
      <c r="N24" s="23">
        <v>164.00731739514848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268.40032303571832</v>
      </c>
      <c r="D26" s="32">
        <f t="shared" ref="D26:N26" si="5">D19-D22</f>
        <v>268.10800296417392</v>
      </c>
      <c r="E26" s="32">
        <f t="shared" si="5"/>
        <v>263.66545276964223</v>
      </c>
      <c r="F26" s="32">
        <f t="shared" si="5"/>
        <v>258.05578116827644</v>
      </c>
      <c r="G26" s="32">
        <f t="shared" si="5"/>
        <v>258.06034852005234</v>
      </c>
      <c r="H26" s="32">
        <f t="shared" si="5"/>
        <v>257.1448216242394</v>
      </c>
      <c r="I26" s="32">
        <f t="shared" si="5"/>
        <v>254.81938024233926</v>
      </c>
      <c r="J26" s="32">
        <f t="shared" si="5"/>
        <v>254.07682213643034</v>
      </c>
      <c r="K26" s="32">
        <f t="shared" si="5"/>
        <v>254.40595182775297</v>
      </c>
      <c r="L26" s="32">
        <f t="shared" si="5"/>
        <v>253.7637450479242</v>
      </c>
      <c r="M26" s="32">
        <f t="shared" si="5"/>
        <v>253.67394207380937</v>
      </c>
      <c r="N26" s="32">
        <f t="shared" si="5"/>
        <v>253.67574674745663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235.88666787156862</v>
      </c>
      <c r="D30" s="32">
        <f t="shared" ref="D30:N30" si="6">D17+D26+D28</f>
        <v>229.80840792518603</v>
      </c>
      <c r="E30" s="32">
        <f t="shared" si="6"/>
        <v>221.56887595810878</v>
      </c>
      <c r="F30" s="32">
        <f t="shared" si="6"/>
        <v>214.34206543163003</v>
      </c>
      <c r="G30" s="32">
        <f t="shared" si="6"/>
        <v>214.80768930015051</v>
      </c>
      <c r="H30" s="32">
        <f t="shared" si="6"/>
        <v>211.7739794167473</v>
      </c>
      <c r="I30" s="32">
        <f t="shared" si="6"/>
        <v>206.61736429151986</v>
      </c>
      <c r="J30" s="32">
        <f t="shared" si="6"/>
        <v>204.97908416880603</v>
      </c>
      <c r="K30" s="32">
        <f t="shared" si="6"/>
        <v>203.57163369555064</v>
      </c>
      <c r="L30" s="32">
        <f t="shared" si="6"/>
        <v>202.50277019339234</v>
      </c>
      <c r="M30" s="32">
        <f t="shared" si="6"/>
        <v>198.37680266392107</v>
      </c>
      <c r="N30" s="32">
        <f t="shared" si="6"/>
        <v>197.9679562448494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11906.886667871568</v>
      </c>
      <c r="D32" s="21">
        <v>12136.695075796753</v>
      </c>
      <c r="E32" s="21">
        <v>12358.263951754865</v>
      </c>
      <c r="F32" s="21">
        <v>12572.606017186494</v>
      </c>
      <c r="G32" s="21">
        <v>12787.413706486646</v>
      </c>
      <c r="H32" s="21">
        <v>12999.187685903391</v>
      </c>
      <c r="I32" s="21">
        <v>13205.805050194911</v>
      </c>
      <c r="J32" s="21">
        <v>13410.784134363717</v>
      </c>
      <c r="K32" s="21">
        <v>13614.355768059269</v>
      </c>
      <c r="L32" s="21">
        <v>13816.85853825266</v>
      </c>
      <c r="M32" s="21">
        <v>14015.235340916583</v>
      </c>
      <c r="N32" s="21">
        <v>14213.203297161434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2.021135017321285E-2</v>
      </c>
      <c r="D34" s="39">
        <f t="shared" ref="D34:N34" si="7">(D32/D8)-1</f>
        <v>1.9300461517390621E-2</v>
      </c>
      <c r="E34" s="39">
        <f t="shared" si="7"/>
        <v>1.825611293472873E-2</v>
      </c>
      <c r="F34" s="39">
        <f t="shared" si="7"/>
        <v>1.7344027143973761E-2</v>
      </c>
      <c r="G34" s="39">
        <f t="shared" si="7"/>
        <v>1.7085375061185903E-2</v>
      </c>
      <c r="H34" s="39">
        <f t="shared" si="7"/>
        <v>1.6561126767120848E-2</v>
      </c>
      <c r="I34" s="39">
        <f t="shared" si="7"/>
        <v>1.589463659452961E-2</v>
      </c>
      <c r="J34" s="39">
        <f t="shared" si="7"/>
        <v>1.5521892333688614E-2</v>
      </c>
      <c r="K34" s="39">
        <f t="shared" si="7"/>
        <v>1.5179696552860111E-2</v>
      </c>
      <c r="L34" s="39">
        <f t="shared" si="7"/>
        <v>1.4874208786910259E-2</v>
      </c>
      <c r="M34" s="39">
        <f t="shared" si="7"/>
        <v>1.4357590917986718E-2</v>
      </c>
      <c r="N34" s="39">
        <f t="shared" si="7"/>
        <v>1.4125196718380861E-2</v>
      </c>
    </row>
    <row r="35" spans="1:14" ht="15.75" thickBot="1" x14ac:dyDescent="0.3">
      <c r="A35" s="40" t="s">
        <v>15</v>
      </c>
      <c r="B35" s="41"/>
      <c r="C35" s="42">
        <f>(C32/$C$8)-1</f>
        <v>2.021135017321285E-2</v>
      </c>
      <c r="D35" s="42">
        <f t="shared" ref="D35:N35" si="8">(D32/$C$8)-1</f>
        <v>3.9901900076836139E-2</v>
      </c>
      <c r="E35" s="42">
        <f t="shared" si="8"/>
        <v>5.8886466605677645E-2</v>
      </c>
      <c r="F35" s="42">
        <f t="shared" si="8"/>
        <v>7.7251822224873035E-2</v>
      </c>
      <c r="G35" s="42">
        <f t="shared" si="8"/>
        <v>9.5657073642930968E-2</v>
      </c>
      <c r="H35" s="42">
        <f t="shared" si="8"/>
        <v>0.11380238933282416</v>
      </c>
      <c r="I35" s="42">
        <f t="shared" si="8"/>
        <v>0.13150587354938836</v>
      </c>
      <c r="J35" s="42">
        <f t="shared" si="8"/>
        <v>0.1490689858935581</v>
      </c>
      <c r="K35" s="42">
        <f t="shared" si="8"/>
        <v>0.166511504417725</v>
      </c>
      <c r="L35" s="42">
        <f t="shared" si="8"/>
        <v>0.18386244008676722</v>
      </c>
      <c r="M35" s="42">
        <f t="shared" si="8"/>
        <v>0.20085985270470252</v>
      </c>
      <c r="N35" s="42">
        <f t="shared" si="8"/>
        <v>0.21782223435536241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1.4892401128922579</v>
      </c>
      <c r="D41" s="47">
        <v>1.4975066189413444</v>
      </c>
      <c r="E41" s="47">
        <v>1.4914978071769929</v>
      </c>
      <c r="F41" s="47">
        <v>1.4879376087221248</v>
      </c>
      <c r="G41" s="47">
        <v>1.4946194438294642</v>
      </c>
      <c r="H41" s="47">
        <v>1.4963910865001162</v>
      </c>
      <c r="I41" s="47">
        <v>1.5049991137150716</v>
      </c>
      <c r="J41" s="47">
        <v>1.5036516779790041</v>
      </c>
      <c r="K41" s="47">
        <v>1.5056598091630466</v>
      </c>
      <c r="L41" s="47">
        <v>1.5159642922042507</v>
      </c>
      <c r="M41" s="47">
        <v>1.5253823960735839</v>
      </c>
      <c r="N41" s="47">
        <v>1.5295666900028235</v>
      </c>
    </row>
    <row r="43" spans="1:14" x14ac:dyDescent="0.25">
      <c r="A43" s="48" t="s">
        <v>31</v>
      </c>
      <c r="B43" s="48"/>
      <c r="C43" s="49">
        <v>72.551279922046973</v>
      </c>
      <c r="D43" s="49">
        <v>73.959532098380976</v>
      </c>
      <c r="E43" s="49">
        <v>73.915530426256609</v>
      </c>
      <c r="F43" s="49">
        <v>72.728111030083639</v>
      </c>
      <c r="G43" s="49">
        <v>70.861246698969524</v>
      </c>
      <c r="H43" s="49">
        <v>70.025837125248273</v>
      </c>
      <c r="I43" s="49">
        <v>69.833397554068057</v>
      </c>
      <c r="J43" s="49">
        <v>68.629720212125221</v>
      </c>
      <c r="K43" s="49">
        <v>67.798294510185485</v>
      </c>
      <c r="L43" s="49">
        <v>66.772530934810845</v>
      </c>
      <c r="M43" s="49">
        <v>67.122742990158287</v>
      </c>
      <c r="N43" s="49">
        <v>66.008755590510063</v>
      </c>
    </row>
    <row r="44" spans="1:14" x14ac:dyDescent="0.25">
      <c r="A44" s="19" t="s">
        <v>47</v>
      </c>
      <c r="B44" s="19"/>
      <c r="C44" s="50">
        <v>73.413954282339077</v>
      </c>
      <c r="D44" s="50">
        <v>73.959532098380976</v>
      </c>
      <c r="E44" s="50">
        <v>73.755399314574035</v>
      </c>
      <c r="F44" s="50">
        <v>72.434275837819243</v>
      </c>
      <c r="G44" s="50">
        <v>70.455826152977849</v>
      </c>
      <c r="H44" s="50">
        <v>69.503006281063449</v>
      </c>
      <c r="I44" s="50">
        <v>69.212716308471315</v>
      </c>
      <c r="J44" s="50">
        <v>67.943860932729336</v>
      </c>
      <c r="K44" s="50">
        <v>67.043103686113184</v>
      </c>
      <c r="L44" s="50">
        <v>65.95857132674027</v>
      </c>
      <c r="M44" s="50">
        <v>66.237071777993279</v>
      </c>
      <c r="N44" s="50">
        <v>65.086532755212559</v>
      </c>
    </row>
    <row r="45" spans="1:14" x14ac:dyDescent="0.25">
      <c r="A45" s="51" t="s">
        <v>48</v>
      </c>
      <c r="B45" s="51"/>
      <c r="C45" s="52">
        <v>71.700547519172886</v>
      </c>
      <c r="D45" s="52">
        <v>73.959532098380976</v>
      </c>
      <c r="E45" s="52">
        <v>74.080835555085528</v>
      </c>
      <c r="F45" s="52">
        <v>73.037035741881425</v>
      </c>
      <c r="G45" s="52">
        <v>71.291580278313191</v>
      </c>
      <c r="H45" s="52">
        <v>70.585935249444375</v>
      </c>
      <c r="I45" s="52">
        <v>70.505140939543239</v>
      </c>
      <c r="J45" s="52">
        <v>69.379311171742501</v>
      </c>
      <c r="K45" s="52">
        <v>68.634113745793471</v>
      </c>
      <c r="L45" s="52">
        <v>67.680798961485934</v>
      </c>
      <c r="M45" s="52">
        <v>68.114121465542055</v>
      </c>
      <c r="N45" s="52">
        <v>67.045304081360001</v>
      </c>
    </row>
    <row r="47" spans="1:14" x14ac:dyDescent="0.25">
      <c r="A47" s="48" t="s">
        <v>32</v>
      </c>
      <c r="B47" s="48"/>
      <c r="C47" s="49">
        <v>83.331115453663401</v>
      </c>
      <c r="D47" s="49">
        <v>83.084876824153966</v>
      </c>
      <c r="E47" s="49">
        <v>83.086697975155346</v>
      </c>
      <c r="F47" s="49">
        <v>83.280207068836546</v>
      </c>
      <c r="G47" s="49">
        <v>83.595014458212688</v>
      </c>
      <c r="H47" s="49">
        <v>83.739718312180457</v>
      </c>
      <c r="I47" s="49">
        <v>83.772256686028996</v>
      </c>
      <c r="J47" s="49">
        <v>83.981704110236237</v>
      </c>
      <c r="K47" s="49">
        <v>84.125032614138064</v>
      </c>
      <c r="L47" s="49">
        <v>84.308113371391372</v>
      </c>
      <c r="M47" s="49">
        <v>84.25046148849043</v>
      </c>
      <c r="N47" s="49">
        <v>84.451459986959392</v>
      </c>
    </row>
    <row r="48" spans="1:14" x14ac:dyDescent="0.25">
      <c r="A48" s="19" t="s">
        <v>45</v>
      </c>
      <c r="B48" s="19"/>
      <c r="C48" s="50">
        <v>81.372678381421309</v>
      </c>
      <c r="D48" s="50">
        <v>81.2777029936764</v>
      </c>
      <c r="E48" s="50">
        <v>81.315280944422952</v>
      </c>
      <c r="F48" s="50">
        <v>81.548623108695466</v>
      </c>
      <c r="G48" s="50">
        <v>81.903340289036322</v>
      </c>
      <c r="H48" s="50">
        <v>82.07982439987893</v>
      </c>
      <c r="I48" s="50">
        <v>82.13704207930337</v>
      </c>
      <c r="J48" s="50">
        <v>82.376640198423672</v>
      </c>
      <c r="K48" s="50">
        <v>82.547221595106379</v>
      </c>
      <c r="L48" s="50">
        <v>82.755661045017007</v>
      </c>
      <c r="M48" s="50">
        <v>82.710767780154939</v>
      </c>
      <c r="N48" s="50">
        <v>82.936917248667655</v>
      </c>
    </row>
    <row r="49" spans="1:14" x14ac:dyDescent="0.25">
      <c r="A49" s="51" t="s">
        <v>46</v>
      </c>
      <c r="B49" s="51"/>
      <c r="C49" s="52">
        <v>85.135956489115856</v>
      </c>
      <c r="D49" s="52">
        <v>84.791070235244902</v>
      </c>
      <c r="E49" s="52">
        <v>84.779251555071184</v>
      </c>
      <c r="F49" s="52">
        <v>84.94493169619723</v>
      </c>
      <c r="G49" s="52">
        <v>85.222716129227607</v>
      </c>
      <c r="H49" s="52">
        <v>85.340777339708524</v>
      </c>
      <c r="I49" s="52">
        <v>85.358989789513657</v>
      </c>
      <c r="J49" s="52">
        <v>85.542009659457577</v>
      </c>
      <c r="K49" s="52">
        <v>85.666189367214614</v>
      </c>
      <c r="L49" s="52">
        <v>85.827456560416167</v>
      </c>
      <c r="M49" s="52">
        <v>85.760454355541214</v>
      </c>
      <c r="N49" s="52">
        <v>85.937319684771154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11053</v>
      </c>
      <c r="D8" s="21">
        <v>11025.362809345399</v>
      </c>
      <c r="E8" s="21">
        <v>10992.264613485238</v>
      </c>
      <c r="F8" s="21">
        <v>10951.089846515551</v>
      </c>
      <c r="G8" s="21">
        <v>10903.36146977211</v>
      </c>
      <c r="H8" s="21">
        <v>10856.294930650854</v>
      </c>
      <c r="I8" s="21">
        <v>10806.580819187298</v>
      </c>
      <c r="J8" s="21">
        <v>10751.604387966898</v>
      </c>
      <c r="K8" s="21">
        <v>10694.768719767068</v>
      </c>
      <c r="L8" s="21">
        <v>10637.247417714172</v>
      </c>
      <c r="M8" s="21">
        <v>10577.823338380687</v>
      </c>
      <c r="N8" s="21">
        <v>10514.288091553002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72.360899180258073</v>
      </c>
      <c r="D10" s="26">
        <f t="shared" ref="D10:N10" si="0">SUM(D11:D12)</f>
        <v>72.333212416148015</v>
      </c>
      <c r="E10" s="26">
        <f t="shared" si="0"/>
        <v>71.398202722629321</v>
      </c>
      <c r="F10" s="26">
        <f t="shared" si="0"/>
        <v>70.426495057894229</v>
      </c>
      <c r="G10" s="26">
        <f t="shared" si="0"/>
        <v>69.747810375844409</v>
      </c>
      <c r="H10" s="26">
        <f t="shared" si="0"/>
        <v>68.842285158195438</v>
      </c>
      <c r="I10" s="26">
        <f t="shared" si="0"/>
        <v>68.1492671219535</v>
      </c>
      <c r="J10" s="26">
        <f t="shared" si="0"/>
        <v>66.834946794682111</v>
      </c>
      <c r="K10" s="26">
        <f t="shared" si="0"/>
        <v>65.661796379987052</v>
      </c>
      <c r="L10" s="26">
        <f t="shared" si="0"/>
        <v>64.86088414663655</v>
      </c>
      <c r="M10" s="26">
        <f t="shared" si="0"/>
        <v>64.034847263807677</v>
      </c>
      <c r="N10" s="26">
        <f t="shared" si="0"/>
        <v>62.9907974678855</v>
      </c>
    </row>
    <row r="11" spans="1:14" x14ac:dyDescent="0.25">
      <c r="A11" s="60" t="s">
        <v>34</v>
      </c>
      <c r="B11" s="18"/>
      <c r="C11" s="22">
        <v>36.996549956823678</v>
      </c>
      <c r="D11" s="22">
        <v>37.069266928741413</v>
      </c>
      <c r="E11" s="22">
        <v>36.657466498531157</v>
      </c>
      <c r="F11" s="22">
        <v>35.928237326489189</v>
      </c>
      <c r="G11" s="22">
        <v>35.792419258292291</v>
      </c>
      <c r="H11" s="22">
        <v>35.276509446958755</v>
      </c>
      <c r="I11" s="22">
        <v>34.867066899604119</v>
      </c>
      <c r="J11" s="22">
        <v>34.23395616795672</v>
      </c>
      <c r="K11" s="22">
        <v>33.555322245377319</v>
      </c>
      <c r="L11" s="22">
        <v>33.236882906402563</v>
      </c>
      <c r="M11" s="22">
        <v>32.732736939140295</v>
      </c>
      <c r="N11" s="22">
        <v>32.177609536844038</v>
      </c>
    </row>
    <row r="12" spans="1:14" x14ac:dyDescent="0.25">
      <c r="A12" s="27" t="s">
        <v>35</v>
      </c>
      <c r="B12" s="28"/>
      <c r="C12" s="29">
        <v>35.364349223434395</v>
      </c>
      <c r="D12" s="29">
        <v>35.263945487406602</v>
      </c>
      <c r="E12" s="29">
        <v>34.740736224098164</v>
      </c>
      <c r="F12" s="29">
        <v>34.49825773140504</v>
      </c>
      <c r="G12" s="29">
        <v>33.955391117552118</v>
      </c>
      <c r="H12" s="29">
        <v>33.565775711236682</v>
      </c>
      <c r="I12" s="29">
        <v>33.282200222349381</v>
      </c>
      <c r="J12" s="29">
        <v>32.600990626725391</v>
      </c>
      <c r="K12" s="29">
        <v>32.106474134609734</v>
      </c>
      <c r="L12" s="29">
        <v>31.624001240233987</v>
      </c>
      <c r="M12" s="29">
        <v>31.302110324667382</v>
      </c>
      <c r="N12" s="29">
        <v>30.813187931041462</v>
      </c>
    </row>
    <row r="13" spans="1:14" x14ac:dyDescent="0.25">
      <c r="A13" s="63" t="s">
        <v>36</v>
      </c>
      <c r="B13" s="18"/>
      <c r="C13" s="26">
        <f>SUM(C14:C15)</f>
        <v>138.35248362414976</v>
      </c>
      <c r="D13" s="26">
        <f t="shared" ref="D13:N13" si="1">SUM(D14:D15)</f>
        <v>143.53483017413811</v>
      </c>
      <c r="E13" s="26">
        <f t="shared" si="1"/>
        <v>146.49861002191687</v>
      </c>
      <c r="F13" s="26">
        <f t="shared" si="1"/>
        <v>146.06018198779964</v>
      </c>
      <c r="G13" s="26">
        <f t="shared" si="1"/>
        <v>144.74191363984539</v>
      </c>
      <c r="H13" s="26">
        <f t="shared" si="1"/>
        <v>145.65908905518276</v>
      </c>
      <c r="I13" s="26">
        <f t="shared" si="1"/>
        <v>147.6732288141996</v>
      </c>
      <c r="J13" s="26">
        <f t="shared" si="1"/>
        <v>147.19694420272137</v>
      </c>
      <c r="K13" s="26">
        <f t="shared" si="1"/>
        <v>147.47923672263215</v>
      </c>
      <c r="L13" s="26">
        <f t="shared" si="1"/>
        <v>147.64415540658021</v>
      </c>
      <c r="M13" s="26">
        <f t="shared" si="1"/>
        <v>150.73484019639827</v>
      </c>
      <c r="N13" s="26">
        <f t="shared" si="1"/>
        <v>150.40398504219792</v>
      </c>
    </row>
    <row r="14" spans="1:14" x14ac:dyDescent="0.25">
      <c r="A14" s="60" t="s">
        <v>37</v>
      </c>
      <c r="B14" s="18"/>
      <c r="C14" s="22">
        <v>68.470665786025151</v>
      </c>
      <c r="D14" s="22">
        <v>70.592197155986156</v>
      </c>
      <c r="E14" s="22">
        <v>72.020131508825784</v>
      </c>
      <c r="F14" s="22">
        <v>72.086460596477863</v>
      </c>
      <c r="G14" s="22">
        <v>71.493212365715337</v>
      </c>
      <c r="H14" s="22">
        <v>72.102395058217752</v>
      </c>
      <c r="I14" s="22">
        <v>73.186616301256151</v>
      </c>
      <c r="J14" s="22">
        <v>73.213790344722184</v>
      </c>
      <c r="K14" s="22">
        <v>73.475844023845056</v>
      </c>
      <c r="L14" s="22">
        <v>73.673794677336573</v>
      </c>
      <c r="M14" s="22">
        <v>75.359007261087982</v>
      </c>
      <c r="N14" s="22">
        <v>75.378409255836971</v>
      </c>
    </row>
    <row r="15" spans="1:14" x14ac:dyDescent="0.25">
      <c r="A15" s="61" t="s">
        <v>38</v>
      </c>
      <c r="B15" s="12"/>
      <c r="C15" s="23">
        <v>69.881817838124604</v>
      </c>
      <c r="D15" s="23">
        <v>72.942633018151938</v>
      </c>
      <c r="E15" s="23">
        <v>74.47847851309109</v>
      </c>
      <c r="F15" s="23">
        <v>73.973721391321789</v>
      </c>
      <c r="G15" s="23">
        <v>73.248701274130056</v>
      </c>
      <c r="H15" s="23">
        <v>73.556693996965009</v>
      </c>
      <c r="I15" s="23">
        <v>74.486612512943466</v>
      </c>
      <c r="J15" s="23">
        <v>73.983153857999184</v>
      </c>
      <c r="K15" s="23">
        <v>74.003392698787081</v>
      </c>
      <c r="L15" s="23">
        <v>73.970360729243637</v>
      </c>
      <c r="M15" s="23">
        <v>75.375832935310285</v>
      </c>
      <c r="N15" s="23">
        <v>75.025575786360932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-65.991584443891682</v>
      </c>
      <c r="D17" s="32">
        <f t="shared" ref="D17:N17" si="2">D10-D13</f>
        <v>-71.201617757990093</v>
      </c>
      <c r="E17" s="32">
        <f t="shared" si="2"/>
        <v>-75.100407299287554</v>
      </c>
      <c r="F17" s="32">
        <f t="shared" si="2"/>
        <v>-75.633686929905409</v>
      </c>
      <c r="G17" s="32">
        <f t="shared" si="2"/>
        <v>-74.994103264000984</v>
      </c>
      <c r="H17" s="32">
        <f t="shared" si="2"/>
        <v>-76.816803896987324</v>
      </c>
      <c r="I17" s="32">
        <f t="shared" si="2"/>
        <v>-79.523961692246104</v>
      </c>
      <c r="J17" s="32">
        <f t="shared" si="2"/>
        <v>-80.361997408039258</v>
      </c>
      <c r="K17" s="32">
        <f t="shared" si="2"/>
        <v>-81.817440342645099</v>
      </c>
      <c r="L17" s="32">
        <f t="shared" si="2"/>
        <v>-82.78327125994366</v>
      </c>
      <c r="M17" s="32">
        <f t="shared" si="2"/>
        <v>-86.69999293259059</v>
      </c>
      <c r="N17" s="32">
        <f t="shared" si="2"/>
        <v>-87.413187574312417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452.92340344210572</v>
      </c>
      <c r="D19" s="26">
        <f t="shared" ref="D19:N19" si="3">SUM(D20:D21)</f>
        <v>452.54778342730583</v>
      </c>
      <c r="E19" s="26">
        <f t="shared" si="3"/>
        <v>450.27554636740018</v>
      </c>
      <c r="F19" s="26">
        <f t="shared" si="3"/>
        <v>447.53326497826436</v>
      </c>
      <c r="G19" s="26">
        <f t="shared" si="3"/>
        <v>447.22567833117159</v>
      </c>
      <c r="H19" s="26">
        <f t="shared" si="3"/>
        <v>446.53344411182684</v>
      </c>
      <c r="I19" s="26">
        <f t="shared" si="3"/>
        <v>445.30653711300243</v>
      </c>
      <c r="J19" s="26">
        <f t="shared" si="3"/>
        <v>444.99661412858757</v>
      </c>
      <c r="K19" s="26">
        <f t="shared" si="3"/>
        <v>445.36345282740376</v>
      </c>
      <c r="L19" s="26">
        <f t="shared" si="3"/>
        <v>444.81513950167107</v>
      </c>
      <c r="M19" s="26">
        <f t="shared" si="3"/>
        <v>445.12905025242344</v>
      </c>
      <c r="N19" s="26">
        <f t="shared" si="3"/>
        <v>445.01004195703797</v>
      </c>
    </row>
    <row r="20" spans="1:14" x14ac:dyDescent="0.25">
      <c r="A20" s="68" t="s">
        <v>40</v>
      </c>
      <c r="B20" s="68"/>
      <c r="C20" s="22">
        <v>226.05235764829933</v>
      </c>
      <c r="D20" s="22">
        <v>226.53955246416234</v>
      </c>
      <c r="E20" s="22">
        <v>225.52321325888329</v>
      </c>
      <c r="F20" s="22">
        <v>223.50989917603485</v>
      </c>
      <c r="G20" s="22">
        <v>223.95061085248011</v>
      </c>
      <c r="H20" s="22">
        <v>223.52579881130663</v>
      </c>
      <c r="I20" s="22">
        <v>222.97820170814509</v>
      </c>
      <c r="J20" s="22">
        <v>223.05303405328914</v>
      </c>
      <c r="K20" s="22">
        <v>223.20683738618089</v>
      </c>
      <c r="L20" s="22">
        <v>222.87429694812485</v>
      </c>
      <c r="M20" s="22">
        <v>223.27101783904959</v>
      </c>
      <c r="N20" s="22">
        <v>222.94298414080831</v>
      </c>
    </row>
    <row r="21" spans="1:14" x14ac:dyDescent="0.25">
      <c r="A21" s="27" t="s">
        <v>41</v>
      </c>
      <c r="B21" s="27"/>
      <c r="C21" s="29">
        <v>226.87104579380636</v>
      </c>
      <c r="D21" s="29">
        <v>226.00823096314349</v>
      </c>
      <c r="E21" s="29">
        <v>224.75233310851689</v>
      </c>
      <c r="F21" s="29">
        <v>224.02336580222951</v>
      </c>
      <c r="G21" s="29">
        <v>223.27506747869145</v>
      </c>
      <c r="H21" s="29">
        <v>223.00764530052021</v>
      </c>
      <c r="I21" s="29">
        <v>222.32833540485734</v>
      </c>
      <c r="J21" s="29">
        <v>221.94358007529846</v>
      </c>
      <c r="K21" s="29">
        <v>222.1566154412229</v>
      </c>
      <c r="L21" s="29">
        <v>221.94084255354625</v>
      </c>
      <c r="M21" s="29">
        <v>221.85803241337388</v>
      </c>
      <c r="N21" s="29">
        <v>222.06705781622966</v>
      </c>
    </row>
    <row r="22" spans="1:14" x14ac:dyDescent="0.25">
      <c r="A22" s="71" t="s">
        <v>44</v>
      </c>
      <c r="B22" s="71"/>
      <c r="C22" s="26">
        <f>SUM(C23:C24)</f>
        <v>414.56900965281704</v>
      </c>
      <c r="D22" s="26">
        <f t="shared" ref="D22:N22" si="4">SUM(D23:D24)</f>
        <v>414.44436152947276</v>
      </c>
      <c r="E22" s="26">
        <f t="shared" si="4"/>
        <v>416.34990603780204</v>
      </c>
      <c r="F22" s="26">
        <f t="shared" si="4"/>
        <v>419.62795479179977</v>
      </c>
      <c r="G22" s="26">
        <f t="shared" si="4"/>
        <v>419.29811418842928</v>
      </c>
      <c r="H22" s="26">
        <f t="shared" si="4"/>
        <v>419.43075167839368</v>
      </c>
      <c r="I22" s="26">
        <f t="shared" si="4"/>
        <v>420.75900664115682</v>
      </c>
      <c r="J22" s="26">
        <f t="shared" si="4"/>
        <v>421.47028492037532</v>
      </c>
      <c r="K22" s="26">
        <f t="shared" si="4"/>
        <v>421.06731453765565</v>
      </c>
      <c r="L22" s="26">
        <f t="shared" si="4"/>
        <v>421.45594757521383</v>
      </c>
      <c r="M22" s="26">
        <f t="shared" si="4"/>
        <v>421.96430414751694</v>
      </c>
      <c r="N22" s="26">
        <f t="shared" si="4"/>
        <v>422.11838787434067</v>
      </c>
    </row>
    <row r="23" spans="1:14" x14ac:dyDescent="0.25">
      <c r="A23" s="68" t="s">
        <v>42</v>
      </c>
      <c r="B23" s="68"/>
      <c r="C23" s="23">
        <v>208.52438178645951</v>
      </c>
      <c r="D23" s="22">
        <v>207.76096102781148</v>
      </c>
      <c r="E23" s="22">
        <v>209.28424467064815</v>
      </c>
      <c r="F23" s="22">
        <v>210.89607600473346</v>
      </c>
      <c r="G23" s="22">
        <v>210.24969228734491</v>
      </c>
      <c r="H23" s="22">
        <v>210.45421355953755</v>
      </c>
      <c r="I23" s="22">
        <v>210.79013696888708</v>
      </c>
      <c r="J23" s="22">
        <v>211.08613411245113</v>
      </c>
      <c r="K23" s="22">
        <v>210.59120635063229</v>
      </c>
      <c r="L23" s="22">
        <v>210.73225869497162</v>
      </c>
      <c r="M23" s="22">
        <v>211.00595032471443</v>
      </c>
      <c r="N23" s="22">
        <v>211.61809767099462</v>
      </c>
    </row>
    <row r="24" spans="1:14" x14ac:dyDescent="0.25">
      <c r="A24" s="61" t="s">
        <v>43</v>
      </c>
      <c r="B24" s="61"/>
      <c r="C24" s="23">
        <v>206.0446278663575</v>
      </c>
      <c r="D24" s="23">
        <v>206.68340050166128</v>
      </c>
      <c r="E24" s="23">
        <v>207.06566136715392</v>
      </c>
      <c r="F24" s="23">
        <v>208.73187878706628</v>
      </c>
      <c r="G24" s="23">
        <v>209.0484219010844</v>
      </c>
      <c r="H24" s="23">
        <v>208.97653811885613</v>
      </c>
      <c r="I24" s="23">
        <v>209.96886967226973</v>
      </c>
      <c r="J24" s="23">
        <v>210.38415080792421</v>
      </c>
      <c r="K24" s="23">
        <v>210.47610818702339</v>
      </c>
      <c r="L24" s="23">
        <v>210.72368888024224</v>
      </c>
      <c r="M24" s="23">
        <v>210.95835382280251</v>
      </c>
      <c r="N24" s="23">
        <v>210.50029020334605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38.354393789288679</v>
      </c>
      <c r="D26" s="32">
        <f t="shared" ref="D26:N26" si="5">D19-D22</f>
        <v>38.103421897833073</v>
      </c>
      <c r="E26" s="32">
        <f t="shared" si="5"/>
        <v>33.925640329598139</v>
      </c>
      <c r="F26" s="32">
        <f t="shared" si="5"/>
        <v>27.90531018646459</v>
      </c>
      <c r="G26" s="32">
        <f t="shared" si="5"/>
        <v>27.927564142742312</v>
      </c>
      <c r="H26" s="32">
        <f t="shared" si="5"/>
        <v>27.102692433433162</v>
      </c>
      <c r="I26" s="32">
        <f t="shared" si="5"/>
        <v>24.547530471845619</v>
      </c>
      <c r="J26" s="32">
        <f t="shared" si="5"/>
        <v>23.526329208212246</v>
      </c>
      <c r="K26" s="32">
        <f t="shared" si="5"/>
        <v>24.296138289748114</v>
      </c>
      <c r="L26" s="32">
        <f t="shared" si="5"/>
        <v>23.359191926457243</v>
      </c>
      <c r="M26" s="32">
        <f t="shared" si="5"/>
        <v>23.164746104906499</v>
      </c>
      <c r="N26" s="32">
        <f t="shared" si="5"/>
        <v>22.891654082697301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-27.637190654603003</v>
      </c>
      <c r="D30" s="32">
        <f t="shared" ref="D30:N30" si="6">D17+D26+D28</f>
        <v>-33.09819586015702</v>
      </c>
      <c r="E30" s="32">
        <f t="shared" si="6"/>
        <v>-41.174766969689415</v>
      </c>
      <c r="F30" s="32">
        <f t="shared" si="6"/>
        <v>-47.728376743440819</v>
      </c>
      <c r="G30" s="32">
        <f t="shared" si="6"/>
        <v>-47.066539121258671</v>
      </c>
      <c r="H30" s="32">
        <f t="shared" si="6"/>
        <v>-49.714111463554161</v>
      </c>
      <c r="I30" s="32">
        <f t="shared" si="6"/>
        <v>-54.976431220400485</v>
      </c>
      <c r="J30" s="32">
        <f t="shared" si="6"/>
        <v>-56.835668199827012</v>
      </c>
      <c r="K30" s="32">
        <f t="shared" si="6"/>
        <v>-57.521302052896985</v>
      </c>
      <c r="L30" s="32">
        <f t="shared" si="6"/>
        <v>-59.424079333486418</v>
      </c>
      <c r="M30" s="32">
        <f t="shared" si="6"/>
        <v>-63.535246827684091</v>
      </c>
      <c r="N30" s="32">
        <f t="shared" si="6"/>
        <v>-64.521533491615116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11025.362809345399</v>
      </c>
      <c r="D32" s="21">
        <v>10992.264613485238</v>
      </c>
      <c r="E32" s="21">
        <v>10951.089846515551</v>
      </c>
      <c r="F32" s="21">
        <v>10903.36146977211</v>
      </c>
      <c r="G32" s="21">
        <v>10856.294930650854</v>
      </c>
      <c r="H32" s="21">
        <v>10806.580819187298</v>
      </c>
      <c r="I32" s="21">
        <v>10751.604387966898</v>
      </c>
      <c r="J32" s="21">
        <v>10694.768719767068</v>
      </c>
      <c r="K32" s="21">
        <v>10637.247417714172</v>
      </c>
      <c r="L32" s="21">
        <v>10577.823338380687</v>
      </c>
      <c r="M32" s="21">
        <v>10514.288091553002</v>
      </c>
      <c r="N32" s="21">
        <v>10449.766558061385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-2.5004243784132463E-3</v>
      </c>
      <c r="D34" s="39">
        <f t="shared" ref="D34:N34" si="7">(D32/D8)-1</f>
        <v>-3.0020051432779749E-3</v>
      </c>
      <c r="E34" s="39">
        <f t="shared" si="7"/>
        <v>-3.7457947399823777E-3</v>
      </c>
      <c r="F34" s="39">
        <f t="shared" si="7"/>
        <v>-4.3583220859637617E-3</v>
      </c>
      <c r="G34" s="39">
        <f t="shared" si="7"/>
        <v>-4.3166998775322485E-3</v>
      </c>
      <c r="H34" s="39">
        <f t="shared" si="7"/>
        <v>-4.5792889545767101E-3</v>
      </c>
      <c r="I34" s="39">
        <f t="shared" si="7"/>
        <v>-5.087310421330371E-3</v>
      </c>
      <c r="J34" s="39">
        <f t="shared" si="7"/>
        <v>-5.2862499538618435E-3</v>
      </c>
      <c r="K34" s="39">
        <f t="shared" si="7"/>
        <v>-5.3784521722829437E-3</v>
      </c>
      <c r="L34" s="39">
        <f t="shared" si="7"/>
        <v>-5.5864150752501507E-3</v>
      </c>
      <c r="M34" s="39">
        <f t="shared" si="7"/>
        <v>-6.006457547570565E-3</v>
      </c>
      <c r="N34" s="39">
        <f t="shared" si="7"/>
        <v>-6.1365575043975662E-3</v>
      </c>
    </row>
    <row r="35" spans="1:14" ht="15.75" thickBot="1" x14ac:dyDescent="0.3">
      <c r="A35" s="40" t="s">
        <v>15</v>
      </c>
      <c r="B35" s="41"/>
      <c r="C35" s="42">
        <f>(C32/$C$8)-1</f>
        <v>-2.5004243784132463E-3</v>
      </c>
      <c r="D35" s="42">
        <f t="shared" ref="D35:N35" si="8">(D32/$C$8)-1</f>
        <v>-5.4949232348467936E-3</v>
      </c>
      <c r="E35" s="42">
        <f t="shared" si="8"/>
        <v>-9.2201351202794157E-3</v>
      </c>
      <c r="F35" s="42">
        <f t="shared" si="8"/>
        <v>-1.3538272887712921E-2</v>
      </c>
      <c r="G35" s="42">
        <f t="shared" si="8"/>
        <v>-1.7796532104328744E-2</v>
      </c>
      <c r="H35" s="42">
        <f t="shared" si="8"/>
        <v>-2.22943255960103E-2</v>
      </c>
      <c r="I35" s="42">
        <f t="shared" si="8"/>
        <v>-2.7268217862399524E-2</v>
      </c>
      <c r="J35" s="42">
        <f t="shared" si="8"/>
        <v>-3.2410321200844305E-2</v>
      </c>
      <c r="K35" s="42">
        <f t="shared" si="8"/>
        <v>-3.7614456010660269E-2</v>
      </c>
      <c r="L35" s="42">
        <f t="shared" si="8"/>
        <v>-4.2990741121805232E-2</v>
      </c>
      <c r="M35" s="42">
        <f t="shared" si="8"/>
        <v>-4.8738976607889062E-2</v>
      </c>
      <c r="N35" s="42">
        <f t="shared" si="8"/>
        <v>-5.4576444579626848E-2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1.4502587533449514</v>
      </c>
      <c r="D41" s="47">
        <v>1.4573331937224807</v>
      </c>
      <c r="E41" s="47">
        <v>1.4508054284660918</v>
      </c>
      <c r="F41" s="47">
        <v>1.447235307593477</v>
      </c>
      <c r="G41" s="47">
        <v>1.4527500633879378</v>
      </c>
      <c r="H41" s="47">
        <v>1.4547195379947289</v>
      </c>
      <c r="I41" s="47">
        <v>1.463078477850736</v>
      </c>
      <c r="J41" s="47">
        <v>1.4610966245453934</v>
      </c>
      <c r="K41" s="47">
        <v>1.4619656251813085</v>
      </c>
      <c r="L41" s="47">
        <v>1.4720094409918927</v>
      </c>
      <c r="M41" s="47">
        <v>1.4808152275333433</v>
      </c>
      <c r="N41" s="47">
        <v>1.4850071783143191</v>
      </c>
    </row>
    <row r="43" spans="1:14" x14ac:dyDescent="0.25">
      <c r="A43" s="48" t="s">
        <v>31</v>
      </c>
      <c r="B43" s="48"/>
      <c r="C43" s="49">
        <v>72.705493932718042</v>
      </c>
      <c r="D43" s="49">
        <v>74.158512815512111</v>
      </c>
      <c r="E43" s="49">
        <v>74.142186251731829</v>
      </c>
      <c r="F43" s="49">
        <v>72.974771780986458</v>
      </c>
      <c r="G43" s="49">
        <v>71.129463127179761</v>
      </c>
      <c r="H43" s="49">
        <v>70.320815637485424</v>
      </c>
      <c r="I43" s="49">
        <v>70.154042624505919</v>
      </c>
      <c r="J43" s="49">
        <v>68.957998496434925</v>
      </c>
      <c r="K43" s="49">
        <v>68.151607966392817</v>
      </c>
      <c r="L43" s="49">
        <v>67.148128706459573</v>
      </c>
      <c r="M43" s="49">
        <v>67.529650878688557</v>
      </c>
      <c r="N43" s="49">
        <v>66.417973747860316</v>
      </c>
    </row>
    <row r="44" spans="1:14" x14ac:dyDescent="0.25">
      <c r="A44" s="19" t="s">
        <v>47</v>
      </c>
      <c r="B44" s="19"/>
      <c r="C44" s="50">
        <v>73.580315470955497</v>
      </c>
      <c r="D44" s="50">
        <v>74.158512815512097</v>
      </c>
      <c r="E44" s="50">
        <v>73.975416375649985</v>
      </c>
      <c r="F44" s="50">
        <v>72.663986242076149</v>
      </c>
      <c r="G44" s="50">
        <v>70.693894330588947</v>
      </c>
      <c r="H44" s="50">
        <v>69.751994807814725</v>
      </c>
      <c r="I44" s="50">
        <v>69.467412003608928</v>
      </c>
      <c r="J44" s="50">
        <v>68.190438733882687</v>
      </c>
      <c r="K44" s="50">
        <v>67.303902124566989</v>
      </c>
      <c r="L44" s="50">
        <v>66.236934090543841</v>
      </c>
      <c r="M44" s="50">
        <v>66.519818809479034</v>
      </c>
      <c r="N44" s="50">
        <v>65.358137728521584</v>
      </c>
    </row>
    <row r="45" spans="1:14" x14ac:dyDescent="0.25">
      <c r="A45" s="51" t="s">
        <v>48</v>
      </c>
      <c r="B45" s="51"/>
      <c r="C45" s="52">
        <v>71.868281939034119</v>
      </c>
      <c r="D45" s="52">
        <v>74.158512815512111</v>
      </c>
      <c r="E45" s="52">
        <v>74.304168147804447</v>
      </c>
      <c r="F45" s="52">
        <v>73.280196684296797</v>
      </c>
      <c r="G45" s="52">
        <v>71.559800293790175</v>
      </c>
      <c r="H45" s="52">
        <v>70.887466828152853</v>
      </c>
      <c r="I45" s="52">
        <v>70.842039631291925</v>
      </c>
      <c r="J45" s="52">
        <v>69.734778778508115</v>
      </c>
      <c r="K45" s="52">
        <v>69.014664542662658</v>
      </c>
      <c r="L45" s="52">
        <v>68.080935587230996</v>
      </c>
      <c r="M45" s="52">
        <v>68.570379986443541</v>
      </c>
      <c r="N45" s="52">
        <v>67.517982379307398</v>
      </c>
    </row>
    <row r="47" spans="1:14" x14ac:dyDescent="0.25">
      <c r="A47" s="48" t="s">
        <v>32</v>
      </c>
      <c r="B47" s="48"/>
      <c r="C47" s="49">
        <v>83.284186138474993</v>
      </c>
      <c r="D47" s="49">
        <v>83.047032348087328</v>
      </c>
      <c r="E47" s="49">
        <v>83.055145515416584</v>
      </c>
      <c r="F47" s="49">
        <v>83.249963752588187</v>
      </c>
      <c r="G47" s="49">
        <v>83.56419625333794</v>
      </c>
      <c r="H47" s="49">
        <v>83.704345936753754</v>
      </c>
      <c r="I47" s="49">
        <v>83.737251109081953</v>
      </c>
      <c r="J47" s="49">
        <v>83.944228628347574</v>
      </c>
      <c r="K47" s="49">
        <v>84.091120216912245</v>
      </c>
      <c r="L47" s="49">
        <v>84.27588706045043</v>
      </c>
      <c r="M47" s="49">
        <v>84.217697387583698</v>
      </c>
      <c r="N47" s="49">
        <v>84.418270915007696</v>
      </c>
    </row>
    <row r="48" spans="1:14" x14ac:dyDescent="0.25">
      <c r="A48" s="19" t="s">
        <v>45</v>
      </c>
      <c r="B48" s="19"/>
      <c r="C48" s="50">
        <v>81.338244320435138</v>
      </c>
      <c r="D48" s="50">
        <v>81.243350676507802</v>
      </c>
      <c r="E48" s="50">
        <v>81.281007634152601</v>
      </c>
      <c r="F48" s="50">
        <v>81.514421282354974</v>
      </c>
      <c r="G48" s="50">
        <v>81.869207658300439</v>
      </c>
      <c r="H48" s="50">
        <v>82.045772942597694</v>
      </c>
      <c r="I48" s="50">
        <v>82.103073173729797</v>
      </c>
      <c r="J48" s="50">
        <v>82.342738194355093</v>
      </c>
      <c r="K48" s="50">
        <v>82.513385977107959</v>
      </c>
      <c r="L48" s="50">
        <v>82.721888941565894</v>
      </c>
      <c r="M48" s="50">
        <v>82.677074278717228</v>
      </c>
      <c r="N48" s="50">
        <v>82.903282583819617</v>
      </c>
    </row>
    <row r="49" spans="1:14" x14ac:dyDescent="0.25">
      <c r="A49" s="51" t="s">
        <v>46</v>
      </c>
      <c r="B49" s="51"/>
      <c r="C49" s="52">
        <v>85.105412443786861</v>
      </c>
      <c r="D49" s="52">
        <v>84.760706788228418</v>
      </c>
      <c r="E49" s="52">
        <v>84.748983862201939</v>
      </c>
      <c r="F49" s="52">
        <v>84.914722446579944</v>
      </c>
      <c r="G49" s="52">
        <v>85.192541692634904</v>
      </c>
      <c r="H49" s="52">
        <v>85.310679795152268</v>
      </c>
      <c r="I49" s="52">
        <v>85.328978199999639</v>
      </c>
      <c r="J49" s="52">
        <v>85.51204147159882</v>
      </c>
      <c r="K49" s="52">
        <v>85.636273914119812</v>
      </c>
      <c r="L49" s="52">
        <v>85.79758373016648</v>
      </c>
      <c r="M49" s="52">
        <v>85.730688793851897</v>
      </c>
      <c r="N49" s="52">
        <v>85.907600213320961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15518</v>
      </c>
      <c r="D8" s="21">
        <v>15557.66477984312</v>
      </c>
      <c r="E8" s="21">
        <v>15588.450165890601</v>
      </c>
      <c r="F8" s="21">
        <v>15609.23158736444</v>
      </c>
      <c r="G8" s="21">
        <v>15622.268128863308</v>
      </c>
      <c r="H8" s="21">
        <v>15635.611042758341</v>
      </c>
      <c r="I8" s="21">
        <v>15646.043297140255</v>
      </c>
      <c r="J8" s="21">
        <v>15649.254697056633</v>
      </c>
      <c r="K8" s="21">
        <v>15649.586354417481</v>
      </c>
      <c r="L8" s="21">
        <v>15648.874044916789</v>
      </c>
      <c r="M8" s="21">
        <v>15645.780485735069</v>
      </c>
      <c r="N8" s="21">
        <v>15637.325656179502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109.15830933388666</v>
      </c>
      <c r="D10" s="26">
        <f t="shared" ref="D10:N10" si="0">SUM(D11:D12)</f>
        <v>110.53127054711408</v>
      </c>
      <c r="E10" s="26">
        <f t="shared" si="0"/>
        <v>110.47543272273192</v>
      </c>
      <c r="F10" s="26">
        <f t="shared" si="0"/>
        <v>110.22637773618045</v>
      </c>
      <c r="G10" s="26">
        <f t="shared" si="0"/>
        <v>110.49072295151265</v>
      </c>
      <c r="H10" s="26">
        <f t="shared" si="0"/>
        <v>110.12833137277889</v>
      </c>
      <c r="I10" s="26">
        <f t="shared" si="0"/>
        <v>109.97380096447831</v>
      </c>
      <c r="J10" s="26">
        <f t="shared" si="0"/>
        <v>109.00141108933676</v>
      </c>
      <c r="K10" s="26">
        <f t="shared" si="0"/>
        <v>108.16605118387686</v>
      </c>
      <c r="L10" s="26">
        <f t="shared" si="0"/>
        <v>107.89003992133075</v>
      </c>
      <c r="M10" s="26">
        <f t="shared" si="0"/>
        <v>107.51801647784526</v>
      </c>
      <c r="N10" s="26">
        <f t="shared" si="0"/>
        <v>106.58768748041227</v>
      </c>
    </row>
    <row r="11" spans="1:14" x14ac:dyDescent="0.25">
      <c r="A11" s="60" t="s">
        <v>34</v>
      </c>
      <c r="B11" s="18"/>
      <c r="C11" s="22">
        <v>55.810263418829265</v>
      </c>
      <c r="D11" s="22">
        <v>56.644977252098393</v>
      </c>
      <c r="E11" s="22">
        <v>56.720608075765043</v>
      </c>
      <c r="F11" s="22">
        <v>56.232238388254501</v>
      </c>
      <c r="G11" s="22">
        <v>56.700421973418557</v>
      </c>
      <c r="H11" s="22">
        <v>56.432512562914972</v>
      </c>
      <c r="I11" s="22">
        <v>56.265665609733091</v>
      </c>
      <c r="J11" s="22">
        <v>55.832310915742298</v>
      </c>
      <c r="K11" s="22">
        <v>55.276384497321011</v>
      </c>
      <c r="L11" s="22">
        <v>55.286459178159717</v>
      </c>
      <c r="M11" s="22">
        <v>54.960058467674251</v>
      </c>
      <c r="N11" s="22">
        <v>54.44822302699761</v>
      </c>
    </row>
    <row r="12" spans="1:14" x14ac:dyDescent="0.25">
      <c r="A12" s="27" t="s">
        <v>35</v>
      </c>
      <c r="B12" s="28"/>
      <c r="C12" s="29">
        <v>53.348045915057398</v>
      </c>
      <c r="D12" s="29">
        <v>53.886293295015683</v>
      </c>
      <c r="E12" s="29">
        <v>53.754824646966881</v>
      </c>
      <c r="F12" s="29">
        <v>53.994139347925952</v>
      </c>
      <c r="G12" s="29">
        <v>53.790300978094095</v>
      </c>
      <c r="H12" s="29">
        <v>53.695818809863916</v>
      </c>
      <c r="I12" s="29">
        <v>53.708135354745224</v>
      </c>
      <c r="J12" s="29">
        <v>53.169100173594458</v>
      </c>
      <c r="K12" s="29">
        <v>52.889666686555849</v>
      </c>
      <c r="L12" s="29">
        <v>52.603580743171037</v>
      </c>
      <c r="M12" s="29">
        <v>52.557958010171014</v>
      </c>
      <c r="N12" s="29">
        <v>52.139464453414661</v>
      </c>
    </row>
    <row r="13" spans="1:14" x14ac:dyDescent="0.25">
      <c r="A13" s="63" t="s">
        <v>36</v>
      </c>
      <c r="B13" s="18"/>
      <c r="C13" s="26">
        <f>SUM(C14:C15)</f>
        <v>182.24118165962821</v>
      </c>
      <c r="D13" s="26">
        <f t="shared" ref="D13:N13" si="1">SUM(D14:D15)</f>
        <v>190.63088190440416</v>
      </c>
      <c r="E13" s="26">
        <f t="shared" si="1"/>
        <v>194.39268424610142</v>
      </c>
      <c r="F13" s="26">
        <f t="shared" si="1"/>
        <v>195.44514114902094</v>
      </c>
      <c r="G13" s="26">
        <f t="shared" si="1"/>
        <v>194.4286740666935</v>
      </c>
      <c r="H13" s="26">
        <f t="shared" si="1"/>
        <v>196.06871123322634</v>
      </c>
      <c r="I13" s="26">
        <f t="shared" si="1"/>
        <v>200.0019588194013</v>
      </c>
      <c r="J13" s="26">
        <f t="shared" si="1"/>
        <v>200.55467518126292</v>
      </c>
      <c r="K13" s="26">
        <f t="shared" si="1"/>
        <v>202.12381751325188</v>
      </c>
      <c r="L13" s="26">
        <f t="shared" si="1"/>
        <v>203.2845668375993</v>
      </c>
      <c r="M13" s="26">
        <f t="shared" si="1"/>
        <v>208.25793595136062</v>
      </c>
      <c r="N13" s="26">
        <f t="shared" si="1"/>
        <v>208.53707840185328</v>
      </c>
    </row>
    <row r="14" spans="1:14" x14ac:dyDescent="0.25">
      <c r="A14" s="60" t="s">
        <v>37</v>
      </c>
      <c r="B14" s="18"/>
      <c r="C14" s="22">
        <v>90.631021266241518</v>
      </c>
      <c r="D14" s="22">
        <v>94.130174155849005</v>
      </c>
      <c r="E14" s="22">
        <v>96.175435199125417</v>
      </c>
      <c r="F14" s="22">
        <v>97.202391498050034</v>
      </c>
      <c r="G14" s="22">
        <v>96.897886454062757</v>
      </c>
      <c r="H14" s="22">
        <v>97.737785484721186</v>
      </c>
      <c r="I14" s="22">
        <v>99.766765771838209</v>
      </c>
      <c r="J14" s="22">
        <v>99.98499820085874</v>
      </c>
      <c r="K14" s="22">
        <v>100.85751609473743</v>
      </c>
      <c r="L14" s="22">
        <v>101.33917513961424</v>
      </c>
      <c r="M14" s="22">
        <v>104.22559672701604</v>
      </c>
      <c r="N14" s="22">
        <v>104.46904804284839</v>
      </c>
    </row>
    <row r="15" spans="1:14" x14ac:dyDescent="0.25">
      <c r="A15" s="61" t="s">
        <v>38</v>
      </c>
      <c r="B15" s="12"/>
      <c r="C15" s="23">
        <v>91.610160393386693</v>
      </c>
      <c r="D15" s="23">
        <v>96.500707748555158</v>
      </c>
      <c r="E15" s="23">
        <v>98.217249046976008</v>
      </c>
      <c r="F15" s="23">
        <v>98.242749650970907</v>
      </c>
      <c r="G15" s="23">
        <v>97.530787612630746</v>
      </c>
      <c r="H15" s="23">
        <v>98.330925748505138</v>
      </c>
      <c r="I15" s="23">
        <v>100.23519304756309</v>
      </c>
      <c r="J15" s="23">
        <v>100.56967698040418</v>
      </c>
      <c r="K15" s="23">
        <v>101.26630141851444</v>
      </c>
      <c r="L15" s="23">
        <v>101.94539169798507</v>
      </c>
      <c r="M15" s="23">
        <v>104.03233922434458</v>
      </c>
      <c r="N15" s="23">
        <v>104.06803035900489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-73.082872325741548</v>
      </c>
      <c r="D17" s="32">
        <f t="shared" ref="D17:N17" si="2">D10-D13</f>
        <v>-80.099611357290087</v>
      </c>
      <c r="E17" s="32">
        <f t="shared" si="2"/>
        <v>-83.917251523369501</v>
      </c>
      <c r="F17" s="32">
        <f t="shared" si="2"/>
        <v>-85.218763412840488</v>
      </c>
      <c r="G17" s="32">
        <f t="shared" si="2"/>
        <v>-83.937951115180852</v>
      </c>
      <c r="H17" s="32">
        <f t="shared" si="2"/>
        <v>-85.94037986044745</v>
      </c>
      <c r="I17" s="32">
        <f t="shared" si="2"/>
        <v>-90.028157854922981</v>
      </c>
      <c r="J17" s="32">
        <f t="shared" si="2"/>
        <v>-91.553264091926167</v>
      </c>
      <c r="K17" s="32">
        <f t="shared" si="2"/>
        <v>-93.957766329375019</v>
      </c>
      <c r="L17" s="32">
        <f t="shared" si="2"/>
        <v>-95.394526916268546</v>
      </c>
      <c r="M17" s="32">
        <f t="shared" si="2"/>
        <v>-100.73991947351536</v>
      </c>
      <c r="N17" s="32">
        <f t="shared" si="2"/>
        <v>-101.94939092144101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634.46260760255143</v>
      </c>
      <c r="D19" s="26">
        <f t="shared" ref="D19:N19" si="3">SUM(D20:D21)</f>
        <v>633.77086200339295</v>
      </c>
      <c r="E19" s="26">
        <f t="shared" si="3"/>
        <v>630.25339330842553</v>
      </c>
      <c r="F19" s="26">
        <f t="shared" si="3"/>
        <v>625.78946444311634</v>
      </c>
      <c r="G19" s="26">
        <f t="shared" si="3"/>
        <v>625.30292717147745</v>
      </c>
      <c r="H19" s="26">
        <f t="shared" si="3"/>
        <v>625.13651650939858</v>
      </c>
      <c r="I19" s="26">
        <f t="shared" si="3"/>
        <v>623.73937828810472</v>
      </c>
      <c r="J19" s="26">
        <f t="shared" si="3"/>
        <v>623.15205909580641</v>
      </c>
      <c r="K19" s="26">
        <f t="shared" si="3"/>
        <v>623.88535481850909</v>
      </c>
      <c r="L19" s="26">
        <f t="shared" si="3"/>
        <v>623.07939275017725</v>
      </c>
      <c r="M19" s="26">
        <f t="shared" si="3"/>
        <v>623.73526408892747</v>
      </c>
      <c r="N19" s="26">
        <f t="shared" si="3"/>
        <v>623.22224480536579</v>
      </c>
    </row>
    <row r="20" spans="1:14" x14ac:dyDescent="0.25">
      <c r="A20" s="68" t="s">
        <v>40</v>
      </c>
      <c r="B20" s="68"/>
      <c r="C20" s="22">
        <v>316.7874761293001</v>
      </c>
      <c r="D20" s="22">
        <v>317.59681980591262</v>
      </c>
      <c r="E20" s="22">
        <v>315.77647891136394</v>
      </c>
      <c r="F20" s="22">
        <v>313.24340633754917</v>
      </c>
      <c r="G20" s="22">
        <v>313.50477260829973</v>
      </c>
      <c r="H20" s="22">
        <v>313.38638346240526</v>
      </c>
      <c r="I20" s="22">
        <v>312.65383923800039</v>
      </c>
      <c r="J20" s="22">
        <v>312.70428875775258</v>
      </c>
      <c r="K20" s="22">
        <v>312.98083045996412</v>
      </c>
      <c r="L20" s="22">
        <v>312.42938198792109</v>
      </c>
      <c r="M20" s="22">
        <v>313.06755481932015</v>
      </c>
      <c r="N20" s="22">
        <v>312.60804461383947</v>
      </c>
    </row>
    <row r="21" spans="1:14" x14ac:dyDescent="0.25">
      <c r="A21" s="27" t="s">
        <v>41</v>
      </c>
      <c r="B21" s="27"/>
      <c r="C21" s="29">
        <v>317.67513147325133</v>
      </c>
      <c r="D21" s="29">
        <v>316.17404219748033</v>
      </c>
      <c r="E21" s="29">
        <v>314.47691439706153</v>
      </c>
      <c r="F21" s="29">
        <v>312.54605810556717</v>
      </c>
      <c r="G21" s="29">
        <v>311.79815456317777</v>
      </c>
      <c r="H21" s="29">
        <v>311.75013304699331</v>
      </c>
      <c r="I21" s="29">
        <v>311.08553905010427</v>
      </c>
      <c r="J21" s="29">
        <v>310.44777033805377</v>
      </c>
      <c r="K21" s="29">
        <v>310.90452435854496</v>
      </c>
      <c r="L21" s="29">
        <v>310.65001076225622</v>
      </c>
      <c r="M21" s="29">
        <v>310.66770926960731</v>
      </c>
      <c r="N21" s="29">
        <v>310.61420019152632</v>
      </c>
    </row>
    <row r="22" spans="1:14" x14ac:dyDescent="0.25">
      <c r="A22" s="71" t="s">
        <v>44</v>
      </c>
      <c r="B22" s="71"/>
      <c r="C22" s="26">
        <f>SUM(C23:C24)</f>
        <v>521.71495543368985</v>
      </c>
      <c r="D22" s="26">
        <f t="shared" ref="D22:N22" si="4">SUM(D23:D24)</f>
        <v>522.88586459862358</v>
      </c>
      <c r="E22" s="26">
        <f t="shared" si="4"/>
        <v>525.55472031121599</v>
      </c>
      <c r="F22" s="26">
        <f t="shared" si="4"/>
        <v>527.53415953140507</v>
      </c>
      <c r="G22" s="26">
        <f t="shared" si="4"/>
        <v>528.02206216126706</v>
      </c>
      <c r="H22" s="26">
        <f t="shared" si="4"/>
        <v>528.76388226703591</v>
      </c>
      <c r="I22" s="26">
        <f t="shared" si="4"/>
        <v>530.49982051680263</v>
      </c>
      <c r="J22" s="26">
        <f t="shared" si="4"/>
        <v>531.26713764303554</v>
      </c>
      <c r="K22" s="26">
        <f t="shared" si="4"/>
        <v>530.63989798982357</v>
      </c>
      <c r="L22" s="26">
        <f t="shared" si="4"/>
        <v>530.77842501562884</v>
      </c>
      <c r="M22" s="26">
        <f t="shared" si="4"/>
        <v>531.45017417098074</v>
      </c>
      <c r="N22" s="26">
        <f t="shared" si="4"/>
        <v>530.91332851702361</v>
      </c>
    </row>
    <row r="23" spans="1:14" x14ac:dyDescent="0.25">
      <c r="A23" s="68" t="s">
        <v>42</v>
      </c>
      <c r="B23" s="68"/>
      <c r="C23" s="23">
        <v>262.43876918626091</v>
      </c>
      <c r="D23" s="22">
        <v>261.98061509486706</v>
      </c>
      <c r="E23" s="22">
        <v>263.67212845130757</v>
      </c>
      <c r="F23" s="22">
        <v>265.66638089959929</v>
      </c>
      <c r="G23" s="22">
        <v>264.39979805501076</v>
      </c>
      <c r="H23" s="22">
        <v>265.15921649810207</v>
      </c>
      <c r="I23" s="22">
        <v>266.12264116839521</v>
      </c>
      <c r="J23" s="22">
        <v>265.69831197681907</v>
      </c>
      <c r="K23" s="22">
        <v>265.31312213027951</v>
      </c>
      <c r="L23" s="22">
        <v>265.817331138459</v>
      </c>
      <c r="M23" s="22">
        <v>265.44875564542247</v>
      </c>
      <c r="N23" s="22">
        <v>265.74488164492158</v>
      </c>
    </row>
    <row r="24" spans="1:14" x14ac:dyDescent="0.25">
      <c r="A24" s="61" t="s">
        <v>43</v>
      </c>
      <c r="B24" s="61"/>
      <c r="C24" s="23">
        <v>259.27618624742894</v>
      </c>
      <c r="D24" s="23">
        <v>260.90524950375647</v>
      </c>
      <c r="E24" s="23">
        <v>261.88259185990842</v>
      </c>
      <c r="F24" s="23">
        <v>261.86777863180578</v>
      </c>
      <c r="G24" s="23">
        <v>263.62226410625624</v>
      </c>
      <c r="H24" s="23">
        <v>263.60466576893384</v>
      </c>
      <c r="I24" s="23">
        <v>264.37717934840748</v>
      </c>
      <c r="J24" s="23">
        <v>265.56882566621647</v>
      </c>
      <c r="K24" s="23">
        <v>265.32677585954406</v>
      </c>
      <c r="L24" s="23">
        <v>264.96109387716984</v>
      </c>
      <c r="M24" s="23">
        <v>266.00141852555822</v>
      </c>
      <c r="N24" s="23">
        <v>265.16844687210204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112.74765216886158</v>
      </c>
      <c r="D26" s="32">
        <f t="shared" ref="D26:N26" si="5">D19-D22</f>
        <v>110.88499740476936</v>
      </c>
      <c r="E26" s="32">
        <f t="shared" si="5"/>
        <v>104.69867299720954</v>
      </c>
      <c r="F26" s="32">
        <f t="shared" si="5"/>
        <v>98.255304911711278</v>
      </c>
      <c r="G26" s="32">
        <f t="shared" si="5"/>
        <v>97.280865010210391</v>
      </c>
      <c r="H26" s="32">
        <f t="shared" si="5"/>
        <v>96.372634242362665</v>
      </c>
      <c r="I26" s="32">
        <f t="shared" si="5"/>
        <v>93.239557771302088</v>
      </c>
      <c r="J26" s="32">
        <f t="shared" si="5"/>
        <v>91.884921452770868</v>
      </c>
      <c r="K26" s="32">
        <f t="shared" si="5"/>
        <v>93.245456828685519</v>
      </c>
      <c r="L26" s="32">
        <f t="shared" si="5"/>
        <v>92.300967734548408</v>
      </c>
      <c r="M26" s="32">
        <f t="shared" si="5"/>
        <v>92.285089917946721</v>
      </c>
      <c r="N26" s="32">
        <f t="shared" si="5"/>
        <v>92.308916288342175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39.66477984312003</v>
      </c>
      <c r="D30" s="32">
        <f t="shared" ref="D30:N30" si="6">D17+D26+D28</f>
        <v>30.785386047479278</v>
      </c>
      <c r="E30" s="32">
        <f t="shared" si="6"/>
        <v>20.781421473840041</v>
      </c>
      <c r="F30" s="32">
        <f t="shared" si="6"/>
        <v>13.03654149887079</v>
      </c>
      <c r="G30" s="32">
        <f t="shared" si="6"/>
        <v>13.34291389502954</v>
      </c>
      <c r="H30" s="32">
        <f t="shared" si="6"/>
        <v>10.432254381915214</v>
      </c>
      <c r="I30" s="32">
        <f t="shared" si="6"/>
        <v>3.2113999163791078</v>
      </c>
      <c r="J30" s="32">
        <f t="shared" si="6"/>
        <v>0.33165736084470154</v>
      </c>
      <c r="K30" s="32">
        <f t="shared" si="6"/>
        <v>-0.71230950068949994</v>
      </c>
      <c r="L30" s="32">
        <f t="shared" si="6"/>
        <v>-3.0935591817201384</v>
      </c>
      <c r="M30" s="32">
        <f t="shared" si="6"/>
        <v>-8.4548295555686366</v>
      </c>
      <c r="N30" s="32">
        <f t="shared" si="6"/>
        <v>-9.6404746330988331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15557.66477984312</v>
      </c>
      <c r="D32" s="21">
        <v>15588.450165890601</v>
      </c>
      <c r="E32" s="21">
        <v>15609.23158736444</v>
      </c>
      <c r="F32" s="21">
        <v>15622.268128863308</v>
      </c>
      <c r="G32" s="21">
        <v>15635.611042758341</v>
      </c>
      <c r="H32" s="21">
        <v>15646.043297140255</v>
      </c>
      <c r="I32" s="21">
        <v>15649.254697056633</v>
      </c>
      <c r="J32" s="21">
        <v>15649.586354417481</v>
      </c>
      <c r="K32" s="21">
        <v>15648.874044916789</v>
      </c>
      <c r="L32" s="21">
        <v>15645.780485735069</v>
      </c>
      <c r="M32" s="21">
        <v>15637.325656179502</v>
      </c>
      <c r="N32" s="21">
        <v>15627.6851815464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2.556049738569488E-3</v>
      </c>
      <c r="D34" s="39">
        <f t="shared" ref="D34:N34" si="7">(D32/D8)-1</f>
        <v>1.9787922212699538E-3</v>
      </c>
      <c r="E34" s="39">
        <f t="shared" si="7"/>
        <v>1.3331294165028762E-3</v>
      </c>
      <c r="F34" s="39">
        <f t="shared" si="7"/>
        <v>8.3518150306782779E-4</v>
      </c>
      <c r="G34" s="39">
        <f t="shared" si="7"/>
        <v>8.5409581918383104E-4</v>
      </c>
      <c r="H34" s="39">
        <f t="shared" si="7"/>
        <v>6.6721117284029852E-4</v>
      </c>
      <c r="I34" s="39">
        <f t="shared" si="7"/>
        <v>2.0525316563357876E-4</v>
      </c>
      <c r="J34" s="39">
        <f t="shared" si="7"/>
        <v>2.119317291904288E-5</v>
      </c>
      <c r="K34" s="39">
        <f t="shared" si="7"/>
        <v>-4.5516187109351236E-5</v>
      </c>
      <c r="L34" s="39">
        <f t="shared" si="7"/>
        <v>-1.9768573590916994E-4</v>
      </c>
      <c r="M34" s="39">
        <f t="shared" si="7"/>
        <v>-5.4039039875797279E-4</v>
      </c>
      <c r="N34" s="39">
        <f t="shared" si="7"/>
        <v>-6.1650405223179217E-4</v>
      </c>
    </row>
    <row r="35" spans="1:14" ht="15.75" thickBot="1" x14ac:dyDescent="0.3">
      <c r="A35" s="40" t="s">
        <v>15</v>
      </c>
      <c r="B35" s="41"/>
      <c r="C35" s="42">
        <f>(C32/$C$8)-1</f>
        <v>2.556049738569488E-3</v>
      </c>
      <c r="D35" s="42">
        <f t="shared" ref="D35:N35" si="8">(D32/$C$8)-1</f>
        <v>4.5398998511794186E-3</v>
      </c>
      <c r="E35" s="42">
        <f t="shared" si="8"/>
        <v>5.8790815417217868E-3</v>
      </c>
      <c r="F35" s="42">
        <f t="shared" si="8"/>
        <v>6.7191731449482983E-3</v>
      </c>
      <c r="G35" s="42">
        <f t="shared" si="8"/>
        <v>7.5790077818236323E-3</v>
      </c>
      <c r="H35" s="42">
        <f t="shared" si="8"/>
        <v>8.2512757533350634E-3</v>
      </c>
      <c r="I35" s="42">
        <f t="shared" si="8"/>
        <v>8.4582225194376193E-3</v>
      </c>
      <c r="J35" s="42">
        <f t="shared" si="8"/>
        <v>8.4795949489291367E-3</v>
      </c>
      <c r="K35" s="42">
        <f t="shared" si="8"/>
        <v>8.4336928029893343E-3</v>
      </c>
      <c r="L35" s="42">
        <f t="shared" si="8"/>
        <v>8.2343398463120554E-3</v>
      </c>
      <c r="M35" s="42">
        <f t="shared" si="8"/>
        <v>7.6894996893608347E-3</v>
      </c>
      <c r="N35" s="42">
        <f t="shared" si="8"/>
        <v>7.0682550294109969E-3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1.4199775085332154</v>
      </c>
      <c r="D41" s="47">
        <v>1.4273874986744672</v>
      </c>
      <c r="E41" s="47">
        <v>1.4213182149203323</v>
      </c>
      <c r="F41" s="47">
        <v>1.4175103065270329</v>
      </c>
      <c r="G41" s="47">
        <v>1.4234000106488878</v>
      </c>
      <c r="H41" s="47">
        <v>1.4251940551327438</v>
      </c>
      <c r="I41" s="47">
        <v>1.4325929814345932</v>
      </c>
      <c r="J41" s="47">
        <v>1.4307276963090105</v>
      </c>
      <c r="K41" s="47">
        <v>1.431790848496272</v>
      </c>
      <c r="L41" s="47">
        <v>1.4409571354258701</v>
      </c>
      <c r="M41" s="47">
        <v>1.4500890459193969</v>
      </c>
      <c r="N41" s="47">
        <v>1.4535660758142137</v>
      </c>
    </row>
    <row r="43" spans="1:14" x14ac:dyDescent="0.25">
      <c r="A43" s="48" t="s">
        <v>31</v>
      </c>
      <c r="B43" s="48"/>
      <c r="C43" s="49">
        <v>78.095319647811905</v>
      </c>
      <c r="D43" s="49">
        <v>79.599612684219437</v>
      </c>
      <c r="E43" s="49">
        <v>79.539887132421782</v>
      </c>
      <c r="F43" s="49">
        <v>78.253580670472275</v>
      </c>
      <c r="G43" s="49">
        <v>76.241190170084792</v>
      </c>
      <c r="H43" s="49">
        <v>75.331385460818765</v>
      </c>
      <c r="I43" s="49">
        <v>75.120687923315117</v>
      </c>
      <c r="J43" s="49">
        <v>73.817246036170175</v>
      </c>
      <c r="K43" s="49">
        <v>72.922993482196063</v>
      </c>
      <c r="L43" s="49">
        <v>71.824562412505216</v>
      </c>
      <c r="M43" s="49">
        <v>72.196903199814045</v>
      </c>
      <c r="N43" s="49">
        <v>71.007276528544224</v>
      </c>
    </row>
    <row r="44" spans="1:14" x14ac:dyDescent="0.25">
      <c r="A44" s="19" t="s">
        <v>47</v>
      </c>
      <c r="B44" s="19"/>
      <c r="C44" s="50">
        <v>79.016907006011579</v>
      </c>
      <c r="D44" s="50">
        <v>79.599612684219451</v>
      </c>
      <c r="E44" s="50">
        <v>79.36832030178131</v>
      </c>
      <c r="F44" s="50">
        <v>77.933877636768273</v>
      </c>
      <c r="G44" s="50">
        <v>75.788691343626951</v>
      </c>
      <c r="H44" s="50">
        <v>74.751110346119134</v>
      </c>
      <c r="I44" s="50">
        <v>74.423282512443734</v>
      </c>
      <c r="J44" s="50">
        <v>73.028071042446527</v>
      </c>
      <c r="K44" s="50">
        <v>72.055990573660978</v>
      </c>
      <c r="L44" s="50">
        <v>70.879047514548432</v>
      </c>
      <c r="M44" s="50">
        <v>71.177255563265334</v>
      </c>
      <c r="N44" s="50">
        <v>69.936506138824456</v>
      </c>
    </row>
    <row r="45" spans="1:14" x14ac:dyDescent="0.25">
      <c r="A45" s="51" t="s">
        <v>48</v>
      </c>
      <c r="B45" s="51"/>
      <c r="C45" s="52">
        <v>77.204494848165609</v>
      </c>
      <c r="D45" s="52">
        <v>79.599612684219451</v>
      </c>
      <c r="E45" s="52">
        <v>79.708607594550713</v>
      </c>
      <c r="F45" s="52">
        <v>78.572490151090349</v>
      </c>
      <c r="G45" s="52">
        <v>76.696135386571655</v>
      </c>
      <c r="H45" s="52">
        <v>75.917157453964776</v>
      </c>
      <c r="I45" s="52">
        <v>75.827935364861943</v>
      </c>
      <c r="J45" s="52">
        <v>74.618924578823751</v>
      </c>
      <c r="K45" s="52">
        <v>73.807486063265969</v>
      </c>
      <c r="L45" s="52">
        <v>72.789792274465754</v>
      </c>
      <c r="M45" s="52">
        <v>73.248166891750259</v>
      </c>
      <c r="N45" s="52">
        <v>72.115665870409472</v>
      </c>
    </row>
    <row r="47" spans="1:14" x14ac:dyDescent="0.25">
      <c r="A47" s="48" t="s">
        <v>32</v>
      </c>
      <c r="B47" s="48"/>
      <c r="C47" s="49">
        <v>82.455860969431157</v>
      </c>
      <c r="D47" s="49">
        <v>82.22058367186105</v>
      </c>
      <c r="E47" s="49">
        <v>82.232822604577066</v>
      </c>
      <c r="F47" s="49">
        <v>82.423294083833071</v>
      </c>
      <c r="G47" s="49">
        <v>82.733423460608265</v>
      </c>
      <c r="H47" s="49">
        <v>82.879605958888789</v>
      </c>
      <c r="I47" s="49">
        <v>82.912652464998573</v>
      </c>
      <c r="J47" s="49">
        <v>83.125566337704981</v>
      </c>
      <c r="K47" s="49">
        <v>83.273472549946476</v>
      </c>
      <c r="L47" s="49">
        <v>83.462044113338038</v>
      </c>
      <c r="M47" s="49">
        <v>83.402323167847527</v>
      </c>
      <c r="N47" s="49">
        <v>83.604114341290312</v>
      </c>
    </row>
    <row r="48" spans="1:14" x14ac:dyDescent="0.25">
      <c r="A48" s="19" t="s">
        <v>45</v>
      </c>
      <c r="B48" s="19"/>
      <c r="C48" s="50">
        <v>80.430765774884406</v>
      </c>
      <c r="D48" s="50">
        <v>80.337936499821339</v>
      </c>
      <c r="E48" s="50">
        <v>80.377673823953586</v>
      </c>
      <c r="F48" s="50">
        <v>80.613105379083706</v>
      </c>
      <c r="G48" s="50">
        <v>80.969942804148658</v>
      </c>
      <c r="H48" s="50">
        <v>81.148745854913031</v>
      </c>
      <c r="I48" s="50">
        <v>81.208230434524552</v>
      </c>
      <c r="J48" s="50">
        <v>81.449816604358347</v>
      </c>
      <c r="K48" s="50">
        <v>81.622322487073973</v>
      </c>
      <c r="L48" s="50">
        <v>81.832642024335655</v>
      </c>
      <c r="M48" s="50">
        <v>81.789826022942293</v>
      </c>
      <c r="N48" s="50">
        <v>82.017748496316443</v>
      </c>
    </row>
    <row r="49" spans="1:14" x14ac:dyDescent="0.25">
      <c r="A49" s="51" t="s">
        <v>46</v>
      </c>
      <c r="B49" s="51"/>
      <c r="C49" s="52">
        <v>84.302235688187594</v>
      </c>
      <c r="D49" s="52">
        <v>83.961855002421672</v>
      </c>
      <c r="E49" s="52">
        <v>83.952612871759555</v>
      </c>
      <c r="F49" s="52">
        <v>84.120052587989633</v>
      </c>
      <c r="G49" s="52">
        <v>84.399085802616213</v>
      </c>
      <c r="H49" s="52">
        <v>84.519358534807793</v>
      </c>
      <c r="I49" s="52">
        <v>84.539915241722213</v>
      </c>
      <c r="J49" s="52">
        <v>84.724318130536474</v>
      </c>
      <c r="K49" s="52">
        <v>84.850066895154626</v>
      </c>
      <c r="L49" s="52">
        <v>85.01267378016307</v>
      </c>
      <c r="M49" s="52">
        <v>84.948485760054609</v>
      </c>
      <c r="N49" s="52">
        <v>85.126803609333152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12583</v>
      </c>
      <c r="D8" s="21">
        <v>12628.933057427925</v>
      </c>
      <c r="E8" s="21">
        <v>12671.851864608019</v>
      </c>
      <c r="F8" s="21">
        <v>12710.467755357637</v>
      </c>
      <c r="G8" s="21">
        <v>12740.887335805513</v>
      </c>
      <c r="H8" s="21">
        <v>12769.491803562192</v>
      </c>
      <c r="I8" s="21">
        <v>12794.816009289858</v>
      </c>
      <c r="J8" s="21">
        <v>12817.16188562937</v>
      </c>
      <c r="K8" s="21">
        <v>12835.45751135607</v>
      </c>
      <c r="L8" s="21">
        <v>12851.518984830018</v>
      </c>
      <c r="M8" s="21">
        <v>12865.412260278061</v>
      </c>
      <c r="N8" s="21">
        <v>12874.499746451753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87.594532489831337</v>
      </c>
      <c r="D10" s="26">
        <f t="shared" ref="D10:N10" si="0">SUM(D11:D12)</f>
        <v>88.591860466511577</v>
      </c>
      <c r="E10" s="26">
        <f t="shared" si="0"/>
        <v>88.470578597324533</v>
      </c>
      <c r="F10" s="26">
        <f t="shared" si="0"/>
        <v>88.514069743861484</v>
      </c>
      <c r="G10" s="26">
        <f t="shared" si="0"/>
        <v>88.874680850687653</v>
      </c>
      <c r="H10" s="26">
        <f t="shared" si="0"/>
        <v>88.947405424534708</v>
      </c>
      <c r="I10" s="26">
        <f t="shared" si="0"/>
        <v>89.201772593097758</v>
      </c>
      <c r="J10" s="26">
        <f t="shared" si="0"/>
        <v>88.761970218889616</v>
      </c>
      <c r="K10" s="26">
        <f t="shared" si="0"/>
        <v>88.414097320938453</v>
      </c>
      <c r="L10" s="26">
        <f t="shared" si="0"/>
        <v>88.415293841778166</v>
      </c>
      <c r="M10" s="26">
        <f t="shared" si="0"/>
        <v>88.058141054274813</v>
      </c>
      <c r="N10" s="26">
        <f t="shared" si="0"/>
        <v>87.162931273358296</v>
      </c>
    </row>
    <row r="11" spans="1:14" x14ac:dyDescent="0.25">
      <c r="A11" s="60" t="s">
        <v>34</v>
      </c>
      <c r="B11" s="18"/>
      <c r="C11" s="22">
        <v>44.78517450607918</v>
      </c>
      <c r="D11" s="22">
        <v>45.401485896315414</v>
      </c>
      <c r="E11" s="22">
        <v>45.422813843592792</v>
      </c>
      <c r="F11" s="22">
        <v>45.155654869330355</v>
      </c>
      <c r="G11" s="22">
        <v>45.607737666792985</v>
      </c>
      <c r="H11" s="22">
        <v>45.57887613013861</v>
      </c>
      <c r="I11" s="22">
        <v>45.638116210422112</v>
      </c>
      <c r="J11" s="22">
        <v>45.465337276167716</v>
      </c>
      <c r="K11" s="22">
        <v>45.182491040444276</v>
      </c>
      <c r="L11" s="22">
        <v>45.306948975760214</v>
      </c>
      <c r="M11" s="22">
        <v>45.012740556787477</v>
      </c>
      <c r="N11" s="22">
        <v>44.525468502455595</v>
      </c>
    </row>
    <row r="12" spans="1:14" x14ac:dyDescent="0.25">
      <c r="A12" s="27" t="s">
        <v>35</v>
      </c>
      <c r="B12" s="28"/>
      <c r="C12" s="29">
        <v>42.809357983752157</v>
      </c>
      <c r="D12" s="29">
        <v>43.190374570196163</v>
      </c>
      <c r="E12" s="29">
        <v>43.047764753731741</v>
      </c>
      <c r="F12" s="29">
        <v>43.358414874531128</v>
      </c>
      <c r="G12" s="29">
        <v>43.266943183894668</v>
      </c>
      <c r="H12" s="29">
        <v>43.368529294396097</v>
      </c>
      <c r="I12" s="29">
        <v>43.563656382675646</v>
      </c>
      <c r="J12" s="29">
        <v>43.296632942721899</v>
      </c>
      <c r="K12" s="29">
        <v>43.231606280494177</v>
      </c>
      <c r="L12" s="29">
        <v>43.108344866017951</v>
      </c>
      <c r="M12" s="29">
        <v>43.045400497487336</v>
      </c>
      <c r="N12" s="29">
        <v>42.637462770902701</v>
      </c>
    </row>
    <row r="13" spans="1:14" x14ac:dyDescent="0.25">
      <c r="A13" s="63" t="s">
        <v>36</v>
      </c>
      <c r="B13" s="18"/>
      <c r="C13" s="26">
        <f>SUM(C14:C15)</f>
        <v>108.02907949169378</v>
      </c>
      <c r="D13" s="26">
        <f t="shared" ref="D13:N13" si="1">SUM(D14:D15)</f>
        <v>113.81419500724762</v>
      </c>
      <c r="E13" s="26">
        <f t="shared" si="1"/>
        <v>117.11732225005348</v>
      </c>
      <c r="F13" s="26">
        <f t="shared" si="1"/>
        <v>118.87688521549268</v>
      </c>
      <c r="G13" s="26">
        <f t="shared" si="1"/>
        <v>119.10719707630562</v>
      </c>
      <c r="H13" s="26">
        <f t="shared" si="1"/>
        <v>120.95487297117765</v>
      </c>
      <c r="I13" s="26">
        <f t="shared" si="1"/>
        <v>123.93909528244403</v>
      </c>
      <c r="J13" s="26">
        <f t="shared" si="1"/>
        <v>124.91685918078917</v>
      </c>
      <c r="K13" s="26">
        <f t="shared" si="1"/>
        <v>126.45759024707965</v>
      </c>
      <c r="L13" s="26">
        <f t="shared" si="1"/>
        <v>127.67236962939629</v>
      </c>
      <c r="M13" s="26">
        <f t="shared" si="1"/>
        <v>131.78481672829417</v>
      </c>
      <c r="N13" s="26">
        <f t="shared" si="1"/>
        <v>132.83485197947397</v>
      </c>
    </row>
    <row r="14" spans="1:14" x14ac:dyDescent="0.25">
      <c r="A14" s="60" t="s">
        <v>37</v>
      </c>
      <c r="B14" s="18"/>
      <c r="C14" s="22">
        <v>57.461784319823188</v>
      </c>
      <c r="D14" s="22">
        <v>59.869087094641536</v>
      </c>
      <c r="E14" s="22">
        <v>61.503193421376757</v>
      </c>
      <c r="F14" s="22">
        <v>62.278430523893732</v>
      </c>
      <c r="G14" s="22">
        <v>62.405011031360019</v>
      </c>
      <c r="H14" s="22">
        <v>63.210850902006896</v>
      </c>
      <c r="I14" s="22">
        <v>64.613052038600671</v>
      </c>
      <c r="J14" s="22">
        <v>65.027746471105843</v>
      </c>
      <c r="K14" s="22">
        <v>65.89812656624548</v>
      </c>
      <c r="L14" s="22">
        <v>66.706608532908703</v>
      </c>
      <c r="M14" s="22">
        <v>68.759247911569574</v>
      </c>
      <c r="N14" s="22">
        <v>69.339023491497144</v>
      </c>
    </row>
    <row r="15" spans="1:14" x14ac:dyDescent="0.25">
      <c r="A15" s="61" t="s">
        <v>38</v>
      </c>
      <c r="B15" s="12"/>
      <c r="C15" s="23">
        <v>50.567295171870597</v>
      </c>
      <c r="D15" s="23">
        <v>53.945107912606083</v>
      </c>
      <c r="E15" s="23">
        <v>55.614128828676719</v>
      </c>
      <c r="F15" s="23">
        <v>56.598454691598945</v>
      </c>
      <c r="G15" s="23">
        <v>56.702186044945599</v>
      </c>
      <c r="H15" s="23">
        <v>57.744022069170747</v>
      </c>
      <c r="I15" s="23">
        <v>59.326043243843358</v>
      </c>
      <c r="J15" s="23">
        <v>59.889112709683339</v>
      </c>
      <c r="K15" s="23">
        <v>60.559463680834163</v>
      </c>
      <c r="L15" s="23">
        <v>60.965761096487583</v>
      </c>
      <c r="M15" s="23">
        <v>63.025568816724586</v>
      </c>
      <c r="N15" s="23">
        <v>63.495828487976823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-20.434547001862441</v>
      </c>
      <c r="D17" s="32">
        <f t="shared" ref="D17:N17" si="2">D10-D13</f>
        <v>-25.222334540736043</v>
      </c>
      <c r="E17" s="32">
        <f t="shared" si="2"/>
        <v>-28.646743652728944</v>
      </c>
      <c r="F17" s="32">
        <f t="shared" si="2"/>
        <v>-30.362815471631194</v>
      </c>
      <c r="G17" s="32">
        <f t="shared" si="2"/>
        <v>-30.232516225617971</v>
      </c>
      <c r="H17" s="32">
        <f t="shared" si="2"/>
        <v>-32.007467546642943</v>
      </c>
      <c r="I17" s="32">
        <f t="shared" si="2"/>
        <v>-34.737322689346271</v>
      </c>
      <c r="J17" s="32">
        <f t="shared" si="2"/>
        <v>-36.154888961899559</v>
      </c>
      <c r="K17" s="32">
        <f t="shared" si="2"/>
        <v>-38.043492926141198</v>
      </c>
      <c r="L17" s="32">
        <f t="shared" si="2"/>
        <v>-39.25707578761812</v>
      </c>
      <c r="M17" s="32">
        <f t="shared" si="2"/>
        <v>-43.726675674019361</v>
      </c>
      <c r="N17" s="32">
        <f t="shared" si="2"/>
        <v>-45.671920706115671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582.87592079405181</v>
      </c>
      <c r="D19" s="26">
        <f t="shared" ref="D19:N19" si="3">SUM(D20:D21)</f>
        <v>586.87095070357213</v>
      </c>
      <c r="E19" s="26">
        <f t="shared" si="3"/>
        <v>585.90536611189714</v>
      </c>
      <c r="F19" s="26">
        <f t="shared" si="3"/>
        <v>583.53797045442343</v>
      </c>
      <c r="G19" s="26">
        <f t="shared" si="3"/>
        <v>581.72894628805511</v>
      </c>
      <c r="H19" s="26">
        <f t="shared" si="3"/>
        <v>581.01433033800026</v>
      </c>
      <c r="I19" s="26">
        <f t="shared" si="3"/>
        <v>581.97732783174695</v>
      </c>
      <c r="J19" s="26">
        <f t="shared" si="3"/>
        <v>580.08683662589135</v>
      </c>
      <c r="K19" s="26">
        <f t="shared" si="3"/>
        <v>578.87263799141124</v>
      </c>
      <c r="L19" s="26">
        <f t="shared" si="3"/>
        <v>579.3192154795006</v>
      </c>
      <c r="M19" s="26">
        <f t="shared" si="3"/>
        <v>578.26345872100296</v>
      </c>
      <c r="N19" s="26">
        <f t="shared" si="3"/>
        <v>576.62741274451741</v>
      </c>
    </row>
    <row r="20" spans="1:14" x14ac:dyDescent="0.25">
      <c r="A20" s="68" t="s">
        <v>40</v>
      </c>
      <c r="B20" s="68"/>
      <c r="C20" s="22">
        <v>287.05450064180212</v>
      </c>
      <c r="D20" s="22">
        <v>290.95490879196097</v>
      </c>
      <c r="E20" s="22">
        <v>288.69524087681759</v>
      </c>
      <c r="F20" s="22">
        <v>288.29128999899598</v>
      </c>
      <c r="G20" s="22">
        <v>287.4775955801303</v>
      </c>
      <c r="H20" s="22">
        <v>287.28875066154529</v>
      </c>
      <c r="I20" s="22">
        <v>287.72304671690705</v>
      </c>
      <c r="J20" s="22">
        <v>287.32120093551464</v>
      </c>
      <c r="K20" s="22">
        <v>287.33047966229589</v>
      </c>
      <c r="L20" s="22">
        <v>287.09856813699793</v>
      </c>
      <c r="M20" s="22">
        <v>286.38923459854476</v>
      </c>
      <c r="N20" s="22">
        <v>285.21331560582252</v>
      </c>
    </row>
    <row r="21" spans="1:14" x14ac:dyDescent="0.25">
      <c r="A21" s="27" t="s">
        <v>41</v>
      </c>
      <c r="B21" s="27"/>
      <c r="C21" s="29">
        <v>295.82142015224963</v>
      </c>
      <c r="D21" s="29">
        <v>295.91604191161116</v>
      </c>
      <c r="E21" s="29">
        <v>297.21012523507954</v>
      </c>
      <c r="F21" s="29">
        <v>295.24668045542739</v>
      </c>
      <c r="G21" s="29">
        <v>294.25135070792481</v>
      </c>
      <c r="H21" s="29">
        <v>293.72557967645497</v>
      </c>
      <c r="I21" s="29">
        <v>294.2542811148399</v>
      </c>
      <c r="J21" s="29">
        <v>292.76563569037671</v>
      </c>
      <c r="K21" s="29">
        <v>291.54215832911541</v>
      </c>
      <c r="L21" s="29">
        <v>292.22064734250267</v>
      </c>
      <c r="M21" s="29">
        <v>291.87422412245826</v>
      </c>
      <c r="N21" s="29">
        <v>291.41409713869496</v>
      </c>
    </row>
    <row r="22" spans="1:14" x14ac:dyDescent="0.25">
      <c r="A22" s="71" t="s">
        <v>44</v>
      </c>
      <c r="B22" s="71"/>
      <c r="C22" s="26">
        <f>SUM(C23:C24)</f>
        <v>516.5083163642671</v>
      </c>
      <c r="D22" s="26">
        <f t="shared" ref="D22:N22" si="4">SUM(D23:D24)</f>
        <v>518.72980898273988</v>
      </c>
      <c r="E22" s="26">
        <f t="shared" si="4"/>
        <v>518.64273170954914</v>
      </c>
      <c r="F22" s="26">
        <f t="shared" si="4"/>
        <v>522.75557453491547</v>
      </c>
      <c r="G22" s="26">
        <f t="shared" si="4"/>
        <v>522.89196230576079</v>
      </c>
      <c r="H22" s="26">
        <f t="shared" si="4"/>
        <v>523.68265706369004</v>
      </c>
      <c r="I22" s="26">
        <f t="shared" si="4"/>
        <v>524.89412880288444</v>
      </c>
      <c r="J22" s="26">
        <f t="shared" si="4"/>
        <v>525.63632193729404</v>
      </c>
      <c r="K22" s="26">
        <f t="shared" si="4"/>
        <v>524.76767159132305</v>
      </c>
      <c r="L22" s="26">
        <f t="shared" si="4"/>
        <v>526.16886424383824</v>
      </c>
      <c r="M22" s="26">
        <f t="shared" si="4"/>
        <v>525.44929687329432</v>
      </c>
      <c r="N22" s="26">
        <f t="shared" si="4"/>
        <v>525.95365802257265</v>
      </c>
    </row>
    <row r="23" spans="1:14" x14ac:dyDescent="0.25">
      <c r="A23" s="68" t="s">
        <v>42</v>
      </c>
      <c r="B23" s="68"/>
      <c r="C23" s="23">
        <v>254.66274824856157</v>
      </c>
      <c r="D23" s="22">
        <v>254.39624969601826</v>
      </c>
      <c r="E23" s="22">
        <v>254.18916627041145</v>
      </c>
      <c r="F23" s="22">
        <v>256.94973472227065</v>
      </c>
      <c r="G23" s="22">
        <v>255.65950853967016</v>
      </c>
      <c r="H23" s="22">
        <v>256.41374706114698</v>
      </c>
      <c r="I23" s="22">
        <v>256.84459226690058</v>
      </c>
      <c r="J23" s="22">
        <v>256.93835110700536</v>
      </c>
      <c r="K23" s="22">
        <v>256.37829625493862</v>
      </c>
      <c r="L23" s="22">
        <v>256.90609375344241</v>
      </c>
      <c r="M23" s="22">
        <v>256.12499750817796</v>
      </c>
      <c r="N23" s="22">
        <v>256.78013750066179</v>
      </c>
    </row>
    <row r="24" spans="1:14" x14ac:dyDescent="0.25">
      <c r="A24" s="61" t="s">
        <v>43</v>
      </c>
      <c r="B24" s="61"/>
      <c r="C24" s="23">
        <v>261.84556811570559</v>
      </c>
      <c r="D24" s="23">
        <v>264.33355928672165</v>
      </c>
      <c r="E24" s="23">
        <v>264.45356543913772</v>
      </c>
      <c r="F24" s="23">
        <v>265.80583981264488</v>
      </c>
      <c r="G24" s="23">
        <v>267.2324537660906</v>
      </c>
      <c r="H24" s="23">
        <v>267.26891000254307</v>
      </c>
      <c r="I24" s="23">
        <v>268.04953653598386</v>
      </c>
      <c r="J24" s="23">
        <v>268.69797083028868</v>
      </c>
      <c r="K24" s="23">
        <v>268.38937533638443</v>
      </c>
      <c r="L24" s="23">
        <v>269.26277049039589</v>
      </c>
      <c r="M24" s="23">
        <v>269.32429936511642</v>
      </c>
      <c r="N24" s="23">
        <v>269.1735205219108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66.367604429784706</v>
      </c>
      <c r="D26" s="32">
        <f t="shared" ref="D26:N26" si="5">D19-D22</f>
        <v>68.141141720832252</v>
      </c>
      <c r="E26" s="32">
        <f t="shared" si="5"/>
        <v>67.262634402347999</v>
      </c>
      <c r="F26" s="32">
        <f t="shared" si="5"/>
        <v>60.782395919507962</v>
      </c>
      <c r="G26" s="32">
        <f t="shared" si="5"/>
        <v>58.836983982294328</v>
      </c>
      <c r="H26" s="32">
        <f t="shared" si="5"/>
        <v>57.331673274310219</v>
      </c>
      <c r="I26" s="32">
        <f t="shared" si="5"/>
        <v>57.083199028862509</v>
      </c>
      <c r="J26" s="32">
        <f t="shared" si="5"/>
        <v>54.450514688597309</v>
      </c>
      <c r="K26" s="32">
        <f t="shared" si="5"/>
        <v>54.104966400088188</v>
      </c>
      <c r="L26" s="32">
        <f t="shared" si="5"/>
        <v>53.150351235662356</v>
      </c>
      <c r="M26" s="32">
        <f t="shared" si="5"/>
        <v>52.814161847708647</v>
      </c>
      <c r="N26" s="32">
        <f t="shared" si="5"/>
        <v>50.673754721944761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45.933057427922265</v>
      </c>
      <c r="D30" s="32">
        <f t="shared" ref="D30:N30" si="6">D17+D26+D28</f>
        <v>42.918807180096209</v>
      </c>
      <c r="E30" s="32">
        <f t="shared" si="6"/>
        <v>38.615890749619055</v>
      </c>
      <c r="F30" s="32">
        <f t="shared" si="6"/>
        <v>30.419580447876768</v>
      </c>
      <c r="G30" s="32">
        <f t="shared" si="6"/>
        <v>28.604467756676357</v>
      </c>
      <c r="H30" s="32">
        <f t="shared" si="6"/>
        <v>25.324205727667277</v>
      </c>
      <c r="I30" s="32">
        <f t="shared" si="6"/>
        <v>22.345876339516238</v>
      </c>
      <c r="J30" s="32">
        <f t="shared" si="6"/>
        <v>18.29562572669775</v>
      </c>
      <c r="K30" s="32">
        <f t="shared" si="6"/>
        <v>16.06147347394699</v>
      </c>
      <c r="L30" s="32">
        <f t="shared" si="6"/>
        <v>13.893275448044236</v>
      </c>
      <c r="M30" s="32">
        <f t="shared" si="6"/>
        <v>9.0874861736892854</v>
      </c>
      <c r="N30" s="32">
        <f t="shared" si="6"/>
        <v>5.0018340158290897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12628.933057427925</v>
      </c>
      <c r="D32" s="21">
        <v>12671.851864608019</v>
      </c>
      <c r="E32" s="21">
        <v>12710.467755357637</v>
      </c>
      <c r="F32" s="21">
        <v>12740.887335805513</v>
      </c>
      <c r="G32" s="21">
        <v>12769.491803562192</v>
      </c>
      <c r="H32" s="21">
        <v>12794.816009289858</v>
      </c>
      <c r="I32" s="21">
        <v>12817.16188562937</v>
      </c>
      <c r="J32" s="21">
        <v>12835.45751135607</v>
      </c>
      <c r="K32" s="21">
        <v>12851.518984830018</v>
      </c>
      <c r="L32" s="21">
        <v>12865.412260278061</v>
      </c>
      <c r="M32" s="21">
        <v>12874.499746451753</v>
      </c>
      <c r="N32" s="21">
        <v>12879.501580467579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3.6504058990642907E-3</v>
      </c>
      <c r="D34" s="39">
        <f t="shared" ref="D34:N34" si="7">(D32/D8)-1</f>
        <v>3.398450762620131E-3</v>
      </c>
      <c r="E34" s="39">
        <f t="shared" si="7"/>
        <v>3.0473754871984671E-3</v>
      </c>
      <c r="F34" s="39">
        <f t="shared" si="7"/>
        <v>2.3932699435906812E-3</v>
      </c>
      <c r="G34" s="39">
        <f t="shared" si="7"/>
        <v>2.2450922767593973E-3</v>
      </c>
      <c r="H34" s="39">
        <f t="shared" si="7"/>
        <v>1.9831803894185818E-3</v>
      </c>
      <c r="I34" s="39">
        <f t="shared" si="7"/>
        <v>1.7464789117160873E-3</v>
      </c>
      <c r="J34" s="39">
        <f t="shared" si="7"/>
        <v>1.4274318987272938E-3</v>
      </c>
      <c r="K34" s="39">
        <f t="shared" si="7"/>
        <v>1.2513362659443139E-3</v>
      </c>
      <c r="L34" s="39">
        <f t="shared" si="7"/>
        <v>1.0810609597544651E-3</v>
      </c>
      <c r="M34" s="39">
        <f t="shared" si="7"/>
        <v>7.0635017283904311E-4</v>
      </c>
      <c r="N34" s="39">
        <f t="shared" si="7"/>
        <v>3.8850705769788441E-4</v>
      </c>
    </row>
    <row r="35" spans="1:14" ht="15.75" thickBot="1" x14ac:dyDescent="0.3">
      <c r="A35" s="40" t="s">
        <v>15</v>
      </c>
      <c r="B35" s="41"/>
      <c r="C35" s="42">
        <f>(C32/$C$8)-1</f>
        <v>3.6504058990642907E-3</v>
      </c>
      <c r="D35" s="42">
        <f t="shared" ref="D35:N35" si="8">(D32/$C$8)-1</f>
        <v>7.0612623863959278E-3</v>
      </c>
      <c r="E35" s="42">
        <f t="shared" si="8"/>
        <v>1.0130156191499484E-2</v>
      </c>
      <c r="F35" s="42">
        <f t="shared" si="8"/>
        <v>1.2547670333427074E-2</v>
      </c>
      <c r="G35" s="42">
        <f t="shared" si="8"/>
        <v>1.4820933287943427E-2</v>
      </c>
      <c r="H35" s="42">
        <f t="shared" si="8"/>
        <v>1.6833506261611619E-2</v>
      </c>
      <c r="I35" s="42">
        <f t="shared" si="8"/>
        <v>1.8609384537023654E-2</v>
      </c>
      <c r="J35" s="42">
        <f t="shared" si="8"/>
        <v>2.0063380064854863E-2</v>
      </c>
      <c r="K35" s="42">
        <f t="shared" si="8"/>
        <v>2.1339822365891825E-2</v>
      </c>
      <c r="L35" s="42">
        <f t="shared" si="8"/>
        <v>2.2443952974494197E-2</v>
      </c>
      <c r="M35" s="42">
        <f t="shared" si="8"/>
        <v>2.3166156437395946E-2</v>
      </c>
      <c r="N35" s="42">
        <f t="shared" si="8"/>
        <v>2.3563663710369331E-2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1.4266189609285331</v>
      </c>
      <c r="D41" s="47">
        <v>1.4346985935916048</v>
      </c>
      <c r="E41" s="47">
        <v>1.4273987693771917</v>
      </c>
      <c r="F41" s="47">
        <v>1.4245322308083928</v>
      </c>
      <c r="G41" s="47">
        <v>1.4290681227741817</v>
      </c>
      <c r="H41" s="47">
        <v>1.4307842250559986</v>
      </c>
      <c r="I41" s="47">
        <v>1.4380718134039032</v>
      </c>
      <c r="J41" s="47">
        <v>1.4361199470036927</v>
      </c>
      <c r="K41" s="47">
        <v>1.4367532729933652</v>
      </c>
      <c r="L41" s="47">
        <v>1.4468633469884251</v>
      </c>
      <c r="M41" s="47">
        <v>1.4557336441039457</v>
      </c>
      <c r="N41" s="47">
        <v>1.4595247715459103</v>
      </c>
    </row>
    <row r="43" spans="1:14" x14ac:dyDescent="0.25">
      <c r="A43" s="48" t="s">
        <v>31</v>
      </c>
      <c r="B43" s="48"/>
      <c r="C43" s="49">
        <v>68.188030677958011</v>
      </c>
      <c r="D43" s="49">
        <v>69.426406957183005</v>
      </c>
      <c r="E43" s="49">
        <v>69.350231047609611</v>
      </c>
      <c r="F43" s="49">
        <v>68.208227765640061</v>
      </c>
      <c r="G43" s="49">
        <v>66.432609210339521</v>
      </c>
      <c r="H43" s="49">
        <v>65.623252394917273</v>
      </c>
      <c r="I43" s="49">
        <v>65.426603581015812</v>
      </c>
      <c r="J43" s="49">
        <v>64.283082027675917</v>
      </c>
      <c r="K43" s="49">
        <v>63.484215155043159</v>
      </c>
      <c r="L43" s="49">
        <v>62.509530186150677</v>
      </c>
      <c r="M43" s="49">
        <v>62.826207882104455</v>
      </c>
      <c r="N43" s="49">
        <v>61.768899920183308</v>
      </c>
    </row>
    <row r="44" spans="1:14" x14ac:dyDescent="0.25">
      <c r="A44" s="19" t="s">
        <v>47</v>
      </c>
      <c r="B44" s="19"/>
      <c r="C44" s="50">
        <v>68.922932947647439</v>
      </c>
      <c r="D44" s="50">
        <v>69.426406957183019</v>
      </c>
      <c r="E44" s="50">
        <v>69.217394052406277</v>
      </c>
      <c r="F44" s="50">
        <v>67.95511080508156</v>
      </c>
      <c r="G44" s="50">
        <v>66.083537656482207</v>
      </c>
      <c r="H44" s="50">
        <v>65.163244666348589</v>
      </c>
      <c r="I44" s="50">
        <v>64.867618731743249</v>
      </c>
      <c r="J44" s="50">
        <v>63.652894553800522</v>
      </c>
      <c r="K44" s="50">
        <v>62.78653405257019</v>
      </c>
      <c r="L44" s="50">
        <v>61.768389687067042</v>
      </c>
      <c r="M44" s="50">
        <v>62.007159318216452</v>
      </c>
      <c r="N44" s="50">
        <v>60.908442819191372</v>
      </c>
    </row>
    <row r="45" spans="1:14" x14ac:dyDescent="0.25">
      <c r="A45" s="51" t="s">
        <v>48</v>
      </c>
      <c r="B45" s="51"/>
      <c r="C45" s="52">
        <v>67.371724865947186</v>
      </c>
      <c r="D45" s="52">
        <v>69.426406957183005</v>
      </c>
      <c r="E45" s="52">
        <v>69.497729322675909</v>
      </c>
      <c r="F45" s="52">
        <v>68.488934360780505</v>
      </c>
      <c r="G45" s="52">
        <v>66.821076364362426</v>
      </c>
      <c r="H45" s="52">
        <v>66.134314749076623</v>
      </c>
      <c r="I45" s="52">
        <v>66.046467773504489</v>
      </c>
      <c r="J45" s="52">
        <v>64.98162479476062</v>
      </c>
      <c r="K45" s="52">
        <v>64.261232201453439</v>
      </c>
      <c r="L45" s="52">
        <v>63.341107785405512</v>
      </c>
      <c r="M45" s="52">
        <v>63.744809033667806</v>
      </c>
      <c r="N45" s="52">
        <v>62.736745880655967</v>
      </c>
    </row>
    <row r="47" spans="1:14" x14ac:dyDescent="0.25">
      <c r="A47" s="48" t="s">
        <v>32</v>
      </c>
      <c r="B47" s="48"/>
      <c r="C47" s="49">
        <v>84.065457859834794</v>
      </c>
      <c r="D47" s="49">
        <v>83.834426755542424</v>
      </c>
      <c r="E47" s="49">
        <v>83.84010794181404</v>
      </c>
      <c r="F47" s="49">
        <v>84.037763137107135</v>
      </c>
      <c r="G47" s="49">
        <v>84.344601805188219</v>
      </c>
      <c r="H47" s="49">
        <v>84.489045577049978</v>
      </c>
      <c r="I47" s="49">
        <v>84.525413429483649</v>
      </c>
      <c r="J47" s="49">
        <v>84.738500575615774</v>
      </c>
      <c r="K47" s="49">
        <v>84.883642340481046</v>
      </c>
      <c r="L47" s="49">
        <v>85.061695281018444</v>
      </c>
      <c r="M47" s="49">
        <v>85.001940529334661</v>
      </c>
      <c r="N47" s="49">
        <v>85.199715413772054</v>
      </c>
    </row>
    <row r="48" spans="1:14" x14ac:dyDescent="0.25">
      <c r="A48" s="19" t="s">
        <v>45</v>
      </c>
      <c r="B48" s="19"/>
      <c r="C48" s="50">
        <v>82.183605001889518</v>
      </c>
      <c r="D48" s="50">
        <v>82.086625511593027</v>
      </c>
      <c r="E48" s="50">
        <v>82.122343420764921</v>
      </c>
      <c r="F48" s="50">
        <v>82.354124801771178</v>
      </c>
      <c r="G48" s="50">
        <v>82.707418329243339</v>
      </c>
      <c r="H48" s="50">
        <v>82.882081356193282</v>
      </c>
      <c r="I48" s="50">
        <v>82.937365516180279</v>
      </c>
      <c r="J48" s="50">
        <v>83.175530758690996</v>
      </c>
      <c r="K48" s="50">
        <v>83.344647108565525</v>
      </c>
      <c r="L48" s="50">
        <v>83.551719157218784</v>
      </c>
      <c r="M48" s="50">
        <v>83.504913161702902</v>
      </c>
      <c r="N48" s="50">
        <v>83.729823375534778</v>
      </c>
    </row>
    <row r="49" spans="1:14" x14ac:dyDescent="0.25">
      <c r="A49" s="51" t="s">
        <v>46</v>
      </c>
      <c r="B49" s="51"/>
      <c r="C49" s="52">
        <v>85.856906184012786</v>
      </c>
      <c r="D49" s="52">
        <v>85.507394478411967</v>
      </c>
      <c r="E49" s="52">
        <v>85.493285045801414</v>
      </c>
      <c r="F49" s="52">
        <v>85.657728326317468</v>
      </c>
      <c r="G49" s="52">
        <v>85.934948570471903</v>
      </c>
      <c r="H49" s="52">
        <v>86.05129290375784</v>
      </c>
      <c r="I49" s="52">
        <v>86.067476125591298</v>
      </c>
      <c r="J49" s="52">
        <v>86.249642469239774</v>
      </c>
      <c r="K49" s="52">
        <v>86.372689440409189</v>
      </c>
      <c r="L49" s="52">
        <v>86.533102398545608</v>
      </c>
      <c r="M49" s="52">
        <v>86.463472951108116</v>
      </c>
      <c r="N49" s="52">
        <v>86.639417795511946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>
      <selection activeCell="A2" sqref="A2:A13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54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60</v>
      </c>
    </row>
    <row r="6" spans="1:2" x14ac:dyDescent="0.25">
      <c r="A6" s="54" t="s">
        <v>61</v>
      </c>
      <c r="B6" s="54" t="s">
        <v>62</v>
      </c>
    </row>
    <row r="7" spans="1:2" x14ac:dyDescent="0.25">
      <c r="A7" s="54" t="s">
        <v>63</v>
      </c>
      <c r="B7" s="54" t="s">
        <v>64</v>
      </c>
    </row>
    <row r="8" spans="1:2" x14ac:dyDescent="0.25">
      <c r="A8" s="54" t="s">
        <v>65</v>
      </c>
      <c r="B8" s="54" t="s">
        <v>66</v>
      </c>
    </row>
    <row r="9" spans="1:2" x14ac:dyDescent="0.25">
      <c r="A9" s="54" t="s">
        <v>67</v>
      </c>
      <c r="B9" s="54" t="s">
        <v>68</v>
      </c>
    </row>
    <row r="10" spans="1:2" x14ac:dyDescent="0.25">
      <c r="A10" s="54" t="s">
        <v>69</v>
      </c>
      <c r="B10" s="54" t="s">
        <v>70</v>
      </c>
    </row>
    <row r="11" spans="1:2" x14ac:dyDescent="0.25">
      <c r="A11" s="54" t="s">
        <v>71</v>
      </c>
      <c r="B11" s="54" t="s">
        <v>72</v>
      </c>
    </row>
    <row r="12" spans="1:2" x14ac:dyDescent="0.25">
      <c r="A12" s="54" t="s">
        <v>73</v>
      </c>
      <c r="B12" s="54" t="s">
        <v>74</v>
      </c>
    </row>
    <row r="13" spans="1:2" x14ac:dyDescent="0.25">
      <c r="A13" s="54" t="s">
        <v>75</v>
      </c>
      <c r="B13" s="54" t="s">
        <v>76</v>
      </c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151290</v>
      </c>
      <c r="D8" s="21">
        <v>151765</v>
      </c>
      <c r="E8" s="21">
        <v>152127</v>
      </c>
      <c r="F8" s="21">
        <v>152382.00000000003</v>
      </c>
      <c r="G8" s="21">
        <v>152540</v>
      </c>
      <c r="H8" s="21">
        <v>152692</v>
      </c>
      <c r="I8" s="21">
        <v>152801</v>
      </c>
      <c r="J8" s="21">
        <v>152840.00000000003</v>
      </c>
      <c r="K8" s="21">
        <v>152843</v>
      </c>
      <c r="L8" s="21">
        <v>152826</v>
      </c>
      <c r="M8" s="21">
        <v>152779.00000000003</v>
      </c>
      <c r="N8" s="21">
        <v>152676.00000000003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1197</v>
      </c>
      <c r="D10" s="26">
        <f t="shared" ref="D10:N10" si="0">SUM(D11:D12)</f>
        <v>1202</v>
      </c>
      <c r="E10" s="26">
        <f t="shared" si="0"/>
        <v>1192</v>
      </c>
      <c r="F10" s="26">
        <f t="shared" si="0"/>
        <v>1182</v>
      </c>
      <c r="G10" s="26">
        <f t="shared" si="0"/>
        <v>1177</v>
      </c>
      <c r="H10" s="26">
        <f t="shared" si="0"/>
        <v>1167</v>
      </c>
      <c r="I10" s="26">
        <f t="shared" si="0"/>
        <v>1161</v>
      </c>
      <c r="J10" s="26">
        <f t="shared" si="0"/>
        <v>1145.9999999999995</v>
      </c>
      <c r="K10" s="26">
        <f t="shared" si="0"/>
        <v>1133</v>
      </c>
      <c r="L10" s="26">
        <f t="shared" si="0"/>
        <v>1126</v>
      </c>
      <c r="M10" s="26">
        <f t="shared" si="0"/>
        <v>1119</v>
      </c>
      <c r="N10" s="26">
        <f t="shared" si="0"/>
        <v>1108.0000000000002</v>
      </c>
    </row>
    <row r="11" spans="1:14" x14ac:dyDescent="0.25">
      <c r="A11" s="17" t="s">
        <v>34</v>
      </c>
      <c r="B11" s="18"/>
      <c r="C11" s="22">
        <v>612</v>
      </c>
      <c r="D11" s="22">
        <v>616</v>
      </c>
      <c r="E11" s="22">
        <v>612</v>
      </c>
      <c r="F11" s="22">
        <v>603.00000000000011</v>
      </c>
      <c r="G11" s="22">
        <v>604.00000000000011</v>
      </c>
      <c r="H11" s="22">
        <v>598</v>
      </c>
      <c r="I11" s="22">
        <v>594</v>
      </c>
      <c r="J11" s="22">
        <v>586.99999999999977</v>
      </c>
      <c r="K11" s="22">
        <v>579.00000000000011</v>
      </c>
      <c r="L11" s="22">
        <v>576.99999999999989</v>
      </c>
      <c r="M11" s="22">
        <v>571.99999999999989</v>
      </c>
      <c r="N11" s="22">
        <v>566.00000000000023</v>
      </c>
    </row>
    <row r="12" spans="1:14" x14ac:dyDescent="0.25">
      <c r="A12" s="27" t="s">
        <v>35</v>
      </c>
      <c r="B12" s="28"/>
      <c r="C12" s="29">
        <v>585.00000000000011</v>
      </c>
      <c r="D12" s="29">
        <v>585.99999999999989</v>
      </c>
      <c r="E12" s="29">
        <v>580.00000000000011</v>
      </c>
      <c r="F12" s="29">
        <v>579</v>
      </c>
      <c r="G12" s="29">
        <v>573</v>
      </c>
      <c r="H12" s="29">
        <v>569.00000000000011</v>
      </c>
      <c r="I12" s="29">
        <v>566.99999999999989</v>
      </c>
      <c r="J12" s="29">
        <v>558.99999999999989</v>
      </c>
      <c r="K12" s="29">
        <v>554</v>
      </c>
      <c r="L12" s="29">
        <v>549.00000000000011</v>
      </c>
      <c r="M12" s="29">
        <v>547.00000000000011</v>
      </c>
      <c r="N12" s="29">
        <v>542</v>
      </c>
    </row>
    <row r="13" spans="1:14" x14ac:dyDescent="0.25">
      <c r="A13" s="24" t="s">
        <v>36</v>
      </c>
      <c r="B13" s="18"/>
      <c r="C13" s="26">
        <f>SUM(C14:C15)</f>
        <v>1570.9999999999998</v>
      </c>
      <c r="D13" s="26">
        <f t="shared" ref="D13:N13" si="1">SUM(D14:D15)</f>
        <v>1643.9999999999959</v>
      </c>
      <c r="E13" s="26">
        <f t="shared" si="1"/>
        <v>1681.9999999999995</v>
      </c>
      <c r="F13" s="26">
        <f t="shared" si="1"/>
        <v>1692.0000000000023</v>
      </c>
      <c r="G13" s="26">
        <f t="shared" si="1"/>
        <v>1684.9999999999995</v>
      </c>
      <c r="H13" s="26">
        <f t="shared" si="1"/>
        <v>1702.999999999997</v>
      </c>
      <c r="I13" s="26">
        <f t="shared" si="1"/>
        <v>1736.9999999999991</v>
      </c>
      <c r="J13" s="26">
        <f t="shared" si="1"/>
        <v>1743.9999999999991</v>
      </c>
      <c r="K13" s="26">
        <f t="shared" si="1"/>
        <v>1760.9999999999995</v>
      </c>
      <c r="L13" s="26">
        <f t="shared" si="1"/>
        <v>1772.0000000000014</v>
      </c>
      <c r="M13" s="26">
        <f t="shared" si="1"/>
        <v>1820.0000000000014</v>
      </c>
      <c r="N13" s="26">
        <f t="shared" si="1"/>
        <v>1826.000000000002</v>
      </c>
    </row>
    <row r="14" spans="1:14" x14ac:dyDescent="0.25">
      <c r="A14" s="17" t="s">
        <v>37</v>
      </c>
      <c r="B14" s="18"/>
      <c r="C14" s="22">
        <v>784.6698249976896</v>
      </c>
      <c r="D14" s="22">
        <v>816.19517937357307</v>
      </c>
      <c r="E14" s="22">
        <v>837.10101244383247</v>
      </c>
      <c r="F14" s="22">
        <v>844.98324820609787</v>
      </c>
      <c r="G14" s="22">
        <v>842.82913971048458</v>
      </c>
      <c r="H14" s="22">
        <v>853.02048764868948</v>
      </c>
      <c r="I14" s="22">
        <v>871.23808939790547</v>
      </c>
      <c r="J14" s="22">
        <v>876.72184274769052</v>
      </c>
      <c r="K14" s="22">
        <v>887.54418346810007</v>
      </c>
      <c r="L14" s="22">
        <v>895.00613965315097</v>
      </c>
      <c r="M14" s="22">
        <v>921.18438676041069</v>
      </c>
      <c r="N14" s="22">
        <v>926.39769915032889</v>
      </c>
    </row>
    <row r="15" spans="1:14" x14ac:dyDescent="0.25">
      <c r="A15" s="10" t="s">
        <v>38</v>
      </c>
      <c r="B15" s="12"/>
      <c r="C15" s="23">
        <v>786.33017500231017</v>
      </c>
      <c r="D15" s="23">
        <v>827.80482062642272</v>
      </c>
      <c r="E15" s="23">
        <v>844.89898755616707</v>
      </c>
      <c r="F15" s="23">
        <v>847.01675179390452</v>
      </c>
      <c r="G15" s="23">
        <v>842.17086028951496</v>
      </c>
      <c r="H15" s="23">
        <v>849.97951235130756</v>
      </c>
      <c r="I15" s="23">
        <v>865.76191060209351</v>
      </c>
      <c r="J15" s="23">
        <v>867.27815725230857</v>
      </c>
      <c r="K15" s="23">
        <v>873.45581653189936</v>
      </c>
      <c r="L15" s="23">
        <v>876.9938603468504</v>
      </c>
      <c r="M15" s="23">
        <v>898.81561323959079</v>
      </c>
      <c r="N15" s="23">
        <v>899.60230084967316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-373.99999999999977</v>
      </c>
      <c r="D17" s="32">
        <f t="shared" ref="D17:N17" si="2">D10-D13</f>
        <v>-441.99999999999591</v>
      </c>
      <c r="E17" s="32">
        <f t="shared" si="2"/>
        <v>-489.99999999999955</v>
      </c>
      <c r="F17" s="32">
        <f t="shared" si="2"/>
        <v>-510.00000000000227</v>
      </c>
      <c r="G17" s="32">
        <f t="shared" si="2"/>
        <v>-507.99999999999955</v>
      </c>
      <c r="H17" s="32">
        <f t="shared" si="2"/>
        <v>-535.99999999999704</v>
      </c>
      <c r="I17" s="32">
        <f t="shared" si="2"/>
        <v>-575.99999999999909</v>
      </c>
      <c r="J17" s="32">
        <f t="shared" si="2"/>
        <v>-597.99999999999955</v>
      </c>
      <c r="K17" s="32">
        <f t="shared" si="2"/>
        <v>-627.99999999999955</v>
      </c>
      <c r="L17" s="32">
        <f t="shared" si="2"/>
        <v>-646.00000000000136</v>
      </c>
      <c r="M17" s="32">
        <f t="shared" si="2"/>
        <v>-701.00000000000136</v>
      </c>
      <c r="N17" s="32">
        <f t="shared" si="2"/>
        <v>-718.00000000000182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6760.8183635100313</v>
      </c>
      <c r="D19" s="26">
        <f t="shared" ref="D19:N19" si="3">SUM(D20:D21)</f>
        <v>6755.2183607294737</v>
      </c>
      <c r="E19" s="26">
        <f t="shared" si="3"/>
        <v>6725.7183607294755</v>
      </c>
      <c r="F19" s="26">
        <f t="shared" si="3"/>
        <v>6687.2183607294764</v>
      </c>
      <c r="G19" s="26">
        <f t="shared" si="3"/>
        <v>6683.2183607294774</v>
      </c>
      <c r="H19" s="26">
        <f t="shared" si="3"/>
        <v>6675.7183607294737</v>
      </c>
      <c r="I19" s="26">
        <f t="shared" si="3"/>
        <v>6660.7183607294755</v>
      </c>
      <c r="J19" s="26">
        <f t="shared" si="3"/>
        <v>6653.7183607294774</v>
      </c>
      <c r="K19" s="26">
        <f t="shared" si="3"/>
        <v>6658.7183607294737</v>
      </c>
      <c r="L19" s="26">
        <f t="shared" si="3"/>
        <v>6652.7183607294774</v>
      </c>
      <c r="M19" s="26">
        <f t="shared" si="3"/>
        <v>6652.2183607294774</v>
      </c>
      <c r="N19" s="26">
        <f t="shared" si="3"/>
        <v>6651.2183607294783</v>
      </c>
    </row>
    <row r="20" spans="1:14" x14ac:dyDescent="0.25">
      <c r="A20" s="68" t="s">
        <v>40</v>
      </c>
      <c r="B20" s="68"/>
      <c r="C20" s="22">
        <v>3367.0440956441389</v>
      </c>
      <c r="D20" s="22">
        <v>3376.7067700515245</v>
      </c>
      <c r="E20" s="22">
        <v>3359.6596865866545</v>
      </c>
      <c r="F20" s="22">
        <v>3336.1008044677865</v>
      </c>
      <c r="G20" s="22">
        <v>3341.5237502199816</v>
      </c>
      <c r="H20" s="22">
        <v>3336.1194241890826</v>
      </c>
      <c r="I20" s="22">
        <v>3329.2282250636908</v>
      </c>
      <c r="J20" s="22">
        <v>3330.9701017385842</v>
      </c>
      <c r="K20" s="22">
        <v>3334.3812720987867</v>
      </c>
      <c r="L20" s="22">
        <v>3329.6122501913142</v>
      </c>
      <c r="M20" s="22">
        <v>3331.7013737449438</v>
      </c>
      <c r="N20" s="22">
        <v>3326.808029939903</v>
      </c>
    </row>
    <row r="21" spans="1:14" x14ac:dyDescent="0.25">
      <c r="A21" s="27" t="s">
        <v>41</v>
      </c>
      <c r="B21" s="27"/>
      <c r="C21" s="29">
        <v>3393.7742678658924</v>
      </c>
      <c r="D21" s="29">
        <v>3378.5115906779492</v>
      </c>
      <c r="E21" s="29">
        <v>3366.0586741428215</v>
      </c>
      <c r="F21" s="29">
        <v>3351.11755626169</v>
      </c>
      <c r="G21" s="29">
        <v>3341.6946105094958</v>
      </c>
      <c r="H21" s="29">
        <v>3339.5989365403916</v>
      </c>
      <c r="I21" s="29">
        <v>3331.4901356657851</v>
      </c>
      <c r="J21" s="29">
        <v>3322.7482589908932</v>
      </c>
      <c r="K21" s="29">
        <v>3324.3370886306875</v>
      </c>
      <c r="L21" s="29">
        <v>3323.1061105381627</v>
      </c>
      <c r="M21" s="29">
        <v>3320.516986984534</v>
      </c>
      <c r="N21" s="29">
        <v>3324.4103307895753</v>
      </c>
    </row>
    <row r="22" spans="1:14" x14ac:dyDescent="0.25">
      <c r="A22" s="71" t="s">
        <v>44</v>
      </c>
      <c r="B22" s="71"/>
      <c r="C22" s="26">
        <f>SUM(C23:C24)</f>
        <v>5945.6183579489207</v>
      </c>
      <c r="D22" s="26">
        <f t="shared" ref="D22:N22" si="4">SUM(D23:D24)</f>
        <v>5951.2183607294783</v>
      </c>
      <c r="E22" s="26">
        <f t="shared" si="4"/>
        <v>5980.7183607294755</v>
      </c>
      <c r="F22" s="26">
        <f t="shared" si="4"/>
        <v>6019.2183607294755</v>
      </c>
      <c r="G22" s="26">
        <f t="shared" si="4"/>
        <v>6023.2183607294755</v>
      </c>
      <c r="H22" s="26">
        <f t="shared" si="4"/>
        <v>6030.7183607294792</v>
      </c>
      <c r="I22" s="26">
        <f t="shared" si="4"/>
        <v>6045.7183607294774</v>
      </c>
      <c r="J22" s="26">
        <f t="shared" si="4"/>
        <v>6052.7183607294755</v>
      </c>
      <c r="K22" s="26">
        <f t="shared" si="4"/>
        <v>6047.7183607294774</v>
      </c>
      <c r="L22" s="26">
        <f t="shared" si="4"/>
        <v>6053.7183607294755</v>
      </c>
      <c r="M22" s="26">
        <f t="shared" si="4"/>
        <v>6054.2183607294755</v>
      </c>
      <c r="N22" s="26">
        <f t="shared" si="4"/>
        <v>6055.2183607294737</v>
      </c>
    </row>
    <row r="23" spans="1:14" x14ac:dyDescent="0.25">
      <c r="A23" s="68" t="s">
        <v>42</v>
      </c>
      <c r="B23" s="68"/>
      <c r="C23" s="23">
        <v>2986.1742650853371</v>
      </c>
      <c r="D23" s="22">
        <v>2976.5115906779515</v>
      </c>
      <c r="E23" s="22">
        <v>2993.558674142821</v>
      </c>
      <c r="F23" s="22">
        <v>3017.1175562616891</v>
      </c>
      <c r="G23" s="22">
        <v>3011.6946105094949</v>
      </c>
      <c r="H23" s="22">
        <v>3017.0989365403948</v>
      </c>
      <c r="I23" s="22">
        <v>3023.9901356657861</v>
      </c>
      <c r="J23" s="22">
        <v>3022.2482589908923</v>
      </c>
      <c r="K23" s="22">
        <v>3018.8370886306889</v>
      </c>
      <c r="L23" s="22">
        <v>3023.6061105381627</v>
      </c>
      <c r="M23" s="22">
        <v>3021.5169869845327</v>
      </c>
      <c r="N23" s="22">
        <v>3026.410330789573</v>
      </c>
    </row>
    <row r="24" spans="1:14" x14ac:dyDescent="0.25">
      <c r="A24" s="10" t="s">
        <v>43</v>
      </c>
      <c r="B24" s="10"/>
      <c r="C24" s="23">
        <v>2959.4440928635836</v>
      </c>
      <c r="D24" s="23">
        <v>2974.7067700515267</v>
      </c>
      <c r="E24" s="23">
        <v>2987.1596865866541</v>
      </c>
      <c r="F24" s="23">
        <v>3002.100804467786</v>
      </c>
      <c r="G24" s="23">
        <v>3011.5237502199807</v>
      </c>
      <c r="H24" s="23">
        <v>3013.6194241890848</v>
      </c>
      <c r="I24" s="23">
        <v>3021.7282250636918</v>
      </c>
      <c r="J24" s="23">
        <v>3030.4701017385828</v>
      </c>
      <c r="K24" s="23">
        <v>3028.8812720987885</v>
      </c>
      <c r="L24" s="23">
        <v>3030.1122501913123</v>
      </c>
      <c r="M24" s="23">
        <v>3032.7013737449429</v>
      </c>
      <c r="N24" s="23">
        <v>3028.8080299399012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815.20000556111063</v>
      </c>
      <c r="D26" s="32">
        <f t="shared" ref="D26:N26" si="5">D19-D22</f>
        <v>803.99999999999545</v>
      </c>
      <c r="E26" s="32">
        <f t="shared" si="5"/>
        <v>745</v>
      </c>
      <c r="F26" s="32">
        <f t="shared" si="5"/>
        <v>668.00000000000091</v>
      </c>
      <c r="G26" s="32">
        <f t="shared" si="5"/>
        <v>660.00000000000182</v>
      </c>
      <c r="H26" s="32">
        <f t="shared" si="5"/>
        <v>644.99999999999454</v>
      </c>
      <c r="I26" s="32">
        <f t="shared" si="5"/>
        <v>614.99999999999818</v>
      </c>
      <c r="J26" s="32">
        <f t="shared" si="5"/>
        <v>601.00000000000182</v>
      </c>
      <c r="K26" s="32">
        <f t="shared" si="5"/>
        <v>610.99999999999636</v>
      </c>
      <c r="L26" s="32">
        <f t="shared" si="5"/>
        <v>599.00000000000182</v>
      </c>
      <c r="M26" s="32">
        <f t="shared" si="5"/>
        <v>598.00000000000182</v>
      </c>
      <c r="N26" s="32">
        <f t="shared" si="5"/>
        <v>596.00000000000455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73">
        <v>33.800048828125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7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475.00005438923586</v>
      </c>
      <c r="D30" s="32">
        <f t="shared" ref="D30:N30" si="6">D17+D26+D28</f>
        <v>361.99999999999955</v>
      </c>
      <c r="E30" s="32">
        <f t="shared" si="6"/>
        <v>255.00000000000045</v>
      </c>
      <c r="F30" s="32">
        <f t="shared" si="6"/>
        <v>157.99999999999864</v>
      </c>
      <c r="G30" s="32">
        <f t="shared" si="6"/>
        <v>152.00000000000227</v>
      </c>
      <c r="H30" s="32">
        <f t="shared" si="6"/>
        <v>108.9999999999975</v>
      </c>
      <c r="I30" s="32">
        <f t="shared" si="6"/>
        <v>38.999999999999091</v>
      </c>
      <c r="J30" s="32">
        <f t="shared" si="6"/>
        <v>3.0000000000022737</v>
      </c>
      <c r="K30" s="32">
        <f t="shared" si="6"/>
        <v>-17.000000000003183</v>
      </c>
      <c r="L30" s="32">
        <f t="shared" si="6"/>
        <v>-46.999999999999545</v>
      </c>
      <c r="M30" s="32">
        <f t="shared" si="6"/>
        <v>-102.99999999999955</v>
      </c>
      <c r="N30" s="32">
        <f t="shared" si="6"/>
        <v>-121.99999999999727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151765</v>
      </c>
      <c r="D32" s="21">
        <v>152127</v>
      </c>
      <c r="E32" s="21">
        <v>152382.00000000003</v>
      </c>
      <c r="F32" s="21">
        <v>152540</v>
      </c>
      <c r="G32" s="21">
        <v>152692</v>
      </c>
      <c r="H32" s="21">
        <v>152801</v>
      </c>
      <c r="I32" s="21">
        <v>152840.00000000003</v>
      </c>
      <c r="J32" s="21">
        <v>152843</v>
      </c>
      <c r="K32" s="21">
        <v>152826</v>
      </c>
      <c r="L32" s="21">
        <v>152779.00000000003</v>
      </c>
      <c r="M32" s="21">
        <v>152676.00000000003</v>
      </c>
      <c r="N32" s="21">
        <v>152554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3.1396655429969389E-3</v>
      </c>
      <c r="D34" s="39">
        <f t="shared" ref="D34:N34" si="7">(D32/D8)-1</f>
        <v>2.3852666952195456E-3</v>
      </c>
      <c r="E34" s="39">
        <f t="shared" si="7"/>
        <v>1.6762310437992145E-3</v>
      </c>
      <c r="F34" s="39">
        <f t="shared" si="7"/>
        <v>1.0368678715331203E-3</v>
      </c>
      <c r="G34" s="39">
        <f t="shared" si="7"/>
        <v>9.9645994493258172E-4</v>
      </c>
      <c r="H34" s="39">
        <f t="shared" si="7"/>
        <v>7.1385534278145535E-4</v>
      </c>
      <c r="I34" s="39">
        <f t="shared" si="7"/>
        <v>2.5523393171522635E-4</v>
      </c>
      <c r="J34" s="39">
        <f t="shared" si="7"/>
        <v>1.9628369536617285E-5</v>
      </c>
      <c r="K34" s="39">
        <f t="shared" si="7"/>
        <v>-1.1122524420481561E-4</v>
      </c>
      <c r="L34" s="39">
        <f t="shared" si="7"/>
        <v>-3.0753929305205041E-4</v>
      </c>
      <c r="M34" s="39">
        <f t="shared" si="7"/>
        <v>-6.7417642477041184E-4</v>
      </c>
      <c r="N34" s="39">
        <f t="shared" si="7"/>
        <v>-7.9907778563770293E-4</v>
      </c>
    </row>
    <row r="35" spans="1:14" ht="15.75" thickBot="1" x14ac:dyDescent="0.3">
      <c r="A35" s="40" t="s">
        <v>15</v>
      </c>
      <c r="B35" s="41"/>
      <c r="C35" s="42">
        <f>(C32/$C$8)-1</f>
        <v>3.1396655429969389E-3</v>
      </c>
      <c r="D35" s="42">
        <f t="shared" ref="D35:N35" si="8">(D32/$C$8)-1</f>
        <v>5.5324211778702281E-3</v>
      </c>
      <c r="E35" s="42">
        <f t="shared" si="8"/>
        <v>7.217925837795125E-3</v>
      </c>
      <c r="F35" s="42">
        <f t="shared" si="8"/>
        <v>8.2622777447287632E-3</v>
      </c>
      <c r="G35" s="42">
        <f t="shared" si="8"/>
        <v>9.2669707184875882E-3</v>
      </c>
      <c r="H35" s="42">
        <f t="shared" si="8"/>
        <v>9.9874413378280291E-3</v>
      </c>
      <c r="I35" s="42">
        <f t="shared" si="8"/>
        <v>1.0245224403463649E-2</v>
      </c>
      <c r="J35" s="42">
        <f t="shared" si="8"/>
        <v>1.0265053870050833E-2</v>
      </c>
      <c r="K35" s="42">
        <f t="shared" si="8"/>
        <v>1.015268689272264E-2</v>
      </c>
      <c r="L35" s="42">
        <f t="shared" si="8"/>
        <v>9.842025249521047E-3</v>
      </c>
      <c r="M35" s="42">
        <f t="shared" si="8"/>
        <v>9.1612135633554193E-3</v>
      </c>
      <c r="N35" s="42">
        <f t="shared" si="8"/>
        <v>8.3548152554695498E-3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1.4682534572896699</v>
      </c>
      <c r="D41" s="47">
        <v>1.476144738947579</v>
      </c>
      <c r="E41" s="47">
        <v>1.4694918808872532</v>
      </c>
      <c r="F41" s="47">
        <v>1.4662107202516175</v>
      </c>
      <c r="G41" s="47">
        <v>1.4722455630310496</v>
      </c>
      <c r="H41" s="47">
        <v>1.4743185133525805</v>
      </c>
      <c r="I41" s="47">
        <v>1.4825549477386819</v>
      </c>
      <c r="J41" s="47">
        <v>1.4806662592217597</v>
      </c>
      <c r="K41" s="47">
        <v>1.4822521020903661</v>
      </c>
      <c r="L41" s="47">
        <v>1.4925011629309626</v>
      </c>
      <c r="M41" s="47">
        <v>1.5019665286913424</v>
      </c>
      <c r="N41" s="47">
        <v>1.5062551700116118</v>
      </c>
    </row>
    <row r="43" spans="1:14" x14ac:dyDescent="0.25">
      <c r="A43" s="48" t="s">
        <v>31</v>
      </c>
      <c r="B43" s="48"/>
      <c r="C43" s="49">
        <v>78.602705828368926</v>
      </c>
      <c r="D43" s="49">
        <v>80.068112913033943</v>
      </c>
      <c r="E43" s="49">
        <v>79.954541146821711</v>
      </c>
      <c r="F43" s="49">
        <v>78.604235326450649</v>
      </c>
      <c r="G43" s="49">
        <v>76.523113397327037</v>
      </c>
      <c r="H43" s="49">
        <v>75.559697772370981</v>
      </c>
      <c r="I43" s="49">
        <v>75.302321963277322</v>
      </c>
      <c r="J43" s="49">
        <v>73.959443272881856</v>
      </c>
      <c r="K43" s="49">
        <v>73.029949390911156</v>
      </c>
      <c r="L43" s="49">
        <v>71.882190945250301</v>
      </c>
      <c r="M43" s="49">
        <v>72.214685678717686</v>
      </c>
      <c r="N43" s="49">
        <v>70.97249892446257</v>
      </c>
    </row>
    <row r="44" spans="1:14" x14ac:dyDescent="0.25">
      <c r="A44" s="19" t="s">
        <v>47</v>
      </c>
      <c r="B44" s="19"/>
      <c r="C44" s="50">
        <v>79.305686275577102</v>
      </c>
      <c r="D44" s="50">
        <v>79.849311462556201</v>
      </c>
      <c r="E44" s="50">
        <v>79.567134723184395</v>
      </c>
      <c r="F44" s="50">
        <v>78.081523555577547</v>
      </c>
      <c r="G44" s="50">
        <v>75.89211416137438</v>
      </c>
      <c r="H44" s="50">
        <v>74.79990848375563</v>
      </c>
      <c r="I44" s="50">
        <v>74.430202577581582</v>
      </c>
      <c r="J44" s="50">
        <v>73.009759237810954</v>
      </c>
      <c r="K44" s="50">
        <v>72.014891698471089</v>
      </c>
      <c r="L44" s="50">
        <v>70.819550552738249</v>
      </c>
      <c r="M44" s="50">
        <v>71.078278198200707</v>
      </c>
      <c r="N44" s="50">
        <v>69.80427378271358</v>
      </c>
    </row>
    <row r="45" spans="1:14" x14ac:dyDescent="0.25">
      <c r="A45" s="51" t="s">
        <v>48</v>
      </c>
      <c r="B45" s="51"/>
      <c r="C45" s="52">
        <v>77.913524066207088</v>
      </c>
      <c r="D45" s="52">
        <v>80.285022941420735</v>
      </c>
      <c r="E45" s="52">
        <v>80.342110485494658</v>
      </c>
      <c r="F45" s="52">
        <v>79.132712401664918</v>
      </c>
      <c r="G45" s="52">
        <v>77.165199093214838</v>
      </c>
      <c r="H45" s="52">
        <v>76.337883423833333</v>
      </c>
      <c r="I45" s="52">
        <v>76.200835974950024</v>
      </c>
      <c r="J45" s="52">
        <v>74.944914175480136</v>
      </c>
      <c r="K45" s="52">
        <v>74.09111604046187</v>
      </c>
      <c r="L45" s="52">
        <v>73.000046664515622</v>
      </c>
      <c r="M45" s="52">
        <v>73.417708795140356</v>
      </c>
      <c r="N45" s="52">
        <v>72.217103844120388</v>
      </c>
    </row>
    <row r="47" spans="1:14" x14ac:dyDescent="0.25">
      <c r="A47" s="48" t="s">
        <v>32</v>
      </c>
      <c r="B47" s="48"/>
      <c r="C47" s="49">
        <v>82.358080207784027</v>
      </c>
      <c r="D47" s="49">
        <v>82.125565984513841</v>
      </c>
      <c r="E47" s="49">
        <v>82.138791641816042</v>
      </c>
      <c r="F47" s="49">
        <v>82.344821844197284</v>
      </c>
      <c r="G47" s="49">
        <v>82.672100863995112</v>
      </c>
      <c r="H47" s="49">
        <v>82.82828103268298</v>
      </c>
      <c r="I47" s="49">
        <v>82.872263183575171</v>
      </c>
      <c r="J47" s="49">
        <v>83.087573893811737</v>
      </c>
      <c r="K47" s="49">
        <v>83.236101432518026</v>
      </c>
      <c r="L47" s="49">
        <v>83.431532861892364</v>
      </c>
      <c r="M47" s="49">
        <v>83.384064771741734</v>
      </c>
      <c r="N47" s="49">
        <v>83.598131229498719</v>
      </c>
    </row>
    <row r="48" spans="1:14" x14ac:dyDescent="0.25">
      <c r="A48" s="19" t="s">
        <v>45</v>
      </c>
      <c r="B48" s="19"/>
      <c r="C48" s="50">
        <v>80.357614105726867</v>
      </c>
      <c r="D48" s="50">
        <v>80.265923278137805</v>
      </c>
      <c r="E48" s="50">
        <v>80.315661226078817</v>
      </c>
      <c r="F48" s="50">
        <v>80.559756388504383</v>
      </c>
      <c r="G48" s="50">
        <v>80.923536060849997</v>
      </c>
      <c r="H48" s="50">
        <v>81.116676087794005</v>
      </c>
      <c r="I48" s="50">
        <v>81.187443057034102</v>
      </c>
      <c r="J48" s="50">
        <v>81.438204326526304</v>
      </c>
      <c r="K48" s="50">
        <v>81.613496838793907</v>
      </c>
      <c r="L48" s="50">
        <v>81.835946741098383</v>
      </c>
      <c r="M48" s="50">
        <v>81.79669026469233</v>
      </c>
      <c r="N48" s="50">
        <v>82.035946880855789</v>
      </c>
    </row>
    <row r="49" spans="1:14" x14ac:dyDescent="0.25">
      <c r="A49" s="51" t="s">
        <v>46</v>
      </c>
      <c r="B49" s="51"/>
      <c r="C49" s="52">
        <v>84.207471730067624</v>
      </c>
      <c r="D49" s="52">
        <v>83.871311167922443</v>
      </c>
      <c r="E49" s="52">
        <v>83.864772648046966</v>
      </c>
      <c r="F49" s="52">
        <v>84.042362348535207</v>
      </c>
      <c r="G49" s="52">
        <v>84.338765537539629</v>
      </c>
      <c r="H49" s="52">
        <v>84.468320756503005</v>
      </c>
      <c r="I49" s="52">
        <v>84.494766184591526</v>
      </c>
      <c r="J49" s="52">
        <v>84.680744582657965</v>
      </c>
      <c r="K49" s="52">
        <v>84.80676244176135</v>
      </c>
      <c r="L49" s="52">
        <v>84.977864154383511</v>
      </c>
      <c r="M49" s="52">
        <v>84.926021268271697</v>
      </c>
      <c r="N49" s="52">
        <v>85.117199457461481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9345</v>
      </c>
      <c r="D8" s="21">
        <v>9470.0198435525908</v>
      </c>
      <c r="E8" s="21">
        <v>9591.6741153907824</v>
      </c>
      <c r="F8" s="21">
        <v>9708.4481498532459</v>
      </c>
      <c r="G8" s="21">
        <v>9820.8548950453478</v>
      </c>
      <c r="H8" s="21">
        <v>9934.291765654234</v>
      </c>
      <c r="I8" s="21">
        <v>10046.84595494532</v>
      </c>
      <c r="J8" s="21">
        <v>10157.112687418334</v>
      </c>
      <c r="K8" s="21">
        <v>10266.081674765474</v>
      </c>
      <c r="L8" s="21">
        <v>10376.307269067538</v>
      </c>
      <c r="M8" s="21">
        <v>10485.162558702854</v>
      </c>
      <c r="N8" s="21">
        <v>10591.893313909102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77.881382319404977</v>
      </c>
      <c r="D10" s="26">
        <f t="shared" ref="D10:N10" si="0">SUM(D11:D12)</f>
        <v>79.98467336648099</v>
      </c>
      <c r="E10" s="26">
        <f t="shared" si="0"/>
        <v>81.20012388839649</v>
      </c>
      <c r="F10" s="26">
        <f t="shared" si="0"/>
        <v>82.5148178072929</v>
      </c>
      <c r="G10" s="26">
        <f t="shared" si="0"/>
        <v>84.326495495533777</v>
      </c>
      <c r="H10" s="26">
        <f t="shared" si="0"/>
        <v>85.931185155711859</v>
      </c>
      <c r="I10" s="26">
        <f t="shared" si="0"/>
        <v>87.832680980476738</v>
      </c>
      <c r="J10" s="26">
        <f t="shared" si="0"/>
        <v>88.869722074070168</v>
      </c>
      <c r="K10" s="26">
        <f t="shared" si="0"/>
        <v>89.721954338198614</v>
      </c>
      <c r="L10" s="26">
        <f t="shared" si="0"/>
        <v>90.884798116324319</v>
      </c>
      <c r="M10" s="26">
        <f t="shared" si="0"/>
        <v>91.902573708766198</v>
      </c>
      <c r="N10" s="26">
        <f t="shared" si="0"/>
        <v>92.373305393682216</v>
      </c>
    </row>
    <row r="11" spans="1:14" x14ac:dyDescent="0.25">
      <c r="A11" s="20" t="s">
        <v>34</v>
      </c>
      <c r="B11" s="18"/>
      <c r="C11" s="22">
        <v>39.819052614432621</v>
      </c>
      <c r="D11" s="22">
        <v>40.990481525584265</v>
      </c>
      <c r="E11" s="22">
        <v>41.689996493035778</v>
      </c>
      <c r="F11" s="22">
        <v>42.095122790014905</v>
      </c>
      <c r="G11" s="22">
        <v>43.273749600087001</v>
      </c>
      <c r="H11" s="22">
        <v>44.033289394272231</v>
      </c>
      <c r="I11" s="22">
        <v>44.937650734197405</v>
      </c>
      <c r="J11" s="22">
        <v>45.520529544048159</v>
      </c>
      <c r="K11" s="22">
        <v>45.850848686511036</v>
      </c>
      <c r="L11" s="22">
        <v>46.572405429057838</v>
      </c>
      <c r="M11" s="22">
        <v>46.977901842193262</v>
      </c>
      <c r="N11" s="22">
        <v>47.187085607242004</v>
      </c>
    </row>
    <row r="12" spans="1:14" x14ac:dyDescent="0.25">
      <c r="A12" s="27" t="s">
        <v>35</v>
      </c>
      <c r="B12" s="28"/>
      <c r="C12" s="29">
        <v>38.062329704972356</v>
      </c>
      <c r="D12" s="29">
        <v>38.994191840896725</v>
      </c>
      <c r="E12" s="29">
        <v>39.510127395360712</v>
      </c>
      <c r="F12" s="29">
        <v>40.419695017277995</v>
      </c>
      <c r="G12" s="29">
        <v>41.052745895446776</v>
      </c>
      <c r="H12" s="29">
        <v>41.897895761439628</v>
      </c>
      <c r="I12" s="29">
        <v>42.895030246279333</v>
      </c>
      <c r="J12" s="29">
        <v>43.349192530022009</v>
      </c>
      <c r="K12" s="29">
        <v>43.871105651687579</v>
      </c>
      <c r="L12" s="29">
        <v>44.312392687266481</v>
      </c>
      <c r="M12" s="29">
        <v>44.924671866572936</v>
      </c>
      <c r="N12" s="29">
        <v>45.186219786440212</v>
      </c>
    </row>
    <row r="13" spans="1:14" x14ac:dyDescent="0.25">
      <c r="A13" s="33" t="s">
        <v>36</v>
      </c>
      <c r="B13" s="18"/>
      <c r="C13" s="26">
        <f>SUM(C14:C15)</f>
        <v>79.04026986689226</v>
      </c>
      <c r="D13" s="26">
        <f t="shared" ref="D13:N13" si="1">SUM(D14:D15)</f>
        <v>83.41258116710587</v>
      </c>
      <c r="E13" s="26">
        <f t="shared" si="1"/>
        <v>86.2137190708833</v>
      </c>
      <c r="F13" s="26">
        <f t="shared" si="1"/>
        <v>87.108602160275041</v>
      </c>
      <c r="G13" s="26">
        <f t="shared" si="1"/>
        <v>87.139570868448573</v>
      </c>
      <c r="H13" s="26">
        <f t="shared" si="1"/>
        <v>88.626404622597846</v>
      </c>
      <c r="I13" s="26">
        <f t="shared" si="1"/>
        <v>90.729653894443445</v>
      </c>
      <c r="J13" s="26">
        <f t="shared" si="1"/>
        <v>91.514289482497986</v>
      </c>
      <c r="K13" s="26">
        <f t="shared" si="1"/>
        <v>92.704935512464672</v>
      </c>
      <c r="L13" s="26">
        <f t="shared" si="1"/>
        <v>93.529816442888091</v>
      </c>
      <c r="M13" s="26">
        <f t="shared" si="1"/>
        <v>96.574883858908635</v>
      </c>
      <c r="N13" s="26">
        <f t="shared" si="1"/>
        <v>96.920247152434712</v>
      </c>
    </row>
    <row r="14" spans="1:14" x14ac:dyDescent="0.25">
      <c r="A14" s="20" t="s">
        <v>37</v>
      </c>
      <c r="B14" s="18"/>
      <c r="C14" s="22">
        <v>41.546662889398263</v>
      </c>
      <c r="D14" s="22">
        <v>43.531794188464964</v>
      </c>
      <c r="E14" s="22">
        <v>44.886212275390079</v>
      </c>
      <c r="F14" s="22">
        <v>45.579894672351578</v>
      </c>
      <c r="G14" s="22">
        <v>45.629865776833157</v>
      </c>
      <c r="H14" s="22">
        <v>46.322633294002415</v>
      </c>
      <c r="I14" s="22">
        <v>47.327748242874222</v>
      </c>
      <c r="J14" s="22">
        <v>47.721106181218765</v>
      </c>
      <c r="K14" s="22">
        <v>48.377894285164729</v>
      </c>
      <c r="L14" s="22">
        <v>48.902653987475396</v>
      </c>
      <c r="M14" s="22">
        <v>50.534321025150795</v>
      </c>
      <c r="N14" s="22">
        <v>50.92799780450266</v>
      </c>
    </row>
    <row r="15" spans="1:14" x14ac:dyDescent="0.25">
      <c r="A15" s="10" t="s">
        <v>38</v>
      </c>
      <c r="B15" s="12"/>
      <c r="C15" s="23">
        <v>37.493606977493997</v>
      </c>
      <c r="D15" s="23">
        <v>39.880786978640906</v>
      </c>
      <c r="E15" s="23">
        <v>41.327506795493221</v>
      </c>
      <c r="F15" s="23">
        <v>41.528707487923469</v>
      </c>
      <c r="G15" s="23">
        <v>41.509705091615416</v>
      </c>
      <c r="H15" s="23">
        <v>42.303771328595438</v>
      </c>
      <c r="I15" s="23">
        <v>43.401905651569223</v>
      </c>
      <c r="J15" s="23">
        <v>43.793183301279228</v>
      </c>
      <c r="K15" s="23">
        <v>44.327041227299944</v>
      </c>
      <c r="L15" s="23">
        <v>44.627162455412702</v>
      </c>
      <c r="M15" s="23">
        <v>46.040562833757846</v>
      </c>
      <c r="N15" s="23">
        <v>45.992249347932045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-1.1588875474872822</v>
      </c>
      <c r="D17" s="32">
        <f t="shared" ref="D17:N17" si="2">D10-D13</f>
        <v>-3.4279078006248795</v>
      </c>
      <c r="E17" s="32">
        <f t="shared" si="2"/>
        <v>-5.0135951824868101</v>
      </c>
      <c r="F17" s="32">
        <f t="shared" si="2"/>
        <v>-4.5937843529821407</v>
      </c>
      <c r="G17" s="32">
        <f t="shared" si="2"/>
        <v>-2.8130753729147955</v>
      </c>
      <c r="H17" s="32">
        <f t="shared" si="2"/>
        <v>-2.6952194668859875</v>
      </c>
      <c r="I17" s="32">
        <f t="shared" si="2"/>
        <v>-2.8969729139667066</v>
      </c>
      <c r="J17" s="32">
        <f t="shared" si="2"/>
        <v>-2.6445674084278181</v>
      </c>
      <c r="K17" s="32">
        <f t="shared" si="2"/>
        <v>-2.9829811742660581</v>
      </c>
      <c r="L17" s="32">
        <f t="shared" si="2"/>
        <v>-2.6450183265637719</v>
      </c>
      <c r="M17" s="32">
        <f t="shared" si="2"/>
        <v>-4.6723101501424367</v>
      </c>
      <c r="N17" s="32">
        <f t="shared" si="2"/>
        <v>-4.5469417587524958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495.97802838366272</v>
      </c>
      <c r="D19" s="26">
        <f t="shared" ref="D19:N19" si="3">SUM(D20:D21)</f>
        <v>495.20225478334862</v>
      </c>
      <c r="E19" s="26">
        <f t="shared" si="3"/>
        <v>492.90175209814834</v>
      </c>
      <c r="F19" s="26">
        <f t="shared" si="3"/>
        <v>490.55235724006695</v>
      </c>
      <c r="G19" s="26">
        <f t="shared" si="3"/>
        <v>491.03409449069676</v>
      </c>
      <c r="H19" s="26">
        <f t="shared" si="3"/>
        <v>490.31550087815521</v>
      </c>
      <c r="I19" s="26">
        <f t="shared" si="3"/>
        <v>489.27340673987135</v>
      </c>
      <c r="J19" s="26">
        <f t="shared" si="3"/>
        <v>488.37274322435252</v>
      </c>
      <c r="K19" s="26">
        <f t="shared" si="3"/>
        <v>489.14895322874622</v>
      </c>
      <c r="L19" s="26">
        <f t="shared" si="3"/>
        <v>488.32498493864568</v>
      </c>
      <c r="M19" s="26">
        <f t="shared" si="3"/>
        <v>487.70520723143511</v>
      </c>
      <c r="N19" s="26">
        <f t="shared" si="3"/>
        <v>488.03379608383398</v>
      </c>
    </row>
    <row r="20" spans="1:14" x14ac:dyDescent="0.25">
      <c r="A20" s="68" t="s">
        <v>40</v>
      </c>
      <c r="B20" s="68"/>
      <c r="C20" s="22">
        <v>246.08327708651393</v>
      </c>
      <c r="D20" s="22">
        <v>245.93672560861927</v>
      </c>
      <c r="E20" s="22">
        <v>244.34060613435545</v>
      </c>
      <c r="F20" s="22">
        <v>243.08543052797694</v>
      </c>
      <c r="G20" s="22">
        <v>243.75950066548606</v>
      </c>
      <c r="H20" s="22">
        <v>243.05804256094035</v>
      </c>
      <c r="I20" s="22">
        <v>242.51225751371527</v>
      </c>
      <c r="J20" s="22">
        <v>242.67538135046348</v>
      </c>
      <c r="K20" s="22">
        <v>242.90570549763044</v>
      </c>
      <c r="L20" s="22">
        <v>242.41482511499214</v>
      </c>
      <c r="M20" s="22">
        <v>242.33459801194519</v>
      </c>
      <c r="N20" s="22">
        <v>242.16403071448428</v>
      </c>
    </row>
    <row r="21" spans="1:14" x14ac:dyDescent="0.25">
      <c r="A21" s="27" t="s">
        <v>41</v>
      </c>
      <c r="B21" s="27"/>
      <c r="C21" s="29">
        <v>249.89475129714882</v>
      </c>
      <c r="D21" s="29">
        <v>249.26552917472938</v>
      </c>
      <c r="E21" s="29">
        <v>248.56114596379291</v>
      </c>
      <c r="F21" s="29">
        <v>247.46692671209004</v>
      </c>
      <c r="G21" s="29">
        <v>247.2745938252107</v>
      </c>
      <c r="H21" s="29">
        <v>247.25745831721486</v>
      </c>
      <c r="I21" s="29">
        <v>246.76114922615611</v>
      </c>
      <c r="J21" s="29">
        <v>245.69736187388904</v>
      </c>
      <c r="K21" s="29">
        <v>246.24324773111582</v>
      </c>
      <c r="L21" s="29">
        <v>245.91015982365357</v>
      </c>
      <c r="M21" s="29">
        <v>245.37060921948989</v>
      </c>
      <c r="N21" s="29">
        <v>245.86976536934969</v>
      </c>
    </row>
    <row r="22" spans="1:14" x14ac:dyDescent="0.25">
      <c r="A22" s="71" t="s">
        <v>44</v>
      </c>
      <c r="B22" s="71"/>
      <c r="C22" s="26">
        <f>SUM(C23:C24)</f>
        <v>369.7992972835836</v>
      </c>
      <c r="D22" s="26">
        <f t="shared" ref="D22:N22" si="4">SUM(D23:D24)</f>
        <v>370.12007514453234</v>
      </c>
      <c r="E22" s="26">
        <f t="shared" si="4"/>
        <v>371.11412245320088</v>
      </c>
      <c r="F22" s="26">
        <f t="shared" si="4"/>
        <v>373.55182769498083</v>
      </c>
      <c r="G22" s="26">
        <f t="shared" si="4"/>
        <v>374.78414850889652</v>
      </c>
      <c r="H22" s="26">
        <f t="shared" si="4"/>
        <v>375.06609212018532</v>
      </c>
      <c r="I22" s="26">
        <f t="shared" si="4"/>
        <v>376.10970135288818</v>
      </c>
      <c r="J22" s="26">
        <f t="shared" si="4"/>
        <v>376.75918846878369</v>
      </c>
      <c r="K22" s="26">
        <f t="shared" si="4"/>
        <v>375.9403777524181</v>
      </c>
      <c r="L22" s="26">
        <f t="shared" si="4"/>
        <v>376.8246769767639</v>
      </c>
      <c r="M22" s="26">
        <f t="shared" si="4"/>
        <v>376.30214187504441</v>
      </c>
      <c r="N22" s="26">
        <f t="shared" si="4"/>
        <v>376.65716332926797</v>
      </c>
    </row>
    <row r="23" spans="1:14" x14ac:dyDescent="0.25">
      <c r="A23" s="68" t="s">
        <v>42</v>
      </c>
      <c r="B23" s="68"/>
      <c r="C23" s="23">
        <v>183.55383105605694</v>
      </c>
      <c r="D23" s="22">
        <v>182.59341758590233</v>
      </c>
      <c r="E23" s="22">
        <v>183.20182485656574</v>
      </c>
      <c r="F23" s="22">
        <v>185.03542456673915</v>
      </c>
      <c r="G23" s="22">
        <v>184.54627086733663</v>
      </c>
      <c r="H23" s="22">
        <v>184.99475583778315</v>
      </c>
      <c r="I23" s="22">
        <v>185.43476426066101</v>
      </c>
      <c r="J23" s="22">
        <v>185.46149730298626</v>
      </c>
      <c r="K23" s="22">
        <v>185.05943317857748</v>
      </c>
      <c r="L23" s="22">
        <v>185.29055432418374</v>
      </c>
      <c r="M23" s="22">
        <v>185.18696951928561</v>
      </c>
      <c r="N23" s="22">
        <v>185.59000830952459</v>
      </c>
    </row>
    <row r="24" spans="1:14" x14ac:dyDescent="0.25">
      <c r="A24" s="10" t="s">
        <v>43</v>
      </c>
      <c r="B24" s="10"/>
      <c r="C24" s="23">
        <v>186.24546622752666</v>
      </c>
      <c r="D24" s="23">
        <v>187.52665755863001</v>
      </c>
      <c r="E24" s="23">
        <v>187.91229759663514</v>
      </c>
      <c r="F24" s="23">
        <v>188.51640312824165</v>
      </c>
      <c r="G24" s="23">
        <v>190.23787764155989</v>
      </c>
      <c r="H24" s="23">
        <v>190.0713362824022</v>
      </c>
      <c r="I24" s="23">
        <v>190.67493709222717</v>
      </c>
      <c r="J24" s="23">
        <v>191.29769116579746</v>
      </c>
      <c r="K24" s="23">
        <v>190.88094457384062</v>
      </c>
      <c r="L24" s="23">
        <v>191.53412265258015</v>
      </c>
      <c r="M24" s="23">
        <v>191.1151723557588</v>
      </c>
      <c r="N24" s="23">
        <v>191.06715501974335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126.17873110007912</v>
      </c>
      <c r="D26" s="32">
        <f t="shared" ref="D26:N26" si="5">D19-D22</f>
        <v>125.08217963881629</v>
      </c>
      <c r="E26" s="32">
        <f t="shared" si="5"/>
        <v>121.78762964494746</v>
      </c>
      <c r="F26" s="32">
        <f t="shared" si="5"/>
        <v>117.00052954508612</v>
      </c>
      <c r="G26" s="32">
        <f t="shared" si="5"/>
        <v>116.24994598180024</v>
      </c>
      <c r="H26" s="32">
        <f t="shared" si="5"/>
        <v>115.24940875796989</v>
      </c>
      <c r="I26" s="32">
        <f t="shared" si="5"/>
        <v>113.16370538698317</v>
      </c>
      <c r="J26" s="32">
        <f t="shared" si="5"/>
        <v>111.61355475556883</v>
      </c>
      <c r="K26" s="32">
        <f t="shared" si="5"/>
        <v>113.20857547632812</v>
      </c>
      <c r="L26" s="32">
        <f t="shared" si="5"/>
        <v>111.50030796188179</v>
      </c>
      <c r="M26" s="32">
        <f t="shared" si="5"/>
        <v>111.4030653563907</v>
      </c>
      <c r="N26" s="32">
        <f t="shared" si="5"/>
        <v>111.376632754566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125.01984355259184</v>
      </c>
      <c r="D30" s="32">
        <f t="shared" ref="D30:N30" si="6">D17+D26+D28</f>
        <v>121.65427183819141</v>
      </c>
      <c r="E30" s="32">
        <f t="shared" si="6"/>
        <v>116.77403446246065</v>
      </c>
      <c r="F30" s="32">
        <f t="shared" si="6"/>
        <v>112.40674519210398</v>
      </c>
      <c r="G30" s="32">
        <f t="shared" si="6"/>
        <v>113.43687060888544</v>
      </c>
      <c r="H30" s="32">
        <f t="shared" si="6"/>
        <v>112.5541892910839</v>
      </c>
      <c r="I30" s="32">
        <f t="shared" si="6"/>
        <v>110.26673247301646</v>
      </c>
      <c r="J30" s="32">
        <f t="shared" si="6"/>
        <v>108.96898734714101</v>
      </c>
      <c r="K30" s="32">
        <f t="shared" si="6"/>
        <v>110.22559430206206</v>
      </c>
      <c r="L30" s="32">
        <f t="shared" si="6"/>
        <v>108.85528963531802</v>
      </c>
      <c r="M30" s="32">
        <f t="shared" si="6"/>
        <v>106.73075520624826</v>
      </c>
      <c r="N30" s="32">
        <f t="shared" si="6"/>
        <v>106.82969099581351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9470.0198435525908</v>
      </c>
      <c r="D32" s="21">
        <v>9591.6741153907824</v>
      </c>
      <c r="E32" s="21">
        <v>9708.4481498532459</v>
      </c>
      <c r="F32" s="21">
        <v>9820.8548950453478</v>
      </c>
      <c r="G32" s="21">
        <v>9934.291765654234</v>
      </c>
      <c r="H32" s="21">
        <v>10046.84595494532</v>
      </c>
      <c r="I32" s="21">
        <v>10157.112687418334</v>
      </c>
      <c r="J32" s="21">
        <v>10266.081674765474</v>
      </c>
      <c r="K32" s="21">
        <v>10376.307269067538</v>
      </c>
      <c r="L32" s="21">
        <v>10485.162558702854</v>
      </c>
      <c r="M32" s="21">
        <v>10591.893313909102</v>
      </c>
      <c r="N32" s="21">
        <v>10698.723004904916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1.3378260412262311E-2</v>
      </c>
      <c r="D34" s="39">
        <f t="shared" ref="D34:N34" si="7">(D32/D8)-1</f>
        <v>1.2846253106957972E-2</v>
      </c>
      <c r="E34" s="39">
        <f t="shared" si="7"/>
        <v>1.2174520637131314E-2</v>
      </c>
      <c r="F34" s="39">
        <f t="shared" si="7"/>
        <v>1.1578240256018724E-2</v>
      </c>
      <c r="G34" s="39">
        <f t="shared" si="7"/>
        <v>1.1550610595633115E-2</v>
      </c>
      <c r="H34" s="39">
        <f t="shared" si="7"/>
        <v>1.132986547468029E-2</v>
      </c>
      <c r="I34" s="39">
        <f t="shared" si="7"/>
        <v>1.0975258600311122E-2</v>
      </c>
      <c r="J34" s="39">
        <f t="shared" si="7"/>
        <v>1.0728342856934248E-2</v>
      </c>
      <c r="K34" s="39">
        <f t="shared" si="7"/>
        <v>1.0736870969281664E-2</v>
      </c>
      <c r="L34" s="39">
        <f t="shared" si="7"/>
        <v>1.049075425511159E-2</v>
      </c>
      <c r="M34" s="39">
        <f t="shared" si="7"/>
        <v>1.0179217976707511E-2</v>
      </c>
      <c r="N34" s="39">
        <f t="shared" si="7"/>
        <v>1.0085986313280504E-2</v>
      </c>
    </row>
    <row r="35" spans="1:14" ht="15.75" thickBot="1" x14ac:dyDescent="0.3">
      <c r="A35" s="40" t="s">
        <v>15</v>
      </c>
      <c r="B35" s="41"/>
      <c r="C35" s="42">
        <f>(C32/$C$8)-1</f>
        <v>1.3378260412262311E-2</v>
      </c>
      <c r="D35" s="42">
        <f t="shared" ref="D35:N35" si="8">(D32/$C$8)-1</f>
        <v>2.6396374038607062E-2</v>
      </c>
      <c r="E35" s="42">
        <f t="shared" si="8"/>
        <v>3.8892257876216751E-2</v>
      </c>
      <c r="F35" s="42">
        <f t="shared" si="8"/>
        <v>5.0920802038025403E-2</v>
      </c>
      <c r="G35" s="42">
        <f t="shared" si="8"/>
        <v>6.3059578989217213E-2</v>
      </c>
      <c r="H35" s="42">
        <f t="shared" si="8"/>
        <v>7.5103901010735052E-2</v>
      </c>
      <c r="I35" s="42">
        <f t="shared" si="8"/>
        <v>8.6903444346531078E-2</v>
      </c>
      <c r="J35" s="42">
        <f t="shared" si="8"/>
        <v>9.8564117149863462E-2</v>
      </c>
      <c r="K35" s="42">
        <f t="shared" si="8"/>
        <v>0.11035925832718441</v>
      </c>
      <c r="L35" s="42">
        <f t="shared" si="8"/>
        <v>0.12200776444118278</v>
      </c>
      <c r="M35" s="42">
        <f t="shared" si="8"/>
        <v>0.13342892604698786</v>
      </c>
      <c r="N35" s="42">
        <f t="shared" si="8"/>
        <v>0.1448606746821739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1.4845257768581586</v>
      </c>
      <c r="D41" s="47">
        <v>1.4927358376921425</v>
      </c>
      <c r="E41" s="47">
        <v>1.4864508288837242</v>
      </c>
      <c r="F41" s="47">
        <v>1.4828950224657593</v>
      </c>
      <c r="G41" s="47">
        <v>1.4883736009341353</v>
      </c>
      <c r="H41" s="47">
        <v>1.4902400513429879</v>
      </c>
      <c r="I41" s="47">
        <v>1.4987931917819652</v>
      </c>
      <c r="J41" s="47">
        <v>1.4974022705099597</v>
      </c>
      <c r="K41" s="47">
        <v>1.4987446921335934</v>
      </c>
      <c r="L41" s="47">
        <v>1.5085282068657471</v>
      </c>
      <c r="M41" s="47">
        <v>1.5179860103242706</v>
      </c>
      <c r="N41" s="47">
        <v>1.5219919236622119</v>
      </c>
    </row>
    <row r="43" spans="1:14" x14ac:dyDescent="0.25">
      <c r="A43" s="48" t="s">
        <v>31</v>
      </c>
      <c r="B43" s="48"/>
      <c r="C43" s="49">
        <v>77.860719521647852</v>
      </c>
      <c r="D43" s="49">
        <v>79.276130527732661</v>
      </c>
      <c r="E43" s="49">
        <v>79.183598065921885</v>
      </c>
      <c r="F43" s="49">
        <v>77.873451962969781</v>
      </c>
      <c r="G43" s="49">
        <v>75.839251279846422</v>
      </c>
      <c r="H43" s="49">
        <v>74.922256437121575</v>
      </c>
      <c r="I43" s="49">
        <v>74.688684616568722</v>
      </c>
      <c r="J43" s="49">
        <v>73.383184661645913</v>
      </c>
      <c r="K43" s="49">
        <v>72.478770892880007</v>
      </c>
      <c r="L43" s="49">
        <v>71.361633118353666</v>
      </c>
      <c r="M43" s="49">
        <v>71.736071443250381</v>
      </c>
      <c r="N43" s="49">
        <v>70.529174209644495</v>
      </c>
    </row>
    <row r="44" spans="1:14" x14ac:dyDescent="0.25">
      <c r="A44" s="19" t="s">
        <v>47</v>
      </c>
      <c r="B44" s="19"/>
      <c r="C44" s="50">
        <v>78.713555145695707</v>
      </c>
      <c r="D44" s="50">
        <v>79.276130527732704</v>
      </c>
      <c r="E44" s="50">
        <v>79.027125145441147</v>
      </c>
      <c r="F44" s="50">
        <v>77.579168870403976</v>
      </c>
      <c r="G44" s="50">
        <v>75.426605841542511</v>
      </c>
      <c r="H44" s="50">
        <v>74.372516659693602</v>
      </c>
      <c r="I44" s="50">
        <v>74.026954406748501</v>
      </c>
      <c r="J44" s="50">
        <v>72.639572350307716</v>
      </c>
      <c r="K44" s="50">
        <v>71.663159103219556</v>
      </c>
      <c r="L44" s="50">
        <v>70.502926194942802</v>
      </c>
      <c r="M44" s="50">
        <v>70.788379888594392</v>
      </c>
      <c r="N44" s="50">
        <v>69.564631910391498</v>
      </c>
    </row>
    <row r="45" spans="1:14" x14ac:dyDescent="0.25">
      <c r="A45" s="51" t="s">
        <v>48</v>
      </c>
      <c r="B45" s="51"/>
      <c r="C45" s="52">
        <v>76.937021322696523</v>
      </c>
      <c r="D45" s="52">
        <v>79.27613052773269</v>
      </c>
      <c r="E45" s="52">
        <v>79.354248320407422</v>
      </c>
      <c r="F45" s="52">
        <v>78.199023493561299</v>
      </c>
      <c r="G45" s="52">
        <v>76.298095987604356</v>
      </c>
      <c r="H45" s="52">
        <v>75.533619412644754</v>
      </c>
      <c r="I45" s="52">
        <v>75.423887217378095</v>
      </c>
      <c r="J45" s="52">
        <v>74.21102331404829</v>
      </c>
      <c r="K45" s="52">
        <v>73.390372017768954</v>
      </c>
      <c r="L45" s="52">
        <v>72.326952765326709</v>
      </c>
      <c r="M45" s="52">
        <v>72.80590809269296</v>
      </c>
      <c r="N45" s="52">
        <v>71.628922144167859</v>
      </c>
    </row>
    <row r="47" spans="1:14" x14ac:dyDescent="0.25">
      <c r="A47" s="48" t="s">
        <v>32</v>
      </c>
      <c r="B47" s="48"/>
      <c r="C47" s="49">
        <v>82.491714397374665</v>
      </c>
      <c r="D47" s="49">
        <v>82.258005322234737</v>
      </c>
      <c r="E47" s="49">
        <v>82.272430460795547</v>
      </c>
      <c r="F47" s="49">
        <v>82.462667536997841</v>
      </c>
      <c r="G47" s="49">
        <v>82.77257488150542</v>
      </c>
      <c r="H47" s="49">
        <v>82.918590084927857</v>
      </c>
      <c r="I47" s="49">
        <v>82.958598570501735</v>
      </c>
      <c r="J47" s="49">
        <v>83.172195568712098</v>
      </c>
      <c r="K47" s="49">
        <v>83.322328181939724</v>
      </c>
      <c r="L47" s="49">
        <v>83.509660343985018</v>
      </c>
      <c r="M47" s="49">
        <v>83.45544036979156</v>
      </c>
      <c r="N47" s="49">
        <v>83.656799835973899</v>
      </c>
    </row>
    <row r="48" spans="1:14" x14ac:dyDescent="0.25">
      <c r="A48" s="19" t="s">
        <v>45</v>
      </c>
      <c r="B48" s="19"/>
      <c r="C48" s="50">
        <v>80.482969764505185</v>
      </c>
      <c r="D48" s="50">
        <v>80.390026201694724</v>
      </c>
      <c r="E48" s="50">
        <v>80.429644009508422</v>
      </c>
      <c r="F48" s="50">
        <v>80.664952983681673</v>
      </c>
      <c r="G48" s="50">
        <v>81.021661315829576</v>
      </c>
      <c r="H48" s="50">
        <v>81.200330873236425</v>
      </c>
      <c r="I48" s="50">
        <v>81.259689454338911</v>
      </c>
      <c r="J48" s="50">
        <v>81.501157382681214</v>
      </c>
      <c r="K48" s="50">
        <v>81.673551081034944</v>
      </c>
      <c r="L48" s="50">
        <v>81.883759127278921</v>
      </c>
      <c r="M48" s="50">
        <v>81.840831845569909</v>
      </c>
      <c r="N48" s="50">
        <v>82.068647670115482</v>
      </c>
    </row>
    <row r="49" spans="1:14" x14ac:dyDescent="0.25">
      <c r="A49" s="51" t="s">
        <v>46</v>
      </c>
      <c r="B49" s="51"/>
      <c r="C49" s="52">
        <v>84.348353142713066</v>
      </c>
      <c r="D49" s="52">
        <v>84.007745549867053</v>
      </c>
      <c r="E49" s="52">
        <v>83.998362889949163</v>
      </c>
      <c r="F49" s="52">
        <v>84.165696693284147</v>
      </c>
      <c r="G49" s="52">
        <v>84.444645188888131</v>
      </c>
      <c r="H49" s="52">
        <v>84.564789713535319</v>
      </c>
      <c r="I49" s="52">
        <v>84.585216893248031</v>
      </c>
      <c r="J49" s="52">
        <v>84.769532882152575</v>
      </c>
      <c r="K49" s="52">
        <v>84.895188068737554</v>
      </c>
      <c r="L49" s="52">
        <v>85.057711605322979</v>
      </c>
      <c r="M49" s="52">
        <v>84.993373975072785</v>
      </c>
      <c r="N49" s="52">
        <v>85.171601279179569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11009</v>
      </c>
      <c r="D8" s="21">
        <v>11022.238734665169</v>
      </c>
      <c r="E8" s="21">
        <v>11025.489558880217</v>
      </c>
      <c r="F8" s="21">
        <v>11019.623531169411</v>
      </c>
      <c r="G8" s="21">
        <v>11005.139786608339</v>
      </c>
      <c r="H8" s="21">
        <v>10990.294113875192</v>
      </c>
      <c r="I8" s="21">
        <v>10971.636140142749</v>
      </c>
      <c r="J8" s="21">
        <v>10946.090385452377</v>
      </c>
      <c r="K8" s="21">
        <v>10918.009221476064</v>
      </c>
      <c r="L8" s="21">
        <v>10887.905799917075</v>
      </c>
      <c r="M8" s="21">
        <v>10856.142332581154</v>
      </c>
      <c r="N8" s="21">
        <v>10818.989543713093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79.088544395414374</v>
      </c>
      <c r="D10" s="26">
        <f t="shared" ref="D10:N10" si="0">SUM(D11:D12)</f>
        <v>79.322774672796669</v>
      </c>
      <c r="E10" s="26">
        <f t="shared" si="0"/>
        <v>78.403126044057018</v>
      </c>
      <c r="F10" s="26">
        <f t="shared" si="0"/>
        <v>77.352328684108741</v>
      </c>
      <c r="G10" s="26">
        <f t="shared" si="0"/>
        <v>76.486235356760304</v>
      </c>
      <c r="H10" s="26">
        <f t="shared" si="0"/>
        <v>75.184844682567814</v>
      </c>
      <c r="I10" s="26">
        <f t="shared" si="0"/>
        <v>74.128035339675122</v>
      </c>
      <c r="J10" s="26">
        <f t="shared" si="0"/>
        <v>72.559429606423279</v>
      </c>
      <c r="K10" s="26">
        <f t="shared" si="0"/>
        <v>71.192159513630529</v>
      </c>
      <c r="L10" s="26">
        <f t="shared" si="0"/>
        <v>70.161446629955094</v>
      </c>
      <c r="M10" s="26">
        <f t="shared" si="0"/>
        <v>69.241912856412881</v>
      </c>
      <c r="N10" s="26">
        <f t="shared" si="0"/>
        <v>68.137433755973831</v>
      </c>
    </row>
    <row r="11" spans="1:14" x14ac:dyDescent="0.25">
      <c r="A11" s="20" t="s">
        <v>34</v>
      </c>
      <c r="B11" s="18"/>
      <c r="C11" s="22">
        <v>40.436248262317122</v>
      </c>
      <c r="D11" s="22">
        <v>40.651272211682816</v>
      </c>
      <c r="E11" s="22">
        <v>40.253953975640009</v>
      </c>
      <c r="F11" s="22">
        <v>39.461467171334668</v>
      </c>
      <c r="G11" s="22">
        <v>39.250370565406307</v>
      </c>
      <c r="H11" s="22">
        <v>38.526595647108444</v>
      </c>
      <c r="I11" s="22">
        <v>37.925971569136109</v>
      </c>
      <c r="J11" s="22">
        <v>37.166130173621696</v>
      </c>
      <c r="K11" s="22">
        <v>36.381518409878268</v>
      </c>
      <c r="L11" s="22">
        <v>35.953068122099545</v>
      </c>
      <c r="M11" s="22">
        <v>35.394436241169046</v>
      </c>
      <c r="N11" s="22">
        <v>34.806667424080494</v>
      </c>
    </row>
    <row r="12" spans="1:14" x14ac:dyDescent="0.25">
      <c r="A12" s="27" t="s">
        <v>35</v>
      </c>
      <c r="B12" s="28"/>
      <c r="C12" s="29">
        <v>38.652296133097252</v>
      </c>
      <c r="D12" s="29">
        <v>38.671502461113853</v>
      </c>
      <c r="E12" s="29">
        <v>38.149172068417009</v>
      </c>
      <c r="F12" s="29">
        <v>37.890861512774073</v>
      </c>
      <c r="G12" s="29">
        <v>37.235864791353997</v>
      </c>
      <c r="H12" s="29">
        <v>36.65824903545937</v>
      </c>
      <c r="I12" s="29">
        <v>36.202063770539013</v>
      </c>
      <c r="J12" s="29">
        <v>35.393299432801584</v>
      </c>
      <c r="K12" s="29">
        <v>34.810641103752261</v>
      </c>
      <c r="L12" s="29">
        <v>34.208378507855549</v>
      </c>
      <c r="M12" s="29">
        <v>33.847476615243835</v>
      </c>
      <c r="N12" s="29">
        <v>33.330766331893336</v>
      </c>
    </row>
    <row r="13" spans="1:14" x14ac:dyDescent="0.25">
      <c r="A13" s="33" t="s">
        <v>36</v>
      </c>
      <c r="B13" s="18"/>
      <c r="C13" s="26">
        <f>SUM(C14:C15)</f>
        <v>168.55616340381968</v>
      </c>
      <c r="D13" s="26">
        <f t="shared" ref="D13:N13" si="1">SUM(D14:D15)</f>
        <v>177.61304587575006</v>
      </c>
      <c r="E13" s="26">
        <f t="shared" si="1"/>
        <v>181.89945404281525</v>
      </c>
      <c r="F13" s="26">
        <f t="shared" si="1"/>
        <v>183.41994431011861</v>
      </c>
      <c r="G13" s="26">
        <f t="shared" si="1"/>
        <v>182.79148569785767</v>
      </c>
      <c r="H13" s="26">
        <f t="shared" si="1"/>
        <v>184.43469617683428</v>
      </c>
      <c r="I13" s="26">
        <f t="shared" si="1"/>
        <v>187.59524214341212</v>
      </c>
      <c r="J13" s="26">
        <f t="shared" si="1"/>
        <v>187.94471644671674</v>
      </c>
      <c r="K13" s="26">
        <f t="shared" si="1"/>
        <v>189.45994494052258</v>
      </c>
      <c r="L13" s="26">
        <f t="shared" si="1"/>
        <v>189.89548726063092</v>
      </c>
      <c r="M13" s="26">
        <f t="shared" si="1"/>
        <v>194.00083071396884</v>
      </c>
      <c r="N13" s="26">
        <f t="shared" si="1"/>
        <v>193.13861315694908</v>
      </c>
    </row>
    <row r="14" spans="1:14" x14ac:dyDescent="0.25">
      <c r="A14" s="20" t="s">
        <v>37</v>
      </c>
      <c r="B14" s="18"/>
      <c r="C14" s="22">
        <v>84.182674486123247</v>
      </c>
      <c r="D14" s="22">
        <v>87.971038923504722</v>
      </c>
      <c r="E14" s="22">
        <v>90.108571963691077</v>
      </c>
      <c r="F14" s="22">
        <v>90.673187498819075</v>
      </c>
      <c r="G14" s="22">
        <v>90.328901756104585</v>
      </c>
      <c r="H14" s="22">
        <v>90.96779334795427</v>
      </c>
      <c r="I14" s="22">
        <v>92.595487036098035</v>
      </c>
      <c r="J14" s="22">
        <v>92.780242352940178</v>
      </c>
      <c r="K14" s="22">
        <v>93.724490479523169</v>
      </c>
      <c r="L14" s="22">
        <v>94.221100208517299</v>
      </c>
      <c r="M14" s="22">
        <v>96.689304763728686</v>
      </c>
      <c r="N14" s="22">
        <v>96.535047823956262</v>
      </c>
    </row>
    <row r="15" spans="1:14" x14ac:dyDescent="0.25">
      <c r="A15" s="10" t="s">
        <v>38</v>
      </c>
      <c r="B15" s="12"/>
      <c r="C15" s="23">
        <v>84.373488917696434</v>
      </c>
      <c r="D15" s="23">
        <v>89.642006952245353</v>
      </c>
      <c r="E15" s="23">
        <v>91.79088207912416</v>
      </c>
      <c r="F15" s="23">
        <v>92.746756811299534</v>
      </c>
      <c r="G15" s="23">
        <v>92.462583941753081</v>
      </c>
      <c r="H15" s="23">
        <v>93.466902828880009</v>
      </c>
      <c r="I15" s="23">
        <v>94.999755107314087</v>
      </c>
      <c r="J15" s="23">
        <v>95.164474093776562</v>
      </c>
      <c r="K15" s="23">
        <v>95.735454460999421</v>
      </c>
      <c r="L15" s="23">
        <v>95.674387052113616</v>
      </c>
      <c r="M15" s="23">
        <v>97.311525950240153</v>
      </c>
      <c r="N15" s="23">
        <v>96.603565332992829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-89.467619008405308</v>
      </c>
      <c r="D17" s="32">
        <f t="shared" ref="D17:N17" si="2">D10-D13</f>
        <v>-98.290271202953392</v>
      </c>
      <c r="E17" s="32">
        <f t="shared" si="2"/>
        <v>-103.49632799875823</v>
      </c>
      <c r="F17" s="32">
        <f t="shared" si="2"/>
        <v>-106.06761562600987</v>
      </c>
      <c r="G17" s="32">
        <f t="shared" si="2"/>
        <v>-106.30525034109736</v>
      </c>
      <c r="H17" s="32">
        <f t="shared" si="2"/>
        <v>-109.24985149426647</v>
      </c>
      <c r="I17" s="32">
        <f t="shared" si="2"/>
        <v>-113.467206803737</v>
      </c>
      <c r="J17" s="32">
        <f t="shared" si="2"/>
        <v>-115.38528684029346</v>
      </c>
      <c r="K17" s="32">
        <f t="shared" si="2"/>
        <v>-118.26778542689205</v>
      </c>
      <c r="L17" s="32">
        <f t="shared" si="2"/>
        <v>-119.73404063067582</v>
      </c>
      <c r="M17" s="32">
        <f t="shared" si="2"/>
        <v>-124.75891785755596</v>
      </c>
      <c r="N17" s="32">
        <f t="shared" si="2"/>
        <v>-125.00117940097525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491.3265994202186</v>
      </c>
      <c r="D19" s="26">
        <f t="shared" ref="D19:N19" si="3">SUM(D20:D21)</f>
        <v>490.98583122892904</v>
      </c>
      <c r="E19" s="26">
        <f t="shared" si="3"/>
        <v>488.25075504002774</v>
      </c>
      <c r="F19" s="26">
        <f t="shared" si="3"/>
        <v>484.77555240212945</v>
      </c>
      <c r="G19" s="26">
        <f t="shared" si="3"/>
        <v>484.91251184225729</v>
      </c>
      <c r="H19" s="26">
        <f t="shared" si="3"/>
        <v>484.42129203608033</v>
      </c>
      <c r="I19" s="26">
        <f t="shared" si="3"/>
        <v>482.64127203252747</v>
      </c>
      <c r="J19" s="26">
        <f t="shared" si="3"/>
        <v>482.1314745899171</v>
      </c>
      <c r="K19" s="26">
        <f t="shared" si="3"/>
        <v>482.99229890885272</v>
      </c>
      <c r="L19" s="26">
        <f t="shared" si="3"/>
        <v>482.48163703574096</v>
      </c>
      <c r="M19" s="26">
        <f t="shared" si="3"/>
        <v>482.56749664629763</v>
      </c>
      <c r="N19" s="26">
        <f t="shared" si="3"/>
        <v>482.56903740587677</v>
      </c>
    </row>
    <row r="20" spans="1:14" x14ac:dyDescent="0.25">
      <c r="A20" s="68" t="s">
        <v>40</v>
      </c>
      <c r="B20" s="68"/>
      <c r="C20" s="22">
        <v>246.18499332280385</v>
      </c>
      <c r="D20" s="22">
        <v>246.50624378984014</v>
      </c>
      <c r="E20" s="22">
        <v>245.33022085925865</v>
      </c>
      <c r="F20" s="22">
        <v>242.66807509955723</v>
      </c>
      <c r="G20" s="22">
        <v>243.39846133302453</v>
      </c>
      <c r="H20" s="22">
        <v>243.11688993918372</v>
      </c>
      <c r="I20" s="22">
        <v>242.56607816823578</v>
      </c>
      <c r="J20" s="22">
        <v>242.79372800591943</v>
      </c>
      <c r="K20" s="22">
        <v>243.25873273785237</v>
      </c>
      <c r="L20" s="22">
        <v>242.94481678141997</v>
      </c>
      <c r="M20" s="22">
        <v>243.39332317114631</v>
      </c>
      <c r="N20" s="22">
        <v>242.66194794946901</v>
      </c>
    </row>
    <row r="21" spans="1:14" x14ac:dyDescent="0.25">
      <c r="A21" s="27" t="s">
        <v>41</v>
      </c>
      <c r="B21" s="27"/>
      <c r="C21" s="29">
        <v>245.14160609741475</v>
      </c>
      <c r="D21" s="29">
        <v>244.4795874390889</v>
      </c>
      <c r="E21" s="29">
        <v>242.9205341807691</v>
      </c>
      <c r="F21" s="29">
        <v>242.10747730257222</v>
      </c>
      <c r="G21" s="29">
        <v>241.51405050923276</v>
      </c>
      <c r="H21" s="29">
        <v>241.30440209689661</v>
      </c>
      <c r="I21" s="29">
        <v>240.07519386429172</v>
      </c>
      <c r="J21" s="29">
        <v>239.33774658399767</v>
      </c>
      <c r="K21" s="29">
        <v>239.73356617100038</v>
      </c>
      <c r="L21" s="29">
        <v>239.53682025432099</v>
      </c>
      <c r="M21" s="29">
        <v>239.17417347515129</v>
      </c>
      <c r="N21" s="29">
        <v>239.90708945640773</v>
      </c>
    </row>
    <row r="22" spans="1:14" x14ac:dyDescent="0.25">
      <c r="A22" s="71" t="s">
        <v>44</v>
      </c>
      <c r="B22" s="71"/>
      <c r="C22" s="26">
        <f>SUM(C23:C24)</f>
        <v>388.62024574664542</v>
      </c>
      <c r="D22" s="26">
        <f t="shared" ref="D22:N22" si="4">SUM(D23:D24)</f>
        <v>389.44473581092717</v>
      </c>
      <c r="E22" s="26">
        <f t="shared" si="4"/>
        <v>390.62045475207651</v>
      </c>
      <c r="F22" s="26">
        <f t="shared" si="4"/>
        <v>393.1916813371916</v>
      </c>
      <c r="G22" s="26">
        <f t="shared" si="4"/>
        <v>393.45293423430758</v>
      </c>
      <c r="H22" s="26">
        <f t="shared" si="4"/>
        <v>393.8294142742526</v>
      </c>
      <c r="I22" s="26">
        <f t="shared" si="4"/>
        <v>394.71981991916562</v>
      </c>
      <c r="J22" s="26">
        <f t="shared" si="4"/>
        <v>394.8273517259355</v>
      </c>
      <c r="K22" s="26">
        <f t="shared" si="4"/>
        <v>394.82793504095156</v>
      </c>
      <c r="L22" s="26">
        <f t="shared" si="4"/>
        <v>394.51106374098549</v>
      </c>
      <c r="M22" s="26">
        <f t="shared" si="4"/>
        <v>394.96136765680137</v>
      </c>
      <c r="N22" s="26">
        <f t="shared" si="4"/>
        <v>395.30925741005183</v>
      </c>
    </row>
    <row r="23" spans="1:14" x14ac:dyDescent="0.25">
      <c r="A23" s="68" t="s">
        <v>42</v>
      </c>
      <c r="B23" s="68"/>
      <c r="C23" s="23">
        <v>195.77745120394655</v>
      </c>
      <c r="D23" s="22">
        <v>195.67476172845107</v>
      </c>
      <c r="E23" s="22">
        <v>195.86867173043862</v>
      </c>
      <c r="F23" s="22">
        <v>197.698111641108</v>
      </c>
      <c r="G23" s="22">
        <v>197.71400219764675</v>
      </c>
      <c r="H23" s="22">
        <v>197.57696294839198</v>
      </c>
      <c r="I23" s="22">
        <v>197.85304071643768</v>
      </c>
      <c r="J23" s="22">
        <v>197.65225662829513</v>
      </c>
      <c r="K23" s="22">
        <v>197.78281610087842</v>
      </c>
      <c r="L23" s="22">
        <v>197.76048357449352</v>
      </c>
      <c r="M23" s="22">
        <v>197.92718521008555</v>
      </c>
      <c r="N23" s="22">
        <v>198.24679055215654</v>
      </c>
    </row>
    <row r="24" spans="1:14" x14ac:dyDescent="0.25">
      <c r="A24" s="10" t="s">
        <v>43</v>
      </c>
      <c r="B24" s="10"/>
      <c r="C24" s="23">
        <v>192.84279454269887</v>
      </c>
      <c r="D24" s="23">
        <v>193.7699740824761</v>
      </c>
      <c r="E24" s="23">
        <v>194.75178302163786</v>
      </c>
      <c r="F24" s="23">
        <v>195.4935696960836</v>
      </c>
      <c r="G24" s="23">
        <v>195.73893203666086</v>
      </c>
      <c r="H24" s="23">
        <v>196.25245132586062</v>
      </c>
      <c r="I24" s="23">
        <v>196.86677920272794</v>
      </c>
      <c r="J24" s="23">
        <v>197.17509509764039</v>
      </c>
      <c r="K24" s="23">
        <v>197.04511894007314</v>
      </c>
      <c r="L24" s="23">
        <v>196.75058016649197</v>
      </c>
      <c r="M24" s="23">
        <v>197.03418244671579</v>
      </c>
      <c r="N24" s="23">
        <v>197.06246685789526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102.70635367357318</v>
      </c>
      <c r="D26" s="32">
        <f t="shared" ref="D26:N26" si="5">D19-D22</f>
        <v>101.54109541800187</v>
      </c>
      <c r="E26" s="32">
        <f t="shared" si="5"/>
        <v>97.630300287951229</v>
      </c>
      <c r="F26" s="32">
        <f t="shared" si="5"/>
        <v>91.583871064937853</v>
      </c>
      <c r="G26" s="32">
        <f t="shared" si="5"/>
        <v>91.459577607949711</v>
      </c>
      <c r="H26" s="32">
        <f t="shared" si="5"/>
        <v>90.591877761827732</v>
      </c>
      <c r="I26" s="32">
        <f t="shared" si="5"/>
        <v>87.921452113361852</v>
      </c>
      <c r="J26" s="32">
        <f t="shared" si="5"/>
        <v>87.304122863981604</v>
      </c>
      <c r="K26" s="32">
        <f t="shared" si="5"/>
        <v>88.164363867901159</v>
      </c>
      <c r="L26" s="32">
        <f t="shared" si="5"/>
        <v>87.970573294755468</v>
      </c>
      <c r="M26" s="32">
        <f t="shared" si="5"/>
        <v>87.606128989496256</v>
      </c>
      <c r="N26" s="32">
        <f t="shared" si="5"/>
        <v>87.259779995824942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13.238734665167868</v>
      </c>
      <c r="D30" s="32">
        <f t="shared" ref="D30:N30" si="6">D17+D26+D28</f>
        <v>3.2508242150484818</v>
      </c>
      <c r="E30" s="32">
        <f t="shared" si="6"/>
        <v>-5.8660277108070034</v>
      </c>
      <c r="F30" s="32">
        <f t="shared" si="6"/>
        <v>-14.483744561072015</v>
      </c>
      <c r="G30" s="32">
        <f t="shared" si="6"/>
        <v>-14.845672733147651</v>
      </c>
      <c r="H30" s="32">
        <f t="shared" si="6"/>
        <v>-18.657973732438734</v>
      </c>
      <c r="I30" s="32">
        <f t="shared" si="6"/>
        <v>-25.545754690375148</v>
      </c>
      <c r="J30" s="32">
        <f t="shared" si="6"/>
        <v>-28.081163976311856</v>
      </c>
      <c r="K30" s="32">
        <f t="shared" si="6"/>
        <v>-30.103421558990888</v>
      </c>
      <c r="L30" s="32">
        <f t="shared" si="6"/>
        <v>-31.763467335920353</v>
      </c>
      <c r="M30" s="32">
        <f t="shared" si="6"/>
        <v>-37.152788868059702</v>
      </c>
      <c r="N30" s="32">
        <f t="shared" si="6"/>
        <v>-37.741399405150304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11022.238734665169</v>
      </c>
      <c r="D32" s="21">
        <v>11025.489558880217</v>
      </c>
      <c r="E32" s="21">
        <v>11019.623531169411</v>
      </c>
      <c r="F32" s="21">
        <v>11005.139786608339</v>
      </c>
      <c r="G32" s="21">
        <v>10990.294113875192</v>
      </c>
      <c r="H32" s="21">
        <v>10971.636140142749</v>
      </c>
      <c r="I32" s="21">
        <v>10946.090385452377</v>
      </c>
      <c r="J32" s="21">
        <v>10918.009221476064</v>
      </c>
      <c r="K32" s="21">
        <v>10887.905799917075</v>
      </c>
      <c r="L32" s="21">
        <v>10856.142332581154</v>
      </c>
      <c r="M32" s="21">
        <v>10818.989543713093</v>
      </c>
      <c r="N32" s="21">
        <v>10781.248144307943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1.2025374389288412E-3</v>
      </c>
      <c r="D34" s="39">
        <f t="shared" ref="D34:N34" si="7">(D32/D8)-1</f>
        <v>2.9493320670193057E-4</v>
      </c>
      <c r="E34" s="39">
        <f t="shared" si="7"/>
        <v>-5.3204238047477315E-4</v>
      </c>
      <c r="F34" s="39">
        <f t="shared" si="7"/>
        <v>-1.3143592900523027E-3</v>
      </c>
      <c r="G34" s="39">
        <f t="shared" si="7"/>
        <v>-1.3489762984393305E-3</v>
      </c>
      <c r="H34" s="39">
        <f t="shared" si="7"/>
        <v>-1.6976773814348922E-3</v>
      </c>
      <c r="I34" s="39">
        <f t="shared" si="7"/>
        <v>-2.3283450493684077E-3</v>
      </c>
      <c r="J34" s="39">
        <f t="shared" si="7"/>
        <v>-2.5654058195638818E-3</v>
      </c>
      <c r="K34" s="39">
        <f t="shared" si="7"/>
        <v>-2.7572262441192263E-3</v>
      </c>
      <c r="L34" s="39">
        <f t="shared" si="7"/>
        <v>-2.9173165087599262E-3</v>
      </c>
      <c r="M34" s="39">
        <f t="shared" si="7"/>
        <v>-3.4222827713449311E-3</v>
      </c>
      <c r="N34" s="39">
        <f t="shared" si="7"/>
        <v>-3.4884403254720198E-3</v>
      </c>
    </row>
    <row r="35" spans="1:14" ht="15.75" thickBot="1" x14ac:dyDescent="0.3">
      <c r="A35" s="40" t="s">
        <v>15</v>
      </c>
      <c r="B35" s="41"/>
      <c r="C35" s="42">
        <f>(C32/$C$8)-1</f>
        <v>1.2025374389288412E-3</v>
      </c>
      <c r="D35" s="42">
        <f t="shared" ref="D35:N35" si="8">(D32/$C$8)-1</f>
        <v>1.4978253138537845E-3</v>
      </c>
      <c r="E35" s="42">
        <f t="shared" si="8"/>
        <v>9.6498602683348089E-4</v>
      </c>
      <c r="F35" s="42">
        <f t="shared" si="8"/>
        <v>-3.5064160156794699E-4</v>
      </c>
      <c r="G35" s="42">
        <f t="shared" si="8"/>
        <v>-1.6991448927975439E-3</v>
      </c>
      <c r="H35" s="42">
        <f t="shared" si="8"/>
        <v>-3.3939376743801208E-3</v>
      </c>
      <c r="I35" s="42">
        <f t="shared" si="8"/>
        <v>-5.7143804657664443E-3</v>
      </c>
      <c r="J35" s="42">
        <f t="shared" si="8"/>
        <v>-8.265126580428328E-3</v>
      </c>
      <c r="K35" s="42">
        <f t="shared" si="8"/>
        <v>-1.099956400062907E-2</v>
      </c>
      <c r="L35" s="42">
        <f t="shared" si="8"/>
        <v>-1.388479129974074E-2</v>
      </c>
      <c r="M35" s="42">
        <f t="shared" si="8"/>
        <v>-1.7259556389036868E-2</v>
      </c>
      <c r="N35" s="42">
        <f t="shared" si="8"/>
        <v>-2.0687787782001754E-2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1.4010849015494007</v>
      </c>
      <c r="D41" s="47">
        <v>1.4089305169774486</v>
      </c>
      <c r="E41" s="47">
        <v>1.4025167229390838</v>
      </c>
      <c r="F41" s="47">
        <v>1.3993054189613596</v>
      </c>
      <c r="G41" s="47">
        <v>1.4046559967240668</v>
      </c>
      <c r="H41" s="47">
        <v>1.4060929402179341</v>
      </c>
      <c r="I41" s="47">
        <v>1.4139991915602454</v>
      </c>
      <c r="J41" s="47">
        <v>1.4117265921704267</v>
      </c>
      <c r="K41" s="47">
        <v>1.4130311115344354</v>
      </c>
      <c r="L41" s="47">
        <v>1.4217729597873732</v>
      </c>
      <c r="M41" s="47">
        <v>1.429926695839107</v>
      </c>
      <c r="N41" s="47">
        <v>1.4337177170429873</v>
      </c>
    </row>
    <row r="43" spans="1:14" x14ac:dyDescent="0.25">
      <c r="A43" s="48" t="s">
        <v>31</v>
      </c>
      <c r="B43" s="48"/>
      <c r="C43" s="49">
        <v>95.961737696348266</v>
      </c>
      <c r="D43" s="49">
        <v>97.81394451866889</v>
      </c>
      <c r="E43" s="49">
        <v>97.75239936712903</v>
      </c>
      <c r="F43" s="49">
        <v>96.199002117135834</v>
      </c>
      <c r="G43" s="49">
        <v>93.754181837719585</v>
      </c>
      <c r="H43" s="49">
        <v>92.667874758829413</v>
      </c>
      <c r="I43" s="49">
        <v>92.424442999437076</v>
      </c>
      <c r="J43" s="49">
        <v>90.844355641858357</v>
      </c>
      <c r="K43" s="49">
        <v>89.788551811053381</v>
      </c>
      <c r="L43" s="49">
        <v>88.46521371766687</v>
      </c>
      <c r="M43" s="49">
        <v>88.947715470494586</v>
      </c>
      <c r="N43" s="49">
        <v>87.476733596439146</v>
      </c>
    </row>
    <row r="44" spans="1:14" x14ac:dyDescent="0.25">
      <c r="A44" s="19" t="s">
        <v>47</v>
      </c>
      <c r="B44" s="19"/>
      <c r="C44" s="50">
        <v>97.084515106746665</v>
      </c>
      <c r="D44" s="50">
        <v>97.813944518668933</v>
      </c>
      <c r="E44" s="50">
        <v>97.543612233341918</v>
      </c>
      <c r="F44" s="50">
        <v>95.798757478918901</v>
      </c>
      <c r="G44" s="50">
        <v>93.192394027766909</v>
      </c>
      <c r="H44" s="50">
        <v>91.926353528030475</v>
      </c>
      <c r="I44" s="50">
        <v>91.531326464372171</v>
      </c>
      <c r="J44" s="50">
        <v>89.837533074617127</v>
      </c>
      <c r="K44" s="50">
        <v>88.680522919380806</v>
      </c>
      <c r="L44" s="50">
        <v>87.291928122037902</v>
      </c>
      <c r="M44" s="50">
        <v>87.65216222970885</v>
      </c>
      <c r="N44" s="50">
        <v>86.130891925010019</v>
      </c>
    </row>
    <row r="45" spans="1:14" x14ac:dyDescent="0.25">
      <c r="A45" s="51" t="s">
        <v>48</v>
      </c>
      <c r="B45" s="51"/>
      <c r="C45" s="52">
        <v>94.867085955148355</v>
      </c>
      <c r="D45" s="52">
        <v>97.813944518668919</v>
      </c>
      <c r="E45" s="52">
        <v>97.958231131171345</v>
      </c>
      <c r="F45" s="52">
        <v>96.593544716234419</v>
      </c>
      <c r="G45" s="52">
        <v>94.309585041805178</v>
      </c>
      <c r="H45" s="52">
        <v>93.401147561286905</v>
      </c>
      <c r="I45" s="52">
        <v>93.311890553819822</v>
      </c>
      <c r="J45" s="52">
        <v>91.847919699040276</v>
      </c>
      <c r="K45" s="52">
        <v>90.900460716618483</v>
      </c>
      <c r="L45" s="52">
        <v>89.65191581448795</v>
      </c>
      <c r="M45" s="52">
        <v>90.273481781642133</v>
      </c>
      <c r="N45" s="52">
        <v>88.864301414835907</v>
      </c>
    </row>
    <row r="47" spans="1:14" x14ac:dyDescent="0.25">
      <c r="A47" s="48" t="s">
        <v>32</v>
      </c>
      <c r="B47" s="48"/>
      <c r="C47" s="49">
        <v>79.939519033112788</v>
      </c>
      <c r="D47" s="49">
        <v>79.712514052932406</v>
      </c>
      <c r="E47" s="49">
        <v>79.724396505084499</v>
      </c>
      <c r="F47" s="49">
        <v>79.931730322195534</v>
      </c>
      <c r="G47" s="49">
        <v>80.251738424766387</v>
      </c>
      <c r="H47" s="49">
        <v>80.407119607796972</v>
      </c>
      <c r="I47" s="49">
        <v>80.449636689622409</v>
      </c>
      <c r="J47" s="49">
        <v>80.668831273417609</v>
      </c>
      <c r="K47" s="49">
        <v>80.823459346506098</v>
      </c>
      <c r="L47" s="49">
        <v>81.014873987499357</v>
      </c>
      <c r="M47" s="49">
        <v>80.962460300641609</v>
      </c>
      <c r="N47" s="49">
        <v>81.170887142052891</v>
      </c>
    </row>
    <row r="48" spans="1:14" x14ac:dyDescent="0.25">
      <c r="A48" s="19" t="s">
        <v>45</v>
      </c>
      <c r="B48" s="19"/>
      <c r="C48" s="50">
        <v>77.781920563091631</v>
      </c>
      <c r="D48" s="50">
        <v>77.694317199115503</v>
      </c>
      <c r="E48" s="50">
        <v>77.740052198330446</v>
      </c>
      <c r="F48" s="50">
        <v>77.982431460443934</v>
      </c>
      <c r="G48" s="50">
        <v>78.347110356844667</v>
      </c>
      <c r="H48" s="50">
        <v>78.533208912136914</v>
      </c>
      <c r="I48" s="50">
        <v>78.5990674166095</v>
      </c>
      <c r="J48" s="50">
        <v>78.847556119359837</v>
      </c>
      <c r="K48" s="50">
        <v>79.02636424472287</v>
      </c>
      <c r="L48" s="50">
        <v>79.243165799309764</v>
      </c>
      <c r="M48" s="50">
        <v>79.205473295275254</v>
      </c>
      <c r="N48" s="50">
        <v>79.439772625217572</v>
      </c>
    </row>
    <row r="49" spans="1:14" x14ac:dyDescent="0.25">
      <c r="A49" s="51" t="s">
        <v>46</v>
      </c>
      <c r="B49" s="51"/>
      <c r="C49" s="52">
        <v>81.97176818884256</v>
      </c>
      <c r="D49" s="52">
        <v>81.639918708002099</v>
      </c>
      <c r="E49" s="52">
        <v>81.637489138716347</v>
      </c>
      <c r="F49" s="52">
        <v>81.811362511261294</v>
      </c>
      <c r="G49" s="52">
        <v>82.096683135313498</v>
      </c>
      <c r="H49" s="52">
        <v>82.224168231255064</v>
      </c>
      <c r="I49" s="52">
        <v>82.251220987330612</v>
      </c>
      <c r="J49" s="52">
        <v>82.441351428868117</v>
      </c>
      <c r="K49" s="52">
        <v>82.572693557482069</v>
      </c>
      <c r="L49" s="52">
        <v>82.74070093318781</v>
      </c>
      <c r="M49" s="52">
        <v>82.683231383926653</v>
      </c>
      <c r="N49" s="52">
        <v>82.867437601558407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10079</v>
      </c>
      <c r="D8" s="21">
        <v>10171.342249258965</v>
      </c>
      <c r="E8" s="21">
        <v>10226.191797120417</v>
      </c>
      <c r="F8" s="21">
        <v>10274.037497783786</v>
      </c>
      <c r="G8" s="21">
        <v>10316.035936189744</v>
      </c>
      <c r="H8" s="21">
        <v>10356.617891643649</v>
      </c>
      <c r="I8" s="21">
        <v>10395.733417164574</v>
      </c>
      <c r="J8" s="21">
        <v>10430.731112302527</v>
      </c>
      <c r="K8" s="21">
        <v>10464.370902387411</v>
      </c>
      <c r="L8" s="21">
        <v>10497.1652006802</v>
      </c>
      <c r="M8" s="21">
        <v>10528.782264960208</v>
      </c>
      <c r="N8" s="21">
        <v>10558.096969713491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86.625150190919612</v>
      </c>
      <c r="D10" s="26">
        <f t="shared" ref="D10:N10" si="0">SUM(D11:D12)</f>
        <v>86.709657938855315</v>
      </c>
      <c r="E10" s="26">
        <f t="shared" si="0"/>
        <v>85.949755002611653</v>
      </c>
      <c r="F10" s="26">
        <f t="shared" si="0"/>
        <v>85.374662779770873</v>
      </c>
      <c r="G10" s="26">
        <f t="shared" si="0"/>
        <v>85.287653694964717</v>
      </c>
      <c r="H10" s="26">
        <f t="shared" si="0"/>
        <v>84.904726138150309</v>
      </c>
      <c r="I10" s="26">
        <f t="shared" si="0"/>
        <v>84.960450672480718</v>
      </c>
      <c r="J10" s="26">
        <f t="shared" si="0"/>
        <v>84.479296034243646</v>
      </c>
      <c r="K10" s="26">
        <f t="shared" si="0"/>
        <v>84.16369425217998</v>
      </c>
      <c r="L10" s="26">
        <f t="shared" si="0"/>
        <v>84.308232568218514</v>
      </c>
      <c r="M10" s="26">
        <f t="shared" si="0"/>
        <v>84.51310669093651</v>
      </c>
      <c r="N10" s="26">
        <f t="shared" si="0"/>
        <v>84.43189219870554</v>
      </c>
    </row>
    <row r="11" spans="1:14" x14ac:dyDescent="0.25">
      <c r="A11" s="20" t="s">
        <v>34</v>
      </c>
      <c r="B11" s="18"/>
      <c r="C11" s="22">
        <v>44.289550473552879</v>
      </c>
      <c r="D11" s="22">
        <v>44.436896248198728</v>
      </c>
      <c r="E11" s="22">
        <v>44.12856548791806</v>
      </c>
      <c r="F11" s="22">
        <v>43.554079235365343</v>
      </c>
      <c r="G11" s="22">
        <v>43.766986263176456</v>
      </c>
      <c r="H11" s="22">
        <v>43.507306110208987</v>
      </c>
      <c r="I11" s="22">
        <v>43.468137553362233</v>
      </c>
      <c r="J11" s="22">
        <v>43.27168130200787</v>
      </c>
      <c r="K11" s="22">
        <v>43.010396268324989</v>
      </c>
      <c r="L11" s="22">
        <v>43.202353633980536</v>
      </c>
      <c r="M11" s="22">
        <v>43.200622901890689</v>
      </c>
      <c r="N11" s="22">
        <v>43.130370924609515</v>
      </c>
    </row>
    <row r="12" spans="1:14" x14ac:dyDescent="0.25">
      <c r="A12" s="27" t="s">
        <v>35</v>
      </c>
      <c r="B12" s="28"/>
      <c r="C12" s="29">
        <v>42.335599717366733</v>
      </c>
      <c r="D12" s="29">
        <v>42.272761690656587</v>
      </c>
      <c r="E12" s="29">
        <v>41.821189514693593</v>
      </c>
      <c r="F12" s="29">
        <v>41.82058354440553</v>
      </c>
      <c r="G12" s="29">
        <v>41.520667431788262</v>
      </c>
      <c r="H12" s="29">
        <v>41.397420027941322</v>
      </c>
      <c r="I12" s="29">
        <v>41.492313119118485</v>
      </c>
      <c r="J12" s="29">
        <v>41.207614732235776</v>
      </c>
      <c r="K12" s="29">
        <v>41.153297983854991</v>
      </c>
      <c r="L12" s="29">
        <v>41.105878934237978</v>
      </c>
      <c r="M12" s="29">
        <v>41.312483789045821</v>
      </c>
      <c r="N12" s="29">
        <v>41.301521274096025</v>
      </c>
    </row>
    <row r="13" spans="1:14" x14ac:dyDescent="0.25">
      <c r="A13" s="33" t="s">
        <v>36</v>
      </c>
      <c r="B13" s="18"/>
      <c r="C13" s="26">
        <f>SUM(C14:C15)</f>
        <v>71.709234203193432</v>
      </c>
      <c r="D13" s="26">
        <f t="shared" ref="D13:N13" si="1">SUM(D14:D15)</f>
        <v>75.203015739852589</v>
      </c>
      <c r="E13" s="26">
        <f t="shared" si="1"/>
        <v>76.857745407366437</v>
      </c>
      <c r="F13" s="26">
        <f t="shared" si="1"/>
        <v>77.493882173874482</v>
      </c>
      <c r="G13" s="26">
        <f t="shared" si="1"/>
        <v>77.558011992975281</v>
      </c>
      <c r="H13" s="26">
        <f t="shared" si="1"/>
        <v>78.650986130405812</v>
      </c>
      <c r="I13" s="26">
        <f t="shared" si="1"/>
        <v>80.560453002854956</v>
      </c>
      <c r="J13" s="26">
        <f t="shared" si="1"/>
        <v>81.180829262098115</v>
      </c>
      <c r="K13" s="26">
        <f t="shared" si="1"/>
        <v>82.099768939765426</v>
      </c>
      <c r="L13" s="26">
        <f t="shared" si="1"/>
        <v>83.013533177572072</v>
      </c>
      <c r="M13" s="26">
        <f t="shared" si="1"/>
        <v>85.558652048052352</v>
      </c>
      <c r="N13" s="26">
        <f t="shared" si="1"/>
        <v>86.11629706006751</v>
      </c>
    </row>
    <row r="14" spans="1:14" x14ac:dyDescent="0.25">
      <c r="A14" s="20" t="s">
        <v>37</v>
      </c>
      <c r="B14" s="18"/>
      <c r="C14" s="22">
        <v>37.774557067244629</v>
      </c>
      <c r="D14" s="22">
        <v>39.444848593164146</v>
      </c>
      <c r="E14" s="22">
        <v>40.270152548378547</v>
      </c>
      <c r="F14" s="22">
        <v>40.496054608845469</v>
      </c>
      <c r="G14" s="22">
        <v>40.176406797700039</v>
      </c>
      <c r="H14" s="22">
        <v>40.640101654075465</v>
      </c>
      <c r="I14" s="22">
        <v>41.601329962374329</v>
      </c>
      <c r="J14" s="22">
        <v>41.838807328592118</v>
      </c>
      <c r="K14" s="22">
        <v>42.373050686329357</v>
      </c>
      <c r="L14" s="22">
        <v>42.859183637706877</v>
      </c>
      <c r="M14" s="22">
        <v>44.09340590338455</v>
      </c>
      <c r="N14" s="22">
        <v>44.331884282674331</v>
      </c>
    </row>
    <row r="15" spans="1:14" x14ac:dyDescent="0.25">
      <c r="A15" s="10" t="s">
        <v>38</v>
      </c>
      <c r="B15" s="12"/>
      <c r="C15" s="23">
        <v>33.934677135948803</v>
      </c>
      <c r="D15" s="23">
        <v>35.758167146688443</v>
      </c>
      <c r="E15" s="23">
        <v>36.58759285898789</v>
      </c>
      <c r="F15" s="23">
        <v>36.99782756502902</v>
      </c>
      <c r="G15" s="23">
        <v>37.381605195275242</v>
      </c>
      <c r="H15" s="23">
        <v>38.010884476330347</v>
      </c>
      <c r="I15" s="23">
        <v>38.959123040480634</v>
      </c>
      <c r="J15" s="23">
        <v>39.342021933505997</v>
      </c>
      <c r="K15" s="23">
        <v>39.726718253436061</v>
      </c>
      <c r="L15" s="23">
        <v>40.154349539865201</v>
      </c>
      <c r="M15" s="23">
        <v>41.465246144667802</v>
      </c>
      <c r="N15" s="23">
        <v>41.784412777393179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14.91591598772618</v>
      </c>
      <c r="D17" s="32">
        <f t="shared" ref="D17:N17" si="2">D10-D13</f>
        <v>11.506642199002727</v>
      </c>
      <c r="E17" s="32">
        <f t="shared" si="2"/>
        <v>9.0920095952452158</v>
      </c>
      <c r="F17" s="32">
        <f t="shared" si="2"/>
        <v>7.8807806058963905</v>
      </c>
      <c r="G17" s="32">
        <f t="shared" si="2"/>
        <v>7.7296417019894363</v>
      </c>
      <c r="H17" s="32">
        <f t="shared" si="2"/>
        <v>6.2537400077444971</v>
      </c>
      <c r="I17" s="32">
        <f t="shared" si="2"/>
        <v>4.3999976696257619</v>
      </c>
      <c r="J17" s="32">
        <f t="shared" si="2"/>
        <v>3.298466772145531</v>
      </c>
      <c r="K17" s="32">
        <f t="shared" si="2"/>
        <v>2.063925312414554</v>
      </c>
      <c r="L17" s="32">
        <f t="shared" si="2"/>
        <v>1.2946993906464428</v>
      </c>
      <c r="M17" s="32">
        <f t="shared" si="2"/>
        <v>-1.0455453571158415</v>
      </c>
      <c r="N17" s="32">
        <f t="shared" si="2"/>
        <v>-1.6844048613619691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440.23781684193858</v>
      </c>
      <c r="D19" s="26">
        <f t="shared" ref="D19:N19" si="3">SUM(D20:D21)</f>
        <v>439.43539058423562</v>
      </c>
      <c r="E19" s="26">
        <f t="shared" si="3"/>
        <v>437.66280435497879</v>
      </c>
      <c r="F19" s="26">
        <f t="shared" si="3"/>
        <v>435.12050250840866</v>
      </c>
      <c r="G19" s="26">
        <f t="shared" si="3"/>
        <v>434.25691969896815</v>
      </c>
      <c r="H19" s="26">
        <f t="shared" si="3"/>
        <v>433.86722069679706</v>
      </c>
      <c r="I19" s="26">
        <f t="shared" si="3"/>
        <v>433.09611965216379</v>
      </c>
      <c r="J19" s="26">
        <f t="shared" si="3"/>
        <v>432.90633288839399</v>
      </c>
      <c r="K19" s="26">
        <f t="shared" si="3"/>
        <v>433.13348115424526</v>
      </c>
      <c r="L19" s="26">
        <f t="shared" si="3"/>
        <v>432.73851814196098</v>
      </c>
      <c r="M19" s="26">
        <f t="shared" si="3"/>
        <v>432.47897505255185</v>
      </c>
      <c r="N19" s="26">
        <f t="shared" si="3"/>
        <v>432.68491896133975</v>
      </c>
    </row>
    <row r="20" spans="1:14" x14ac:dyDescent="0.25">
      <c r="A20" s="68" t="s">
        <v>40</v>
      </c>
      <c r="B20" s="68"/>
      <c r="C20" s="22">
        <v>219.91446102475498</v>
      </c>
      <c r="D20" s="22">
        <v>220.44327797117975</v>
      </c>
      <c r="E20" s="22">
        <v>219.35543609025785</v>
      </c>
      <c r="F20" s="22">
        <v>217.89420917447723</v>
      </c>
      <c r="G20" s="22">
        <v>217.79358076016578</v>
      </c>
      <c r="H20" s="22">
        <v>217.61810687533969</v>
      </c>
      <c r="I20" s="22">
        <v>217.12898504379666</v>
      </c>
      <c r="J20" s="22">
        <v>217.10719831653486</v>
      </c>
      <c r="K20" s="22">
        <v>217.27658999540563</v>
      </c>
      <c r="L20" s="22">
        <v>217.00785780198592</v>
      </c>
      <c r="M20" s="22">
        <v>216.97286910280692</v>
      </c>
      <c r="N20" s="22">
        <v>217.0441472918063</v>
      </c>
    </row>
    <row r="21" spans="1:14" x14ac:dyDescent="0.25">
      <c r="A21" s="27" t="s">
        <v>41</v>
      </c>
      <c r="B21" s="27"/>
      <c r="C21" s="29">
        <v>220.3233558171836</v>
      </c>
      <c r="D21" s="29">
        <v>218.99211261305587</v>
      </c>
      <c r="E21" s="29">
        <v>218.30736826472096</v>
      </c>
      <c r="F21" s="29">
        <v>217.22629333393141</v>
      </c>
      <c r="G21" s="29">
        <v>216.46333893880237</v>
      </c>
      <c r="H21" s="29">
        <v>216.24911382145737</v>
      </c>
      <c r="I21" s="29">
        <v>215.9671346083671</v>
      </c>
      <c r="J21" s="29">
        <v>215.79913457185913</v>
      </c>
      <c r="K21" s="29">
        <v>215.8568911588396</v>
      </c>
      <c r="L21" s="29">
        <v>215.73066033997503</v>
      </c>
      <c r="M21" s="29">
        <v>215.50610594974495</v>
      </c>
      <c r="N21" s="29">
        <v>215.64077166953345</v>
      </c>
    </row>
    <row r="22" spans="1:14" x14ac:dyDescent="0.25">
      <c r="A22" s="71" t="s">
        <v>44</v>
      </c>
      <c r="B22" s="71"/>
      <c r="C22" s="26">
        <f>SUM(C23:C24)</f>
        <v>396.61148154116222</v>
      </c>
      <c r="D22" s="26">
        <f t="shared" ref="D22:N22" si="4">SUM(D23:D24)</f>
        <v>396.09248492178654</v>
      </c>
      <c r="E22" s="26">
        <f t="shared" si="4"/>
        <v>398.90911328685388</v>
      </c>
      <c r="F22" s="26">
        <f t="shared" si="4"/>
        <v>401.00284470834822</v>
      </c>
      <c r="G22" s="26">
        <f t="shared" si="4"/>
        <v>401.40460594705138</v>
      </c>
      <c r="H22" s="26">
        <f t="shared" si="4"/>
        <v>401.00543518361565</v>
      </c>
      <c r="I22" s="26">
        <f t="shared" si="4"/>
        <v>402.49842218383492</v>
      </c>
      <c r="J22" s="26">
        <f t="shared" si="4"/>
        <v>402.56500957565731</v>
      </c>
      <c r="K22" s="26">
        <f t="shared" si="4"/>
        <v>402.40310817387342</v>
      </c>
      <c r="L22" s="26">
        <f t="shared" si="4"/>
        <v>402.41615325259914</v>
      </c>
      <c r="M22" s="26">
        <f t="shared" si="4"/>
        <v>402.11872494215231</v>
      </c>
      <c r="N22" s="26">
        <f t="shared" si="4"/>
        <v>401.99659715043356</v>
      </c>
    </row>
    <row r="23" spans="1:14" x14ac:dyDescent="0.25">
      <c r="A23" s="68" t="s">
        <v>42</v>
      </c>
      <c r="B23" s="68"/>
      <c r="C23" s="23">
        <v>200.82424135679261</v>
      </c>
      <c r="D23" s="22">
        <v>199.95216995476426</v>
      </c>
      <c r="E23" s="22">
        <v>201.27552126387891</v>
      </c>
      <c r="F23" s="22">
        <v>202.83138990966256</v>
      </c>
      <c r="G23" s="22">
        <v>203.02193751913373</v>
      </c>
      <c r="H23" s="22">
        <v>202.43517373998139</v>
      </c>
      <c r="I23" s="22">
        <v>203.12506071148692</v>
      </c>
      <c r="J23" s="22">
        <v>202.43149187002345</v>
      </c>
      <c r="K23" s="22">
        <v>202.646482268196</v>
      </c>
      <c r="L23" s="22">
        <v>202.42405879700283</v>
      </c>
      <c r="M23" s="22">
        <v>202.36613596850134</v>
      </c>
      <c r="N23" s="22">
        <v>202.62856128279554</v>
      </c>
    </row>
    <row r="24" spans="1:14" x14ac:dyDescent="0.25">
      <c r="A24" s="10" t="s">
        <v>43</v>
      </c>
      <c r="B24" s="10"/>
      <c r="C24" s="23">
        <v>195.78724018436961</v>
      </c>
      <c r="D24" s="23">
        <v>196.14031496702225</v>
      </c>
      <c r="E24" s="23">
        <v>197.63359202297499</v>
      </c>
      <c r="F24" s="23">
        <v>198.17145479868563</v>
      </c>
      <c r="G24" s="23">
        <v>198.38266842791765</v>
      </c>
      <c r="H24" s="23">
        <v>198.57026144363428</v>
      </c>
      <c r="I24" s="23">
        <v>199.37336147234799</v>
      </c>
      <c r="J24" s="23">
        <v>200.13351770563384</v>
      </c>
      <c r="K24" s="23">
        <v>199.75662590567742</v>
      </c>
      <c r="L24" s="23">
        <v>199.99209445559632</v>
      </c>
      <c r="M24" s="23">
        <v>199.75258897365094</v>
      </c>
      <c r="N24" s="23">
        <v>199.36803586763799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43.626335300776361</v>
      </c>
      <c r="D26" s="32">
        <f t="shared" ref="D26:N26" si="5">D19-D22</f>
        <v>43.342905662449084</v>
      </c>
      <c r="E26" s="32">
        <f t="shared" si="5"/>
        <v>38.753691068124908</v>
      </c>
      <c r="F26" s="32">
        <f t="shared" si="5"/>
        <v>34.117657800060442</v>
      </c>
      <c r="G26" s="32">
        <f t="shared" si="5"/>
        <v>32.852313751916768</v>
      </c>
      <c r="H26" s="32">
        <f t="shared" si="5"/>
        <v>32.861785513181417</v>
      </c>
      <c r="I26" s="32">
        <f t="shared" si="5"/>
        <v>30.597697468328874</v>
      </c>
      <c r="J26" s="32">
        <f t="shared" si="5"/>
        <v>30.341323312736677</v>
      </c>
      <c r="K26" s="32">
        <f t="shared" si="5"/>
        <v>30.73037298037184</v>
      </c>
      <c r="L26" s="32">
        <f t="shared" si="5"/>
        <v>30.322364889361836</v>
      </c>
      <c r="M26" s="32">
        <f t="shared" si="5"/>
        <v>30.360250110399534</v>
      </c>
      <c r="N26" s="32">
        <f t="shared" si="5"/>
        <v>30.688321810906189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73">
        <v>33.79998779296875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92.342239081471291</v>
      </c>
      <c r="D30" s="32">
        <f t="shared" ref="D30:N30" si="6">D17+D26+D28</f>
        <v>54.849547861451811</v>
      </c>
      <c r="E30" s="32">
        <f t="shared" si="6"/>
        <v>47.845700663370124</v>
      </c>
      <c r="F30" s="32">
        <f t="shared" si="6"/>
        <v>41.998438405956833</v>
      </c>
      <c r="G30" s="32">
        <f t="shared" si="6"/>
        <v>40.581955453906204</v>
      </c>
      <c r="H30" s="32">
        <f t="shared" si="6"/>
        <v>39.115525520925914</v>
      </c>
      <c r="I30" s="32">
        <f t="shared" si="6"/>
        <v>34.997695137954636</v>
      </c>
      <c r="J30" s="32">
        <f t="shared" si="6"/>
        <v>33.639790084882208</v>
      </c>
      <c r="K30" s="32">
        <f t="shared" si="6"/>
        <v>32.794298292786394</v>
      </c>
      <c r="L30" s="32">
        <f t="shared" si="6"/>
        <v>31.617064280008279</v>
      </c>
      <c r="M30" s="32">
        <f t="shared" si="6"/>
        <v>29.314704753283692</v>
      </c>
      <c r="N30" s="32">
        <f t="shared" si="6"/>
        <v>29.00391694954422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10171.342249258965</v>
      </c>
      <c r="D32" s="21">
        <v>10226.191797120417</v>
      </c>
      <c r="E32" s="21">
        <v>10274.037497783786</v>
      </c>
      <c r="F32" s="21">
        <v>10316.035936189744</v>
      </c>
      <c r="G32" s="21">
        <v>10356.617891643649</v>
      </c>
      <c r="H32" s="21">
        <v>10395.733417164574</v>
      </c>
      <c r="I32" s="21">
        <v>10430.731112302527</v>
      </c>
      <c r="J32" s="21">
        <v>10464.370902387411</v>
      </c>
      <c r="K32" s="21">
        <v>10497.1652006802</v>
      </c>
      <c r="L32" s="21">
        <v>10528.782264960208</v>
      </c>
      <c r="M32" s="21">
        <v>10558.096969713491</v>
      </c>
      <c r="N32" s="21">
        <v>10587.100886663033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9.1618463398119854E-3</v>
      </c>
      <c r="D34" s="39">
        <f t="shared" ref="D34:N34" si="7">(D32/D8)-1</f>
        <v>5.3925574931319442E-3</v>
      </c>
      <c r="E34" s="39">
        <f t="shared" si="7"/>
        <v>4.6787407876354159E-3</v>
      </c>
      <c r="F34" s="39">
        <f t="shared" si="7"/>
        <v>4.0878221843183571E-3</v>
      </c>
      <c r="G34" s="39">
        <f t="shared" si="7"/>
        <v>3.9338710823542122E-3</v>
      </c>
      <c r="H34" s="39">
        <f t="shared" si="7"/>
        <v>3.7768628649017533E-3</v>
      </c>
      <c r="I34" s="39">
        <f t="shared" si="7"/>
        <v>3.3665441132000318E-3</v>
      </c>
      <c r="J34" s="39">
        <f t="shared" si="7"/>
        <v>3.2250654074676977E-3</v>
      </c>
      <c r="K34" s="39">
        <f t="shared" si="7"/>
        <v>3.1339006041257722E-3</v>
      </c>
      <c r="L34" s="39">
        <f t="shared" si="7"/>
        <v>3.0119621512634254E-3</v>
      </c>
      <c r="M34" s="39">
        <f t="shared" si="7"/>
        <v>2.7842445608210475E-3</v>
      </c>
      <c r="N34" s="39">
        <f t="shared" si="7"/>
        <v>2.7470780987086663E-3</v>
      </c>
    </row>
    <row r="35" spans="1:14" ht="15.75" thickBot="1" x14ac:dyDescent="0.3">
      <c r="A35" s="40" t="s">
        <v>15</v>
      </c>
      <c r="B35" s="41"/>
      <c r="C35" s="42">
        <f>(C32/$C$8)-1</f>
        <v>9.1618463398119854E-3</v>
      </c>
      <c r="D35" s="42">
        <f t="shared" ref="D35:N35" si="8">(D32/$C$8)-1</f>
        <v>1.460380961607477E-2</v>
      </c>
      <c r="E35" s="42">
        <f t="shared" si="8"/>
        <v>1.9350877843415493E-2</v>
      </c>
      <c r="F35" s="42">
        <f t="shared" si="8"/>
        <v>2.3517802975468349E-2</v>
      </c>
      <c r="G35" s="42">
        <f t="shared" si="8"/>
        <v>2.7544190062868346E-2</v>
      </c>
      <c r="H35" s="42">
        <f t="shared" si="8"/>
        <v>3.1425083556362088E-2</v>
      </c>
      <c r="I35" s="42">
        <f t="shared" si="8"/>
        <v>3.4897421599615619E-2</v>
      </c>
      <c r="J35" s="42">
        <f t="shared" si="8"/>
        <v>3.8235033474294244E-2</v>
      </c>
      <c r="K35" s="42">
        <f t="shared" si="8"/>
        <v>4.1488758872923803E-2</v>
      </c>
      <c r="L35" s="42">
        <f t="shared" si="8"/>
        <v>4.4625683595615362E-2</v>
      </c>
      <c r="M35" s="42">
        <f t="shared" si="8"/>
        <v>4.7534176973260456E-2</v>
      </c>
      <c r="N35" s="42">
        <f t="shared" si="8"/>
        <v>5.0411835168472363E-2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1.577199086551057</v>
      </c>
      <c r="D41" s="47">
        <v>1.5848367093502955</v>
      </c>
      <c r="E41" s="47">
        <v>1.5774001462084499</v>
      </c>
      <c r="F41" s="47">
        <v>1.5735965435350985</v>
      </c>
      <c r="G41" s="47">
        <v>1.5801231955859494</v>
      </c>
      <c r="H41" s="47">
        <v>1.5818107348587271</v>
      </c>
      <c r="I41" s="47">
        <v>1.5901488881792811</v>
      </c>
      <c r="J41" s="47">
        <v>1.5881613839860811</v>
      </c>
      <c r="K41" s="47">
        <v>1.589718507323693</v>
      </c>
      <c r="L41" s="47">
        <v>1.6003310195763991</v>
      </c>
      <c r="M41" s="47">
        <v>1.610146276048239</v>
      </c>
      <c r="N41" s="47">
        <v>1.6146750469022613</v>
      </c>
    </row>
    <row r="43" spans="1:14" x14ac:dyDescent="0.25">
      <c r="A43" s="48" t="s">
        <v>31</v>
      </c>
      <c r="B43" s="48"/>
      <c r="C43" s="49">
        <v>68.058415018518886</v>
      </c>
      <c r="D43" s="49">
        <v>69.270506052476648</v>
      </c>
      <c r="E43" s="49">
        <v>69.166953686500591</v>
      </c>
      <c r="F43" s="49">
        <v>68.004682570938471</v>
      </c>
      <c r="G43" s="49">
        <v>66.218001350101417</v>
      </c>
      <c r="H43" s="49">
        <v>65.381776011678696</v>
      </c>
      <c r="I43" s="49">
        <v>65.15622733494267</v>
      </c>
      <c r="J43" s="49">
        <v>64.008264121782858</v>
      </c>
      <c r="K43" s="49">
        <v>63.20280581118034</v>
      </c>
      <c r="L43" s="49">
        <v>62.213520257942996</v>
      </c>
      <c r="M43" s="49">
        <v>62.506057155971369</v>
      </c>
      <c r="N43" s="49">
        <v>61.430501219408313</v>
      </c>
    </row>
    <row r="44" spans="1:14" x14ac:dyDescent="0.25">
      <c r="A44" s="19" t="s">
        <v>47</v>
      </c>
      <c r="B44" s="19"/>
      <c r="C44" s="50">
        <v>68.795652569273315</v>
      </c>
      <c r="D44" s="50">
        <v>69.27050605247662</v>
      </c>
      <c r="E44" s="50">
        <v>69.038859621860794</v>
      </c>
      <c r="F44" s="50">
        <v>67.764937940673121</v>
      </c>
      <c r="G44" s="50">
        <v>65.873809827865898</v>
      </c>
      <c r="H44" s="50">
        <v>64.930484041223124</v>
      </c>
      <c r="I44" s="50">
        <v>64.613101240285985</v>
      </c>
      <c r="J44" s="50">
        <v>63.383258039407259</v>
      </c>
      <c r="K44" s="50">
        <v>62.521434258307366</v>
      </c>
      <c r="L44" s="50">
        <v>61.475386098585133</v>
      </c>
      <c r="M44" s="50">
        <v>61.690902987920836</v>
      </c>
      <c r="N44" s="50">
        <v>60.573477452246074</v>
      </c>
    </row>
    <row r="45" spans="1:14" x14ac:dyDescent="0.25">
      <c r="A45" s="51" t="s">
        <v>48</v>
      </c>
      <c r="B45" s="51"/>
      <c r="C45" s="52">
        <v>67.256120318015419</v>
      </c>
      <c r="D45" s="52">
        <v>69.27050605247662</v>
      </c>
      <c r="E45" s="52">
        <v>69.308491107787631</v>
      </c>
      <c r="F45" s="52">
        <v>68.269047705453517</v>
      </c>
      <c r="G45" s="52">
        <v>66.59195891601253</v>
      </c>
      <c r="H45" s="52">
        <v>65.871275053851008</v>
      </c>
      <c r="I45" s="52">
        <v>65.746360252518826</v>
      </c>
      <c r="J45" s="52">
        <v>64.686602905908245</v>
      </c>
      <c r="K45" s="52">
        <v>63.946126724497887</v>
      </c>
      <c r="L45" s="52">
        <v>63.021186467399751</v>
      </c>
      <c r="M45" s="52">
        <v>63.396847888258712</v>
      </c>
      <c r="N45" s="52">
        <v>62.36669330512435</v>
      </c>
    </row>
    <row r="47" spans="1:14" x14ac:dyDescent="0.25">
      <c r="A47" s="48" t="s">
        <v>32</v>
      </c>
      <c r="B47" s="48"/>
      <c r="C47" s="49">
        <v>84.174760106713066</v>
      </c>
      <c r="D47" s="49">
        <v>83.88794888167503</v>
      </c>
      <c r="E47" s="49">
        <v>83.883797159675268</v>
      </c>
      <c r="F47" s="49">
        <v>84.082509017367187</v>
      </c>
      <c r="G47" s="49">
        <v>84.414760180766123</v>
      </c>
      <c r="H47" s="49">
        <v>84.558517253372045</v>
      </c>
      <c r="I47" s="49">
        <v>84.584896324999491</v>
      </c>
      <c r="J47" s="49">
        <v>84.795496932268037</v>
      </c>
      <c r="K47" s="49">
        <v>84.935716024317358</v>
      </c>
      <c r="L47" s="49">
        <v>85.110656700787345</v>
      </c>
      <c r="M47" s="49">
        <v>85.049748610231802</v>
      </c>
      <c r="N47" s="49">
        <v>85.248136230183988</v>
      </c>
    </row>
    <row r="48" spans="1:14" x14ac:dyDescent="0.25">
      <c r="A48" s="19" t="s">
        <v>45</v>
      </c>
      <c r="B48" s="19"/>
      <c r="C48" s="50">
        <v>82.212444275267188</v>
      </c>
      <c r="D48" s="50">
        <v>82.115390599590498</v>
      </c>
      <c r="E48" s="50">
        <v>82.151042415535812</v>
      </c>
      <c r="F48" s="50">
        <v>82.382772889990605</v>
      </c>
      <c r="G48" s="50">
        <v>82.736023472831818</v>
      </c>
      <c r="H48" s="50">
        <v>82.910625137111438</v>
      </c>
      <c r="I48" s="50">
        <v>82.965840970698736</v>
      </c>
      <c r="J48" s="50">
        <v>83.203960572874621</v>
      </c>
      <c r="K48" s="50">
        <v>83.373028491948574</v>
      </c>
      <c r="L48" s="50">
        <v>83.580056688479928</v>
      </c>
      <c r="M48" s="50">
        <v>83.533180436177716</v>
      </c>
      <c r="N48" s="50">
        <v>83.758052011512888</v>
      </c>
    </row>
    <row r="49" spans="1:14" x14ac:dyDescent="0.25">
      <c r="A49" s="51" t="s">
        <v>46</v>
      </c>
      <c r="B49" s="51"/>
      <c r="C49" s="52">
        <v>85.882606805569026</v>
      </c>
      <c r="D49" s="52">
        <v>85.532917041016304</v>
      </c>
      <c r="E49" s="52">
        <v>85.518724854042929</v>
      </c>
      <c r="F49" s="52">
        <v>85.683129254142528</v>
      </c>
      <c r="G49" s="52">
        <v>85.96033877164669</v>
      </c>
      <c r="H49" s="52">
        <v>86.076625487998825</v>
      </c>
      <c r="I49" s="52">
        <v>86.092736378210844</v>
      </c>
      <c r="J49" s="52">
        <v>86.27487852073854</v>
      </c>
      <c r="K49" s="52">
        <v>86.397889195980781</v>
      </c>
      <c r="L49" s="52">
        <v>86.558277230880876</v>
      </c>
      <c r="M49" s="52">
        <v>86.488550698414997</v>
      </c>
      <c r="N49" s="52">
        <v>86.664468824611546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9344</v>
      </c>
      <c r="D8" s="21">
        <v>9348.2180745593414</v>
      </c>
      <c r="E8" s="21">
        <v>9348.3011051147369</v>
      </c>
      <c r="F8" s="21">
        <v>9341.0441159498914</v>
      </c>
      <c r="G8" s="21">
        <v>9327.6198175998361</v>
      </c>
      <c r="H8" s="21">
        <v>9315.2609003624202</v>
      </c>
      <c r="I8" s="21">
        <v>9299.3958714379969</v>
      </c>
      <c r="J8" s="21">
        <v>9279.263975009093</v>
      </c>
      <c r="K8" s="21">
        <v>9256.9878820676859</v>
      </c>
      <c r="L8" s="21">
        <v>9233.8968143627972</v>
      </c>
      <c r="M8" s="21">
        <v>9207.8528811547549</v>
      </c>
      <c r="N8" s="21">
        <v>9177.7961181468054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57.826207266686033</v>
      </c>
      <c r="D10" s="26">
        <f t="shared" ref="D10:N10" si="0">SUM(D11:D12)</f>
        <v>58.049993953290802</v>
      </c>
      <c r="E10" s="26">
        <f t="shared" si="0"/>
        <v>57.432931171418048</v>
      </c>
      <c r="F10" s="26">
        <f t="shared" si="0"/>
        <v>56.781293977219683</v>
      </c>
      <c r="G10" s="26">
        <f t="shared" si="0"/>
        <v>56.309234210492214</v>
      </c>
      <c r="H10" s="26">
        <f t="shared" si="0"/>
        <v>55.491700557179463</v>
      </c>
      <c r="I10" s="26">
        <f t="shared" si="0"/>
        <v>54.855954200322891</v>
      </c>
      <c r="J10" s="26">
        <f t="shared" si="0"/>
        <v>53.663674385282917</v>
      </c>
      <c r="K10" s="26">
        <f t="shared" si="0"/>
        <v>52.443855821464382</v>
      </c>
      <c r="L10" s="26">
        <f t="shared" si="0"/>
        <v>51.412524399918411</v>
      </c>
      <c r="M10" s="26">
        <f t="shared" si="0"/>
        <v>50.282700403881989</v>
      </c>
      <c r="N10" s="26">
        <f t="shared" si="0"/>
        <v>48.876868050632979</v>
      </c>
    </row>
    <row r="11" spans="1:14" x14ac:dyDescent="0.25">
      <c r="A11" s="20" t="s">
        <v>34</v>
      </c>
      <c r="B11" s="18"/>
      <c r="C11" s="22">
        <v>29.565278903268045</v>
      </c>
      <c r="D11" s="22">
        <v>29.749414538458513</v>
      </c>
      <c r="E11" s="22">
        <v>29.487377413513293</v>
      </c>
      <c r="F11" s="22">
        <v>28.967106825942022</v>
      </c>
      <c r="G11" s="22">
        <v>28.896157572758963</v>
      </c>
      <c r="H11" s="22">
        <v>28.435335846780909</v>
      </c>
      <c r="I11" s="22">
        <v>28.065837032723341</v>
      </c>
      <c r="J11" s="22">
        <v>27.487414366632699</v>
      </c>
      <c r="K11" s="22">
        <v>26.800522966132284</v>
      </c>
      <c r="L11" s="22">
        <v>26.345494297293889</v>
      </c>
      <c r="M11" s="22">
        <v>25.703042565701963</v>
      </c>
      <c r="N11" s="22">
        <v>24.967786386875694</v>
      </c>
    </row>
    <row r="12" spans="1:14" x14ac:dyDescent="0.25">
      <c r="A12" s="27" t="s">
        <v>35</v>
      </c>
      <c r="B12" s="28"/>
      <c r="C12" s="29">
        <v>28.260928363417989</v>
      </c>
      <c r="D12" s="29">
        <v>28.300579414832288</v>
      </c>
      <c r="E12" s="29">
        <v>27.945553757904754</v>
      </c>
      <c r="F12" s="29">
        <v>27.814187151277661</v>
      </c>
      <c r="G12" s="29">
        <v>27.413076637733251</v>
      </c>
      <c r="H12" s="29">
        <v>27.056364710398555</v>
      </c>
      <c r="I12" s="29">
        <v>26.790117167599551</v>
      </c>
      <c r="J12" s="29">
        <v>26.176260018650218</v>
      </c>
      <c r="K12" s="29">
        <v>25.643332855332098</v>
      </c>
      <c r="L12" s="29">
        <v>25.067030102624521</v>
      </c>
      <c r="M12" s="29">
        <v>24.579657838180026</v>
      </c>
      <c r="N12" s="29">
        <v>23.909081663757284</v>
      </c>
    </row>
    <row r="13" spans="1:14" x14ac:dyDescent="0.25">
      <c r="A13" s="33" t="s">
        <v>36</v>
      </c>
      <c r="B13" s="18"/>
      <c r="C13" s="26">
        <f>SUM(C14:C15)</f>
        <v>106.71308077762266</v>
      </c>
      <c r="D13" s="26">
        <f t="shared" ref="D13:N13" si="1">SUM(D14:D15)</f>
        <v>111.40702752173877</v>
      </c>
      <c r="E13" s="26">
        <f t="shared" si="1"/>
        <v>114.1174797345366</v>
      </c>
      <c r="F13" s="26">
        <f t="shared" si="1"/>
        <v>114.68824933296398</v>
      </c>
      <c r="G13" s="26">
        <f t="shared" si="1"/>
        <v>113.93670057413087</v>
      </c>
      <c r="H13" s="26">
        <f t="shared" si="1"/>
        <v>114.82430603123225</v>
      </c>
      <c r="I13" s="26">
        <f t="shared" si="1"/>
        <v>116.50243603967343</v>
      </c>
      <c r="J13" s="26">
        <f t="shared" si="1"/>
        <v>116.70324299456537</v>
      </c>
      <c r="K13" s="26">
        <f t="shared" si="1"/>
        <v>117.56001984825642</v>
      </c>
      <c r="L13" s="26">
        <f t="shared" si="1"/>
        <v>118.44148526914697</v>
      </c>
      <c r="M13" s="26">
        <f t="shared" si="1"/>
        <v>121.36610053914404</v>
      </c>
      <c r="N13" s="26">
        <f t="shared" si="1"/>
        <v>121.68849168462398</v>
      </c>
    </row>
    <row r="14" spans="1:14" x14ac:dyDescent="0.25">
      <c r="A14" s="20" t="s">
        <v>37</v>
      </c>
      <c r="B14" s="18"/>
      <c r="C14" s="22">
        <v>54.054801159303381</v>
      </c>
      <c r="D14" s="22">
        <v>56.068561388645911</v>
      </c>
      <c r="E14" s="22">
        <v>57.692924490077218</v>
      </c>
      <c r="F14" s="22">
        <v>58.213379688191267</v>
      </c>
      <c r="G14" s="22">
        <v>57.906974800962459</v>
      </c>
      <c r="H14" s="22">
        <v>58.499335760158409</v>
      </c>
      <c r="I14" s="22">
        <v>59.558936872841969</v>
      </c>
      <c r="J14" s="22">
        <v>59.893770502292838</v>
      </c>
      <c r="K14" s="22">
        <v>60.373261971032314</v>
      </c>
      <c r="L14" s="22">
        <v>60.740627268796814</v>
      </c>
      <c r="M14" s="22">
        <v>62.308618262016189</v>
      </c>
      <c r="N14" s="22">
        <v>62.568422829211563</v>
      </c>
    </row>
    <row r="15" spans="1:14" x14ac:dyDescent="0.25">
      <c r="A15" s="10" t="s">
        <v>38</v>
      </c>
      <c r="B15" s="12"/>
      <c r="C15" s="23">
        <v>52.658279618319284</v>
      </c>
      <c r="D15" s="23">
        <v>55.338466133092851</v>
      </c>
      <c r="E15" s="23">
        <v>56.424555244459391</v>
      </c>
      <c r="F15" s="23">
        <v>56.474869644772703</v>
      </c>
      <c r="G15" s="23">
        <v>56.029725773168408</v>
      </c>
      <c r="H15" s="23">
        <v>56.324970271073852</v>
      </c>
      <c r="I15" s="23">
        <v>56.943499166831458</v>
      </c>
      <c r="J15" s="23">
        <v>56.809472492272533</v>
      </c>
      <c r="K15" s="23">
        <v>57.18675787722411</v>
      </c>
      <c r="L15" s="23">
        <v>57.700858000350152</v>
      </c>
      <c r="M15" s="23">
        <v>59.05748227712786</v>
      </c>
      <c r="N15" s="23">
        <v>59.12006885541242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-48.886873510936631</v>
      </c>
      <c r="D17" s="32">
        <f t="shared" ref="D17:N17" si="2">D10-D13</f>
        <v>-53.357033568447967</v>
      </c>
      <c r="E17" s="32">
        <f t="shared" si="2"/>
        <v>-56.684548563118554</v>
      </c>
      <c r="F17" s="32">
        <f t="shared" si="2"/>
        <v>-57.906955355744294</v>
      </c>
      <c r="G17" s="32">
        <f t="shared" si="2"/>
        <v>-57.627466363638653</v>
      </c>
      <c r="H17" s="32">
        <f t="shared" si="2"/>
        <v>-59.332605474052791</v>
      </c>
      <c r="I17" s="32">
        <f t="shared" si="2"/>
        <v>-61.646481839350535</v>
      </c>
      <c r="J17" s="32">
        <f t="shared" si="2"/>
        <v>-63.039568609282455</v>
      </c>
      <c r="K17" s="32">
        <f t="shared" si="2"/>
        <v>-65.116164026792035</v>
      </c>
      <c r="L17" s="32">
        <f t="shared" si="2"/>
        <v>-67.028960869228555</v>
      </c>
      <c r="M17" s="32">
        <f t="shared" si="2"/>
        <v>-71.083400135262053</v>
      </c>
      <c r="N17" s="32">
        <f t="shared" si="2"/>
        <v>-72.811623633991005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406.57394587641278</v>
      </c>
      <c r="D19" s="26">
        <f t="shared" ref="D19:N19" si="3">SUM(D20:D21)</f>
        <v>406.83967074369565</v>
      </c>
      <c r="E19" s="26">
        <f t="shared" si="3"/>
        <v>404.79128201630022</v>
      </c>
      <c r="F19" s="26">
        <f t="shared" si="3"/>
        <v>402.23861843745726</v>
      </c>
      <c r="G19" s="26">
        <f t="shared" si="3"/>
        <v>401.90279672951135</v>
      </c>
      <c r="H19" s="26">
        <f t="shared" si="3"/>
        <v>401.60343145136346</v>
      </c>
      <c r="I19" s="26">
        <f t="shared" si="3"/>
        <v>400.80052319731709</v>
      </c>
      <c r="J19" s="26">
        <f t="shared" si="3"/>
        <v>400.2630400510003</v>
      </c>
      <c r="K19" s="26">
        <f t="shared" si="3"/>
        <v>400.82725909275916</v>
      </c>
      <c r="L19" s="26">
        <f t="shared" si="3"/>
        <v>400.39997738839878</v>
      </c>
      <c r="M19" s="26">
        <f t="shared" si="3"/>
        <v>400.70997957108875</v>
      </c>
      <c r="N19" s="26">
        <f t="shared" si="3"/>
        <v>400.23495038871431</v>
      </c>
    </row>
    <row r="20" spans="1:14" x14ac:dyDescent="0.25">
      <c r="A20" s="68" t="s">
        <v>40</v>
      </c>
      <c r="B20" s="68"/>
      <c r="C20" s="22">
        <v>202.44475616928776</v>
      </c>
      <c r="D20" s="22">
        <v>203.48760190195196</v>
      </c>
      <c r="E20" s="22">
        <v>202.52774503812302</v>
      </c>
      <c r="F20" s="22">
        <v>200.93147440389168</v>
      </c>
      <c r="G20" s="22">
        <v>201.30062469644017</v>
      </c>
      <c r="H20" s="22">
        <v>200.89645540084263</v>
      </c>
      <c r="I20" s="22">
        <v>200.37780577551317</v>
      </c>
      <c r="J20" s="22">
        <v>200.57656499401318</v>
      </c>
      <c r="K20" s="22">
        <v>200.71498759795668</v>
      </c>
      <c r="L20" s="22">
        <v>200.30922123940712</v>
      </c>
      <c r="M20" s="22">
        <v>200.69990921607928</v>
      </c>
      <c r="N20" s="22">
        <v>200.23072968588485</v>
      </c>
    </row>
    <row r="21" spans="1:14" x14ac:dyDescent="0.25">
      <c r="A21" s="27" t="s">
        <v>41</v>
      </c>
      <c r="B21" s="27"/>
      <c r="C21" s="29">
        <v>204.12918970712502</v>
      </c>
      <c r="D21" s="29">
        <v>203.35206884174369</v>
      </c>
      <c r="E21" s="29">
        <v>202.26353697817723</v>
      </c>
      <c r="F21" s="29">
        <v>201.30714403356561</v>
      </c>
      <c r="G21" s="29">
        <v>200.60217203307121</v>
      </c>
      <c r="H21" s="29">
        <v>200.70697605052084</v>
      </c>
      <c r="I21" s="29">
        <v>200.42271742180392</v>
      </c>
      <c r="J21" s="29">
        <v>199.68647505698712</v>
      </c>
      <c r="K21" s="29">
        <v>200.11227149480251</v>
      </c>
      <c r="L21" s="29">
        <v>200.09075614899166</v>
      </c>
      <c r="M21" s="29">
        <v>200.01007035500945</v>
      </c>
      <c r="N21" s="29">
        <v>200.00422070282943</v>
      </c>
    </row>
    <row r="22" spans="1:14" x14ac:dyDescent="0.25">
      <c r="A22" s="71" t="s">
        <v>44</v>
      </c>
      <c r="B22" s="71"/>
      <c r="C22" s="26">
        <f>SUM(C23:C24)</f>
        <v>353.46899780613353</v>
      </c>
      <c r="D22" s="26">
        <f t="shared" ref="D22:N22" si="4">SUM(D23:D24)</f>
        <v>353.39960661985094</v>
      </c>
      <c r="E22" s="26">
        <f t="shared" si="4"/>
        <v>355.36372261802791</v>
      </c>
      <c r="F22" s="26">
        <f t="shared" si="4"/>
        <v>357.75596143176847</v>
      </c>
      <c r="G22" s="26">
        <f t="shared" si="4"/>
        <v>356.63424760329053</v>
      </c>
      <c r="H22" s="26">
        <f t="shared" si="4"/>
        <v>358.1358549017346</v>
      </c>
      <c r="I22" s="26">
        <f t="shared" si="4"/>
        <v>359.28593778686832</v>
      </c>
      <c r="J22" s="26">
        <f t="shared" si="4"/>
        <v>359.49956438312523</v>
      </c>
      <c r="K22" s="26">
        <f t="shared" si="4"/>
        <v>358.80216277085617</v>
      </c>
      <c r="L22" s="26">
        <f t="shared" si="4"/>
        <v>359.41494972721404</v>
      </c>
      <c r="M22" s="26">
        <f t="shared" si="4"/>
        <v>359.68334244377553</v>
      </c>
      <c r="N22" s="26">
        <f t="shared" si="4"/>
        <v>359.80360242510187</v>
      </c>
    </row>
    <row r="23" spans="1:14" x14ac:dyDescent="0.25">
      <c r="A23" s="68" t="s">
        <v>42</v>
      </c>
      <c r="B23" s="68"/>
      <c r="C23" s="23">
        <v>176.8628435175946</v>
      </c>
      <c r="D23" s="22">
        <v>176.61705053647907</v>
      </c>
      <c r="E23" s="22">
        <v>177.47971670091715</v>
      </c>
      <c r="F23" s="22">
        <v>179.2611210488688</v>
      </c>
      <c r="G23" s="22">
        <v>178.2857206419018</v>
      </c>
      <c r="H23" s="22">
        <v>179.32834800273017</v>
      </c>
      <c r="I23" s="22">
        <v>179.54102229590211</v>
      </c>
      <c r="J23" s="22">
        <v>179.33202757802655</v>
      </c>
      <c r="K23" s="22">
        <v>178.72703798687624</v>
      </c>
      <c r="L23" s="22">
        <v>178.94488678751745</v>
      </c>
      <c r="M23" s="22">
        <v>178.84364569171927</v>
      </c>
      <c r="N23" s="22">
        <v>179.63791962881251</v>
      </c>
    </row>
    <row r="24" spans="1:14" x14ac:dyDescent="0.25">
      <c r="A24" s="10" t="s">
        <v>43</v>
      </c>
      <c r="B24" s="10"/>
      <c r="C24" s="23">
        <v>176.60615428853893</v>
      </c>
      <c r="D24" s="23">
        <v>176.78255608337187</v>
      </c>
      <c r="E24" s="23">
        <v>177.88400591711076</v>
      </c>
      <c r="F24" s="23">
        <v>178.49484038289967</v>
      </c>
      <c r="G24" s="23">
        <v>178.3485269613887</v>
      </c>
      <c r="H24" s="23">
        <v>178.80750689900444</v>
      </c>
      <c r="I24" s="23">
        <v>179.74491549096621</v>
      </c>
      <c r="J24" s="23">
        <v>180.16753680509868</v>
      </c>
      <c r="K24" s="23">
        <v>180.07512478397993</v>
      </c>
      <c r="L24" s="23">
        <v>180.47006293969659</v>
      </c>
      <c r="M24" s="23">
        <v>180.83969675205626</v>
      </c>
      <c r="N24" s="23">
        <v>180.16568279628939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53.104948070279249</v>
      </c>
      <c r="D26" s="32">
        <f t="shared" ref="D26:N26" si="5">D19-D22</f>
        <v>53.440064123844707</v>
      </c>
      <c r="E26" s="32">
        <f t="shared" si="5"/>
        <v>49.427559398272308</v>
      </c>
      <c r="F26" s="32">
        <f t="shared" si="5"/>
        <v>44.482657005688793</v>
      </c>
      <c r="G26" s="32">
        <f t="shared" si="5"/>
        <v>45.268549126220819</v>
      </c>
      <c r="H26" s="32">
        <f t="shared" si="5"/>
        <v>43.467576549628859</v>
      </c>
      <c r="I26" s="32">
        <f t="shared" si="5"/>
        <v>41.514585410448774</v>
      </c>
      <c r="J26" s="32">
        <f t="shared" si="5"/>
        <v>40.76347566787507</v>
      </c>
      <c r="K26" s="32">
        <f t="shared" si="5"/>
        <v>42.025096321902993</v>
      </c>
      <c r="L26" s="32">
        <f t="shared" si="5"/>
        <v>40.985027661184745</v>
      </c>
      <c r="M26" s="32">
        <f t="shared" si="5"/>
        <v>41.026637127313222</v>
      </c>
      <c r="N26" s="32">
        <f t="shared" si="5"/>
        <v>40.431347963612438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4.2180745593426181</v>
      </c>
      <c r="D30" s="32">
        <f t="shared" ref="D30:N30" si="6">D17+D26+D28</f>
        <v>8.3030555396739203E-2</v>
      </c>
      <c r="E30" s="32">
        <f t="shared" si="6"/>
        <v>-7.2569891648462459</v>
      </c>
      <c r="F30" s="32">
        <f t="shared" si="6"/>
        <v>-13.424298350055501</v>
      </c>
      <c r="G30" s="32">
        <f t="shared" si="6"/>
        <v>-12.358917237417835</v>
      </c>
      <c r="H30" s="32">
        <f t="shared" si="6"/>
        <v>-15.865028924423932</v>
      </c>
      <c r="I30" s="32">
        <f t="shared" si="6"/>
        <v>-20.131896428901761</v>
      </c>
      <c r="J30" s="32">
        <f t="shared" si="6"/>
        <v>-22.276092941407384</v>
      </c>
      <c r="K30" s="32">
        <f t="shared" si="6"/>
        <v>-23.091067704889042</v>
      </c>
      <c r="L30" s="32">
        <f t="shared" si="6"/>
        <v>-26.043933208043811</v>
      </c>
      <c r="M30" s="32">
        <f t="shared" si="6"/>
        <v>-30.056763007948831</v>
      </c>
      <c r="N30" s="32">
        <f t="shared" si="6"/>
        <v>-32.380275670378566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9348.2180745593414</v>
      </c>
      <c r="D32" s="21">
        <v>9348.3011051147369</v>
      </c>
      <c r="E32" s="21">
        <v>9341.0441159498914</v>
      </c>
      <c r="F32" s="21">
        <v>9327.6198175998361</v>
      </c>
      <c r="G32" s="21">
        <v>9315.2609003624202</v>
      </c>
      <c r="H32" s="21">
        <v>9299.3958714379969</v>
      </c>
      <c r="I32" s="21">
        <v>9279.263975009093</v>
      </c>
      <c r="J32" s="21">
        <v>9256.9878820676859</v>
      </c>
      <c r="K32" s="21">
        <v>9233.8968143627972</v>
      </c>
      <c r="L32" s="21">
        <v>9207.8528811547549</v>
      </c>
      <c r="M32" s="21">
        <v>9177.7961181468054</v>
      </c>
      <c r="N32" s="21">
        <v>9145.4158424764264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4.514206506145424E-4</v>
      </c>
      <c r="D34" s="39">
        <f t="shared" ref="D34:N34" si="7">(D32/D8)-1</f>
        <v>8.8819660317707161E-6</v>
      </c>
      <c r="E34" s="39">
        <f t="shared" si="7"/>
        <v>-7.7628962559572745E-4</v>
      </c>
      <c r="F34" s="39">
        <f t="shared" si="7"/>
        <v>-1.4371303875049257E-3</v>
      </c>
      <c r="G34" s="39">
        <f t="shared" si="7"/>
        <v>-1.3249808074399239E-3</v>
      </c>
      <c r="H34" s="39">
        <f t="shared" si="7"/>
        <v>-1.7031223380771232E-3</v>
      </c>
      <c r="I34" s="39">
        <f t="shared" si="7"/>
        <v>-2.1648606755990674E-3</v>
      </c>
      <c r="J34" s="39">
        <f t="shared" si="7"/>
        <v>-2.4006314510937043E-3</v>
      </c>
      <c r="K34" s="39">
        <f t="shared" si="7"/>
        <v>-2.4944472218246805E-3</v>
      </c>
      <c r="L34" s="39">
        <f t="shared" si="7"/>
        <v>-2.8204704613475906E-3</v>
      </c>
      <c r="M34" s="39">
        <f t="shared" si="7"/>
        <v>-3.2642531756198467E-3</v>
      </c>
      <c r="N34" s="39">
        <f t="shared" si="7"/>
        <v>-3.528110153412034E-3</v>
      </c>
    </row>
    <row r="35" spans="1:14" ht="15.75" thickBot="1" x14ac:dyDescent="0.3">
      <c r="A35" s="40" t="s">
        <v>15</v>
      </c>
      <c r="B35" s="41"/>
      <c r="C35" s="42">
        <f>(C32/$C$8)-1</f>
        <v>4.514206506145424E-4</v>
      </c>
      <c r="D35" s="42">
        <f t="shared" ref="D35:N35" si="8">(D32/$C$8)-1</f>
        <v>4.6030662614904294E-4</v>
      </c>
      <c r="E35" s="42">
        <f t="shared" si="8"/>
        <v>-3.1634033070515599E-4</v>
      </c>
      <c r="F35" s="42">
        <f t="shared" si="8"/>
        <v>-1.7530160959079444E-3</v>
      </c>
      <c r="G35" s="42">
        <f t="shared" si="8"/>
        <v>-3.0756741906656782E-3</v>
      </c>
      <c r="H35" s="42">
        <f t="shared" si="8"/>
        <v>-4.7735582793239084E-3</v>
      </c>
      <c r="I35" s="42">
        <f t="shared" si="8"/>
        <v>-6.928084866321349E-3</v>
      </c>
      <c r="J35" s="42">
        <f t="shared" si="8"/>
        <v>-9.3120845389891294E-3</v>
      </c>
      <c r="K35" s="42">
        <f t="shared" si="8"/>
        <v>-1.1783303257406175E-2</v>
      </c>
      <c r="L35" s="42">
        <f t="shared" si="8"/>
        <v>-1.4570539259979198E-2</v>
      </c>
      <c r="M35" s="42">
        <f t="shared" si="8"/>
        <v>-1.7787230506549068E-2</v>
      </c>
      <c r="N35" s="42">
        <f t="shared" si="8"/>
        <v>-2.1252585351409836E-2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1.2581460027829088</v>
      </c>
      <c r="D41" s="47">
        <v>1.2654452406414469</v>
      </c>
      <c r="E41" s="47">
        <v>1.2597124685245116</v>
      </c>
      <c r="F41" s="47">
        <v>1.2568279621890459</v>
      </c>
      <c r="G41" s="47">
        <v>1.261804743793717</v>
      </c>
      <c r="H41" s="47">
        <v>1.2628727174202474</v>
      </c>
      <c r="I41" s="47">
        <v>1.2699165319167074</v>
      </c>
      <c r="J41" s="47">
        <v>1.2679884428344064</v>
      </c>
      <c r="K41" s="47">
        <v>1.2691499153114152</v>
      </c>
      <c r="L41" s="47">
        <v>1.2773780563263331</v>
      </c>
      <c r="M41" s="47">
        <v>1.284738121239217</v>
      </c>
      <c r="N41" s="47">
        <v>1.2881578197084396</v>
      </c>
    </row>
    <row r="43" spans="1:14" x14ac:dyDescent="0.25">
      <c r="A43" s="48" t="s">
        <v>31</v>
      </c>
      <c r="B43" s="48"/>
      <c r="C43" s="49">
        <v>71.396990011176101</v>
      </c>
      <c r="D43" s="49">
        <v>72.766578261170324</v>
      </c>
      <c r="E43" s="49">
        <v>72.712460078845169</v>
      </c>
      <c r="F43" s="49">
        <v>71.535578704525662</v>
      </c>
      <c r="G43" s="49">
        <v>69.695291879968593</v>
      </c>
      <c r="H43" s="49">
        <v>68.855702859504675</v>
      </c>
      <c r="I43" s="49">
        <v>68.655676524430532</v>
      </c>
      <c r="J43" s="49">
        <v>67.468417915861139</v>
      </c>
      <c r="K43" s="49">
        <v>66.650404054768728</v>
      </c>
      <c r="L43" s="49">
        <v>65.629232279067637</v>
      </c>
      <c r="M43" s="49">
        <v>65.954440107501568</v>
      </c>
      <c r="N43" s="49">
        <v>64.853785154038022</v>
      </c>
    </row>
    <row r="44" spans="1:14" x14ac:dyDescent="0.25">
      <c r="A44" s="19" t="s">
        <v>47</v>
      </c>
      <c r="B44" s="19"/>
      <c r="C44" s="50">
        <v>72.231106477796359</v>
      </c>
      <c r="D44" s="50">
        <v>72.766578261170309</v>
      </c>
      <c r="E44" s="50">
        <v>72.56052340324517</v>
      </c>
      <c r="F44" s="50">
        <v>71.252452519068072</v>
      </c>
      <c r="G44" s="50">
        <v>69.293524224422967</v>
      </c>
      <c r="H44" s="50">
        <v>68.335802789066875</v>
      </c>
      <c r="I44" s="50">
        <v>68.032370614182625</v>
      </c>
      <c r="J44" s="50">
        <v>66.771600176161641</v>
      </c>
      <c r="K44" s="50">
        <v>65.882161315015978</v>
      </c>
      <c r="L44" s="50">
        <v>64.791686186169272</v>
      </c>
      <c r="M44" s="50">
        <v>65.048451062801107</v>
      </c>
      <c r="N44" s="50">
        <v>63.902790330000343</v>
      </c>
    </row>
    <row r="45" spans="1:14" x14ac:dyDescent="0.25">
      <c r="A45" s="51" t="s">
        <v>48</v>
      </c>
      <c r="B45" s="51"/>
      <c r="C45" s="52">
        <v>70.56055534250082</v>
      </c>
      <c r="D45" s="52">
        <v>72.766578261170324</v>
      </c>
      <c r="E45" s="52">
        <v>72.868471460190335</v>
      </c>
      <c r="F45" s="52">
        <v>71.829785273393497</v>
      </c>
      <c r="G45" s="52">
        <v>70.115445781300707</v>
      </c>
      <c r="H45" s="52">
        <v>69.404114617502955</v>
      </c>
      <c r="I45" s="52">
        <v>69.319949623141454</v>
      </c>
      <c r="J45" s="52">
        <v>68.218992078340477</v>
      </c>
      <c r="K45" s="52">
        <v>67.481138452288121</v>
      </c>
      <c r="L45" s="52">
        <v>66.534618978426238</v>
      </c>
      <c r="M45" s="52">
        <v>66.938071486695662</v>
      </c>
      <c r="N45" s="52">
        <v>65.891572764278038</v>
      </c>
    </row>
    <row r="47" spans="1:14" x14ac:dyDescent="0.25">
      <c r="A47" s="48" t="s">
        <v>32</v>
      </c>
      <c r="B47" s="48"/>
      <c r="C47" s="49">
        <v>83.517519824616414</v>
      </c>
      <c r="D47" s="49">
        <v>83.282974941164824</v>
      </c>
      <c r="E47" s="49">
        <v>83.281333911486996</v>
      </c>
      <c r="F47" s="49">
        <v>83.475645656584376</v>
      </c>
      <c r="G47" s="49">
        <v>83.788632547678276</v>
      </c>
      <c r="H47" s="49">
        <v>83.929809448724512</v>
      </c>
      <c r="I47" s="49">
        <v>83.960164777724003</v>
      </c>
      <c r="J47" s="49">
        <v>84.164050380219336</v>
      </c>
      <c r="K47" s="49">
        <v>84.309588457900759</v>
      </c>
      <c r="L47" s="49">
        <v>84.495497045504507</v>
      </c>
      <c r="M47" s="49">
        <v>84.437375951994369</v>
      </c>
      <c r="N47" s="49">
        <v>84.637742248303738</v>
      </c>
    </row>
    <row r="48" spans="1:14" x14ac:dyDescent="0.25">
      <c r="A48" s="19" t="s">
        <v>45</v>
      </c>
      <c r="B48" s="19"/>
      <c r="C48" s="50">
        <v>81.581097788164669</v>
      </c>
      <c r="D48" s="50">
        <v>81.485621968887372</v>
      </c>
      <c r="E48" s="50">
        <v>81.52272170539112</v>
      </c>
      <c r="F48" s="50">
        <v>81.75563987072826</v>
      </c>
      <c r="G48" s="50">
        <v>82.109952839543027</v>
      </c>
      <c r="H48" s="50">
        <v>82.285952025552021</v>
      </c>
      <c r="I48" s="50">
        <v>82.342670735055762</v>
      </c>
      <c r="J48" s="50">
        <v>82.581874050225082</v>
      </c>
      <c r="K48" s="50">
        <v>82.752060608450947</v>
      </c>
      <c r="L48" s="50">
        <v>82.960124750897606</v>
      </c>
      <c r="M48" s="50">
        <v>82.914751260684255</v>
      </c>
      <c r="N48" s="50">
        <v>83.140555032834172</v>
      </c>
    </row>
    <row r="49" spans="1:14" x14ac:dyDescent="0.25">
      <c r="A49" s="51" t="s">
        <v>46</v>
      </c>
      <c r="B49" s="51"/>
      <c r="C49" s="52">
        <v>85.32094625590905</v>
      </c>
      <c r="D49" s="52">
        <v>84.97493999629576</v>
      </c>
      <c r="E49" s="52">
        <v>84.962539142648041</v>
      </c>
      <c r="F49" s="52">
        <v>85.12787558215453</v>
      </c>
      <c r="G49" s="52">
        <v>85.405467733155916</v>
      </c>
      <c r="H49" s="52">
        <v>85.523070296165486</v>
      </c>
      <c r="I49" s="52">
        <v>85.54076210252326</v>
      </c>
      <c r="J49" s="52">
        <v>85.7235314347746</v>
      </c>
      <c r="K49" s="52">
        <v>85.847399823829392</v>
      </c>
      <c r="L49" s="52">
        <v>86.008419821476394</v>
      </c>
      <c r="M49" s="52">
        <v>85.940761008604326</v>
      </c>
      <c r="N49" s="52">
        <v>86.117359268277625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14045</v>
      </c>
      <c r="D8" s="21">
        <v>14183.262958586325</v>
      </c>
      <c r="E8" s="21">
        <v>14316.669411909223</v>
      </c>
      <c r="F8" s="21">
        <v>14441.165987457658</v>
      </c>
      <c r="G8" s="21">
        <v>14557.394595462845</v>
      </c>
      <c r="H8" s="21">
        <v>14672.721138657194</v>
      </c>
      <c r="I8" s="21">
        <v>14783.245668606331</v>
      </c>
      <c r="J8" s="21">
        <v>14888.07771790263</v>
      </c>
      <c r="K8" s="21">
        <v>14989.632754865001</v>
      </c>
      <c r="L8" s="21">
        <v>15088.418934600566</v>
      </c>
      <c r="M8" s="21">
        <v>15183.445849316819</v>
      </c>
      <c r="N8" s="21">
        <v>15272.525477467561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96.314008176518925</v>
      </c>
      <c r="D10" s="26">
        <f t="shared" ref="D10:N10" si="0">SUM(D11:D12)</f>
        <v>98.397943319456218</v>
      </c>
      <c r="E10" s="26">
        <f t="shared" si="0"/>
        <v>99.353880427258417</v>
      </c>
      <c r="F10" s="26">
        <f t="shared" si="0"/>
        <v>100.44296068682878</v>
      </c>
      <c r="G10" s="26">
        <f t="shared" si="0"/>
        <v>101.92933074153417</v>
      </c>
      <c r="H10" s="26">
        <f t="shared" si="0"/>
        <v>102.85438327593369</v>
      </c>
      <c r="I10" s="26">
        <f t="shared" si="0"/>
        <v>104.0278574532776</v>
      </c>
      <c r="J10" s="26">
        <f t="shared" si="0"/>
        <v>104.29008662310333</v>
      </c>
      <c r="K10" s="26">
        <f t="shared" si="0"/>
        <v>104.58076302370274</v>
      </c>
      <c r="L10" s="26">
        <f t="shared" si="0"/>
        <v>105.21244674986352</v>
      </c>
      <c r="M10" s="26">
        <f t="shared" si="0"/>
        <v>105.59647802775683</v>
      </c>
      <c r="N10" s="26">
        <f t="shared" si="0"/>
        <v>105.51287710048598</v>
      </c>
    </row>
    <row r="11" spans="1:14" x14ac:dyDescent="0.25">
      <c r="A11" s="20" t="s">
        <v>34</v>
      </c>
      <c r="B11" s="18"/>
      <c r="C11" s="22">
        <v>49.243252300776589</v>
      </c>
      <c r="D11" s="22">
        <v>50.426899404979224</v>
      </c>
      <c r="E11" s="22">
        <v>51.010549346881</v>
      </c>
      <c r="F11" s="22">
        <v>51.241205832620778</v>
      </c>
      <c r="G11" s="22">
        <v>52.306980261585934</v>
      </c>
      <c r="H11" s="22">
        <v>52.705159553563277</v>
      </c>
      <c r="I11" s="22">
        <v>53.223554976095521</v>
      </c>
      <c r="J11" s="22">
        <v>53.419093235394115</v>
      </c>
      <c r="K11" s="22">
        <v>53.444185163922235</v>
      </c>
      <c r="L11" s="22">
        <v>53.91437102546292</v>
      </c>
      <c r="M11" s="22">
        <v>53.977824335904295</v>
      </c>
      <c r="N11" s="22">
        <v>53.89917729140349</v>
      </c>
    </row>
    <row r="12" spans="1:14" x14ac:dyDescent="0.25">
      <c r="A12" s="27" t="s">
        <v>35</v>
      </c>
      <c r="B12" s="28"/>
      <c r="C12" s="29">
        <v>47.070755875742336</v>
      </c>
      <c r="D12" s="29">
        <v>47.971043914476994</v>
      </c>
      <c r="E12" s="29">
        <v>48.343331080377418</v>
      </c>
      <c r="F12" s="29">
        <v>49.201754854208005</v>
      </c>
      <c r="G12" s="29">
        <v>49.622350479948238</v>
      </c>
      <c r="H12" s="29">
        <v>50.149223722370408</v>
      </c>
      <c r="I12" s="29">
        <v>50.804302477182084</v>
      </c>
      <c r="J12" s="29">
        <v>50.87099338770922</v>
      </c>
      <c r="K12" s="29">
        <v>51.136577859780509</v>
      </c>
      <c r="L12" s="29">
        <v>51.298075724400597</v>
      </c>
      <c r="M12" s="29">
        <v>51.618653691852536</v>
      </c>
      <c r="N12" s="29">
        <v>51.61369980908249</v>
      </c>
    </row>
    <row r="13" spans="1:14" x14ac:dyDescent="0.25">
      <c r="A13" s="33" t="s">
        <v>36</v>
      </c>
      <c r="B13" s="18"/>
      <c r="C13" s="26">
        <f>SUM(C14:C15)</f>
        <v>118.70226426260589</v>
      </c>
      <c r="D13" s="26">
        <f t="shared" ref="D13:N13" si="1">SUM(D14:D15)</f>
        <v>125.84289808255983</v>
      </c>
      <c r="E13" s="26">
        <f t="shared" si="1"/>
        <v>130.84310036323785</v>
      </c>
      <c r="F13" s="26">
        <f t="shared" si="1"/>
        <v>134.10513534285838</v>
      </c>
      <c r="G13" s="26">
        <f t="shared" si="1"/>
        <v>136.01501967982765</v>
      </c>
      <c r="H13" s="26">
        <f t="shared" si="1"/>
        <v>139.56719021532763</v>
      </c>
      <c r="I13" s="26">
        <f t="shared" si="1"/>
        <v>144.31807648461421</v>
      </c>
      <c r="J13" s="26">
        <f t="shared" si="1"/>
        <v>146.99170960017935</v>
      </c>
      <c r="K13" s="26">
        <f t="shared" si="1"/>
        <v>150.80258640965229</v>
      </c>
      <c r="L13" s="26">
        <f t="shared" si="1"/>
        <v>153.95335404756599</v>
      </c>
      <c r="M13" s="26">
        <f t="shared" si="1"/>
        <v>160.39612723674992</v>
      </c>
      <c r="N13" s="26">
        <f t="shared" si="1"/>
        <v>163.36599342403645</v>
      </c>
    </row>
    <row r="14" spans="1:14" x14ac:dyDescent="0.25">
      <c r="A14" s="20" t="s">
        <v>37</v>
      </c>
      <c r="B14" s="18"/>
      <c r="C14" s="22">
        <v>63.041496140987483</v>
      </c>
      <c r="D14" s="22">
        <v>66.203067067241946</v>
      </c>
      <c r="E14" s="22">
        <v>68.843394936030208</v>
      </c>
      <c r="F14" s="22">
        <v>70.447503800637151</v>
      </c>
      <c r="G14" s="22">
        <v>71.212144226132622</v>
      </c>
      <c r="H14" s="22">
        <v>73.099618933693819</v>
      </c>
      <c r="I14" s="22">
        <v>75.575965449823002</v>
      </c>
      <c r="J14" s="22">
        <v>77.014921644796431</v>
      </c>
      <c r="K14" s="22">
        <v>78.873292312589726</v>
      </c>
      <c r="L14" s="22">
        <v>80.378585606387006</v>
      </c>
      <c r="M14" s="22">
        <v>83.630708779803513</v>
      </c>
      <c r="N14" s="22">
        <v>85.073223512917551</v>
      </c>
    </row>
    <row r="15" spans="1:14" x14ac:dyDescent="0.25">
      <c r="A15" s="10" t="s">
        <v>38</v>
      </c>
      <c r="B15" s="12"/>
      <c r="C15" s="23">
        <v>55.660768121618418</v>
      </c>
      <c r="D15" s="23">
        <v>59.639831015317881</v>
      </c>
      <c r="E15" s="23">
        <v>61.99970542720763</v>
      </c>
      <c r="F15" s="23">
        <v>63.657631542221225</v>
      </c>
      <c r="G15" s="23">
        <v>64.802875453695023</v>
      </c>
      <c r="H15" s="23">
        <v>66.467571281633823</v>
      </c>
      <c r="I15" s="23">
        <v>68.742111034791208</v>
      </c>
      <c r="J15" s="23">
        <v>69.976787955382918</v>
      </c>
      <c r="K15" s="23">
        <v>71.929294097062566</v>
      </c>
      <c r="L15" s="23">
        <v>73.574768441178975</v>
      </c>
      <c r="M15" s="23">
        <v>76.765418456946392</v>
      </c>
      <c r="N15" s="23">
        <v>78.29276991111891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-22.388256086086969</v>
      </c>
      <c r="D17" s="32">
        <f t="shared" ref="D17:N17" si="2">D10-D13</f>
        <v>-27.44495476310361</v>
      </c>
      <c r="E17" s="32">
        <f t="shared" si="2"/>
        <v>-31.489219935979435</v>
      </c>
      <c r="F17" s="32">
        <f t="shared" si="2"/>
        <v>-33.662174656029592</v>
      </c>
      <c r="G17" s="32">
        <f t="shared" si="2"/>
        <v>-34.085688938293472</v>
      </c>
      <c r="H17" s="32">
        <f t="shared" si="2"/>
        <v>-36.712806939393943</v>
      </c>
      <c r="I17" s="32">
        <f t="shared" si="2"/>
        <v>-40.290219031336605</v>
      </c>
      <c r="J17" s="32">
        <f t="shared" si="2"/>
        <v>-42.701622977076013</v>
      </c>
      <c r="K17" s="32">
        <f t="shared" si="2"/>
        <v>-46.221823385949548</v>
      </c>
      <c r="L17" s="32">
        <f t="shared" si="2"/>
        <v>-48.740907297702478</v>
      </c>
      <c r="M17" s="32">
        <f t="shared" si="2"/>
        <v>-54.799649208993088</v>
      </c>
      <c r="N17" s="32">
        <f t="shared" si="2"/>
        <v>-57.853116323550466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589.01589648151457</v>
      </c>
      <c r="D19" s="26">
        <f t="shared" ref="D19:N19" si="3">SUM(D20:D21)</f>
        <v>588.62939912476259</v>
      </c>
      <c r="E19" s="26">
        <f t="shared" si="3"/>
        <v>585.03648834245655</v>
      </c>
      <c r="F19" s="26">
        <f t="shared" si="3"/>
        <v>582.04286274812932</v>
      </c>
      <c r="G19" s="26">
        <f t="shared" si="3"/>
        <v>581.54308199813772</v>
      </c>
      <c r="H19" s="26">
        <f t="shared" si="3"/>
        <v>580.35884107926518</v>
      </c>
      <c r="I19" s="26">
        <f t="shared" si="3"/>
        <v>579.3634072903526</v>
      </c>
      <c r="J19" s="26">
        <f t="shared" si="3"/>
        <v>579.14088021237399</v>
      </c>
      <c r="K19" s="26">
        <f t="shared" si="3"/>
        <v>579.93402930903449</v>
      </c>
      <c r="L19" s="26">
        <f t="shared" si="3"/>
        <v>579.02596157443395</v>
      </c>
      <c r="M19" s="26">
        <f t="shared" si="3"/>
        <v>578.99782743522951</v>
      </c>
      <c r="N19" s="26">
        <f t="shared" si="3"/>
        <v>579.12307434157037</v>
      </c>
    </row>
    <row r="20" spans="1:14" x14ac:dyDescent="0.25">
      <c r="A20" s="68" t="s">
        <v>40</v>
      </c>
      <c r="B20" s="68"/>
      <c r="C20" s="22">
        <v>292.45710985970129</v>
      </c>
      <c r="D20" s="22">
        <v>293.4645548001933</v>
      </c>
      <c r="E20" s="22">
        <v>291.37528794889357</v>
      </c>
      <c r="F20" s="22">
        <v>289.65797344475197</v>
      </c>
      <c r="G20" s="22">
        <v>289.8162461419094</v>
      </c>
      <c r="H20" s="22">
        <v>289.09618468577719</v>
      </c>
      <c r="I20" s="22">
        <v>288.41050869794174</v>
      </c>
      <c r="J20" s="22">
        <v>288.74736943686457</v>
      </c>
      <c r="K20" s="22">
        <v>289.19876656877193</v>
      </c>
      <c r="L20" s="22">
        <v>288.53123155843707</v>
      </c>
      <c r="M20" s="22">
        <v>288.68389606226515</v>
      </c>
      <c r="N20" s="22">
        <v>288.60894772012301</v>
      </c>
    </row>
    <row r="21" spans="1:14" x14ac:dyDescent="0.25">
      <c r="A21" s="27" t="s">
        <v>41</v>
      </c>
      <c r="B21" s="27"/>
      <c r="C21" s="29">
        <v>296.55878662181334</v>
      </c>
      <c r="D21" s="29">
        <v>295.16484432456929</v>
      </c>
      <c r="E21" s="29">
        <v>293.66120039356304</v>
      </c>
      <c r="F21" s="29">
        <v>292.38488930337735</v>
      </c>
      <c r="G21" s="29">
        <v>291.72683585622838</v>
      </c>
      <c r="H21" s="29">
        <v>291.26265639348799</v>
      </c>
      <c r="I21" s="29">
        <v>290.9528985924108</v>
      </c>
      <c r="J21" s="29">
        <v>290.39351077550941</v>
      </c>
      <c r="K21" s="29">
        <v>290.73526274026256</v>
      </c>
      <c r="L21" s="29">
        <v>290.49473001599682</v>
      </c>
      <c r="M21" s="29">
        <v>290.3139313729643</v>
      </c>
      <c r="N21" s="29">
        <v>290.51412662144742</v>
      </c>
    </row>
    <row r="22" spans="1:14" x14ac:dyDescent="0.25">
      <c r="A22" s="71" t="s">
        <v>44</v>
      </c>
      <c r="B22" s="71"/>
      <c r="C22" s="26">
        <f>SUM(C23:C24)</f>
        <v>428.36468180910305</v>
      </c>
      <c r="D22" s="26">
        <f t="shared" ref="D22:N22" si="4">SUM(D23:D24)</f>
        <v>427.77799103875896</v>
      </c>
      <c r="E22" s="26">
        <f t="shared" si="4"/>
        <v>429.05069285804171</v>
      </c>
      <c r="F22" s="26">
        <f t="shared" si="4"/>
        <v>432.15208008691718</v>
      </c>
      <c r="G22" s="26">
        <f t="shared" si="4"/>
        <v>432.13084986549325</v>
      </c>
      <c r="H22" s="26">
        <f t="shared" si="4"/>
        <v>433.12150419073618</v>
      </c>
      <c r="I22" s="26">
        <f t="shared" si="4"/>
        <v>434.24113896271672</v>
      </c>
      <c r="J22" s="26">
        <f t="shared" si="4"/>
        <v>434.88422027292364</v>
      </c>
      <c r="K22" s="26">
        <f t="shared" si="4"/>
        <v>434.92602618752289</v>
      </c>
      <c r="L22" s="26">
        <f t="shared" si="4"/>
        <v>435.25813956047506</v>
      </c>
      <c r="M22" s="26">
        <f t="shared" si="4"/>
        <v>435.11855007549514</v>
      </c>
      <c r="N22" s="26">
        <f t="shared" si="4"/>
        <v>435.83432975294897</v>
      </c>
    </row>
    <row r="23" spans="1:14" x14ac:dyDescent="0.25">
      <c r="A23" s="68" t="s">
        <v>42</v>
      </c>
      <c r="B23" s="68"/>
      <c r="C23" s="23">
        <v>213.76497242014125</v>
      </c>
      <c r="D23" s="22">
        <v>212.72494406137085</v>
      </c>
      <c r="E23" s="22">
        <v>213.42955247204671</v>
      </c>
      <c r="F23" s="22">
        <v>215.50126255383887</v>
      </c>
      <c r="G23" s="22">
        <v>214.59336394282397</v>
      </c>
      <c r="H23" s="22">
        <v>215.04719856553422</v>
      </c>
      <c r="I23" s="22">
        <v>215.23363580991955</v>
      </c>
      <c r="J23" s="22">
        <v>215.56940242312339</v>
      </c>
      <c r="K23" s="22">
        <v>215.65248553524597</v>
      </c>
      <c r="L23" s="22">
        <v>215.87354086121488</v>
      </c>
      <c r="M23" s="22">
        <v>215.40366989650565</v>
      </c>
      <c r="N23" s="22">
        <v>216.42913521331428</v>
      </c>
    </row>
    <row r="24" spans="1:14" x14ac:dyDescent="0.25">
      <c r="A24" s="10" t="s">
        <v>43</v>
      </c>
      <c r="B24" s="10"/>
      <c r="C24" s="23">
        <v>214.5997093889618</v>
      </c>
      <c r="D24" s="23">
        <v>215.05304697738814</v>
      </c>
      <c r="E24" s="23">
        <v>215.62114038599501</v>
      </c>
      <c r="F24" s="23">
        <v>216.65081753307834</v>
      </c>
      <c r="G24" s="23">
        <v>217.53748592266925</v>
      </c>
      <c r="H24" s="23">
        <v>218.07430562520196</v>
      </c>
      <c r="I24" s="23">
        <v>219.0075031527972</v>
      </c>
      <c r="J24" s="23">
        <v>219.31481784980025</v>
      </c>
      <c r="K24" s="23">
        <v>219.27354065227692</v>
      </c>
      <c r="L24" s="23">
        <v>219.38459869926018</v>
      </c>
      <c r="M24" s="23">
        <v>219.71488017898946</v>
      </c>
      <c r="N24" s="23">
        <v>219.40519453963472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160.65121467241153</v>
      </c>
      <c r="D26" s="32">
        <f t="shared" ref="D26:N26" si="5">D19-D22</f>
        <v>160.85140808600363</v>
      </c>
      <c r="E26" s="32">
        <f t="shared" si="5"/>
        <v>155.98579548441484</v>
      </c>
      <c r="F26" s="32">
        <f t="shared" si="5"/>
        <v>149.89078266121214</v>
      </c>
      <c r="G26" s="32">
        <f t="shared" si="5"/>
        <v>149.41223213264448</v>
      </c>
      <c r="H26" s="32">
        <f t="shared" si="5"/>
        <v>147.237336888529</v>
      </c>
      <c r="I26" s="32">
        <f t="shared" si="5"/>
        <v>145.12226832763588</v>
      </c>
      <c r="J26" s="32">
        <f t="shared" si="5"/>
        <v>144.25665993945034</v>
      </c>
      <c r="K26" s="32">
        <f t="shared" si="5"/>
        <v>145.00800312151159</v>
      </c>
      <c r="L26" s="32">
        <f t="shared" si="5"/>
        <v>143.76782201395889</v>
      </c>
      <c r="M26" s="32">
        <f t="shared" si="5"/>
        <v>143.87927735973437</v>
      </c>
      <c r="N26" s="32">
        <f t="shared" si="5"/>
        <v>143.2887445886214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138.26295858632454</v>
      </c>
      <c r="D30" s="32">
        <f t="shared" ref="D30:N30" si="6">D17+D26+D28</f>
        <v>133.40645332290001</v>
      </c>
      <c r="E30" s="32">
        <f t="shared" si="6"/>
        <v>124.4965755484354</v>
      </c>
      <c r="F30" s="32">
        <f t="shared" si="6"/>
        <v>116.22860800518255</v>
      </c>
      <c r="G30" s="32">
        <f t="shared" si="6"/>
        <v>115.326543194351</v>
      </c>
      <c r="H30" s="32">
        <f t="shared" si="6"/>
        <v>110.52452994913506</v>
      </c>
      <c r="I30" s="32">
        <f t="shared" si="6"/>
        <v>104.83204929629927</v>
      </c>
      <c r="J30" s="32">
        <f t="shared" si="6"/>
        <v>101.55503696237433</v>
      </c>
      <c r="K30" s="32">
        <f t="shared" si="6"/>
        <v>98.786179735562044</v>
      </c>
      <c r="L30" s="32">
        <f t="shared" si="6"/>
        <v>95.026914716256414</v>
      </c>
      <c r="M30" s="32">
        <f t="shared" si="6"/>
        <v>89.079628150741286</v>
      </c>
      <c r="N30" s="32">
        <f t="shared" si="6"/>
        <v>85.435628265070932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14183.262958586325</v>
      </c>
      <c r="D32" s="21">
        <v>14316.669411909223</v>
      </c>
      <c r="E32" s="21">
        <v>14441.165987457658</v>
      </c>
      <c r="F32" s="21">
        <v>14557.394595462845</v>
      </c>
      <c r="G32" s="21">
        <v>14672.721138657194</v>
      </c>
      <c r="H32" s="21">
        <v>14783.245668606331</v>
      </c>
      <c r="I32" s="21">
        <v>14888.07771790263</v>
      </c>
      <c r="J32" s="21">
        <v>14989.632754865001</v>
      </c>
      <c r="K32" s="21">
        <v>15088.418934600566</v>
      </c>
      <c r="L32" s="21">
        <v>15183.445849316819</v>
      </c>
      <c r="M32" s="21">
        <v>15272.525477467561</v>
      </c>
      <c r="N32" s="21">
        <v>15357.961105732631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9.8442832742131614E-3</v>
      </c>
      <c r="D34" s="39">
        <f t="shared" ref="D34:N34" si="7">(D32/D8)-1</f>
        <v>9.4059070689467283E-3</v>
      </c>
      <c r="E34" s="39">
        <f t="shared" si="7"/>
        <v>8.6959174628196134E-3</v>
      </c>
      <c r="F34" s="39">
        <f t="shared" si="7"/>
        <v>8.0484226901160749E-3</v>
      </c>
      <c r="G34" s="39">
        <f t="shared" si="7"/>
        <v>7.9221966841713787E-3</v>
      </c>
      <c r="H34" s="39">
        <f t="shared" si="7"/>
        <v>7.5326538891238304E-3</v>
      </c>
      <c r="I34" s="39">
        <f t="shared" si="7"/>
        <v>7.0912742469619872E-3</v>
      </c>
      <c r="J34" s="39">
        <f t="shared" si="7"/>
        <v>6.8212323233813876E-3</v>
      </c>
      <c r="K34" s="39">
        <f t="shared" si="7"/>
        <v>6.590300199549759E-3</v>
      </c>
      <c r="L34" s="39">
        <f t="shared" si="7"/>
        <v>6.2980034639903426E-3</v>
      </c>
      <c r="M34" s="39">
        <f t="shared" si="7"/>
        <v>5.8668914181132514E-3</v>
      </c>
      <c r="N34" s="39">
        <f t="shared" si="7"/>
        <v>5.5940733830248668E-3</v>
      </c>
    </row>
    <row r="35" spans="1:14" ht="15.75" thickBot="1" x14ac:dyDescent="0.3">
      <c r="A35" s="40" t="s">
        <v>15</v>
      </c>
      <c r="B35" s="41"/>
      <c r="C35" s="42">
        <f>(C32/$C$8)-1</f>
        <v>9.8442832742131614E-3</v>
      </c>
      <c r="D35" s="42">
        <f t="shared" ref="D35:N35" si="8">(D32/$C$8)-1</f>
        <v>1.9342784756797515E-2</v>
      </c>
      <c r="E35" s="42">
        <f t="shared" si="8"/>
        <v>2.8206905479363442E-2</v>
      </c>
      <c r="F35" s="42">
        <f t="shared" si="8"/>
        <v>3.6482349267557446E-2</v>
      </c>
      <c r="G35" s="42">
        <f t="shared" si="8"/>
        <v>4.4693566298127152E-2</v>
      </c>
      <c r="H35" s="42">
        <f t="shared" si="8"/>
        <v>5.2562881353245272E-2</v>
      </c>
      <c r="I35" s="42">
        <f t="shared" si="8"/>
        <v>6.0026893407093551E-2</v>
      </c>
      <c r="J35" s="42">
        <f t="shared" si="8"/>
        <v>6.7257583116055564E-2</v>
      </c>
      <c r="K35" s="42">
        <f t="shared" si="8"/>
        <v>7.4291130979036391E-2</v>
      </c>
      <c r="L35" s="42">
        <f t="shared" si="8"/>
        <v>8.1057020243276545E-2</v>
      </c>
      <c r="M35" s="42">
        <f t="shared" si="8"/>
        <v>8.739946439783286E-2</v>
      </c>
      <c r="N35" s="42">
        <f t="shared" si="8"/>
        <v>9.3482456798336111E-2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1.6042055336702417</v>
      </c>
      <c r="D41" s="47">
        <v>1.6128142395561533</v>
      </c>
      <c r="E41" s="47">
        <v>1.6047099132786928</v>
      </c>
      <c r="F41" s="47">
        <v>1.6013734544110527</v>
      </c>
      <c r="G41" s="47">
        <v>1.6081404525085965</v>
      </c>
      <c r="H41" s="47">
        <v>1.6102677441968258</v>
      </c>
      <c r="I41" s="47">
        <v>1.618722642048896</v>
      </c>
      <c r="J41" s="47">
        <v>1.6165988756095202</v>
      </c>
      <c r="K41" s="47">
        <v>1.6179239434219495</v>
      </c>
      <c r="L41" s="47">
        <v>1.6291639931107398</v>
      </c>
      <c r="M41" s="47">
        <v>1.6387632927366718</v>
      </c>
      <c r="N41" s="47">
        <v>1.6435007363956422</v>
      </c>
    </row>
    <row r="43" spans="1:14" x14ac:dyDescent="0.25">
      <c r="A43" s="48" t="s">
        <v>31</v>
      </c>
      <c r="B43" s="48"/>
      <c r="C43" s="49">
        <v>68.90207967274948</v>
      </c>
      <c r="D43" s="49">
        <v>70.13567505771563</v>
      </c>
      <c r="E43" s="49">
        <v>70.037984485995977</v>
      </c>
      <c r="F43" s="49">
        <v>68.871583154584627</v>
      </c>
      <c r="G43" s="49">
        <v>67.070323813966311</v>
      </c>
      <c r="H43" s="49">
        <v>66.244647315972514</v>
      </c>
      <c r="I43" s="49">
        <v>66.042452188089612</v>
      </c>
      <c r="J43" s="49">
        <v>64.888146087175542</v>
      </c>
      <c r="K43" s="49">
        <v>64.096863182495255</v>
      </c>
      <c r="L43" s="49">
        <v>63.127902677015683</v>
      </c>
      <c r="M43" s="49">
        <v>63.467732025973731</v>
      </c>
      <c r="N43" s="49">
        <v>62.430843428042898</v>
      </c>
    </row>
    <row r="44" spans="1:14" x14ac:dyDescent="0.25">
      <c r="A44" s="19" t="s">
        <v>47</v>
      </c>
      <c r="B44" s="19"/>
      <c r="C44" s="50">
        <v>69.644690462052452</v>
      </c>
      <c r="D44" s="50">
        <v>70.13567505771563</v>
      </c>
      <c r="E44" s="50">
        <v>69.908493695406804</v>
      </c>
      <c r="F44" s="50">
        <v>68.626409422972273</v>
      </c>
      <c r="G44" s="50">
        <v>66.721889817935519</v>
      </c>
      <c r="H44" s="50">
        <v>65.7874006698095</v>
      </c>
      <c r="I44" s="50">
        <v>65.486632411198798</v>
      </c>
      <c r="J44" s="50">
        <v>64.259179703318836</v>
      </c>
      <c r="K44" s="50">
        <v>63.405568756056546</v>
      </c>
      <c r="L44" s="50">
        <v>62.384356995765415</v>
      </c>
      <c r="M44" s="50">
        <v>62.643665427808401</v>
      </c>
      <c r="N44" s="50">
        <v>61.561786942516882</v>
      </c>
    </row>
    <row r="45" spans="1:14" x14ac:dyDescent="0.25">
      <c r="A45" s="51" t="s">
        <v>48</v>
      </c>
      <c r="B45" s="51"/>
      <c r="C45" s="52">
        <v>68.079894888903027</v>
      </c>
      <c r="D45" s="52">
        <v>70.135675057715616</v>
      </c>
      <c r="E45" s="52">
        <v>70.182332025543914</v>
      </c>
      <c r="F45" s="52">
        <v>69.144957848312387</v>
      </c>
      <c r="G45" s="52">
        <v>67.457440443062126</v>
      </c>
      <c r="H45" s="52">
        <v>66.754912971733802</v>
      </c>
      <c r="I45" s="52">
        <v>66.66451884779633</v>
      </c>
      <c r="J45" s="52">
        <v>65.594760155412473</v>
      </c>
      <c r="K45" s="52">
        <v>64.872431392681108</v>
      </c>
      <c r="L45" s="52">
        <v>63.960733604498415</v>
      </c>
      <c r="M45" s="52">
        <v>64.39053145113354</v>
      </c>
      <c r="N45" s="52">
        <v>63.403412947103092</v>
      </c>
    </row>
    <row r="47" spans="1:14" x14ac:dyDescent="0.25">
      <c r="A47" s="48" t="s">
        <v>32</v>
      </c>
      <c r="B47" s="48"/>
      <c r="C47" s="49">
        <v>83.943563297142887</v>
      </c>
      <c r="D47" s="49">
        <v>83.714666642645412</v>
      </c>
      <c r="E47" s="49">
        <v>83.718451189181792</v>
      </c>
      <c r="F47" s="49">
        <v>83.91649336036096</v>
      </c>
      <c r="G47" s="49">
        <v>84.234936457287148</v>
      </c>
      <c r="H47" s="49">
        <v>84.373461505720272</v>
      </c>
      <c r="I47" s="49">
        <v>84.404827561762929</v>
      </c>
      <c r="J47" s="49">
        <v>84.610006429637664</v>
      </c>
      <c r="K47" s="49">
        <v>84.756201520991894</v>
      </c>
      <c r="L47" s="49">
        <v>84.941709860870247</v>
      </c>
      <c r="M47" s="49">
        <v>84.883266740566185</v>
      </c>
      <c r="N47" s="49">
        <v>85.085406316336019</v>
      </c>
    </row>
    <row r="48" spans="1:14" x14ac:dyDescent="0.25">
      <c r="A48" s="19" t="s">
        <v>45</v>
      </c>
      <c r="B48" s="19"/>
      <c r="C48" s="50">
        <v>82.05323262108648</v>
      </c>
      <c r="D48" s="50">
        <v>81.956585920467347</v>
      </c>
      <c r="E48" s="50">
        <v>81.992602686039547</v>
      </c>
      <c r="F48" s="50">
        <v>82.224618317619601</v>
      </c>
      <c r="G48" s="50">
        <v>82.578112842425625</v>
      </c>
      <c r="H48" s="50">
        <v>82.753056317789827</v>
      </c>
      <c r="I48" s="50">
        <v>82.808649772800479</v>
      </c>
      <c r="J48" s="50">
        <v>83.047026081047719</v>
      </c>
      <c r="K48" s="50">
        <v>83.2163646465293</v>
      </c>
      <c r="L48" s="50">
        <v>83.423639190215283</v>
      </c>
      <c r="M48" s="50">
        <v>83.377148849984337</v>
      </c>
      <c r="N48" s="50">
        <v>83.60223856622909</v>
      </c>
    </row>
    <row r="49" spans="1:14" x14ac:dyDescent="0.25">
      <c r="A49" s="51" t="s">
        <v>46</v>
      </c>
      <c r="B49" s="51"/>
      <c r="C49" s="52">
        <v>85.740777374382475</v>
      </c>
      <c r="D49" s="52">
        <v>85.39205871894201</v>
      </c>
      <c r="E49" s="52">
        <v>85.378322270055847</v>
      </c>
      <c r="F49" s="52">
        <v>85.542945809824019</v>
      </c>
      <c r="G49" s="52">
        <v>85.820222749845456</v>
      </c>
      <c r="H49" s="52">
        <v>85.936830578948843</v>
      </c>
      <c r="I49" s="52">
        <v>85.95334065197622</v>
      </c>
      <c r="J49" s="52">
        <v>86.135621803904058</v>
      </c>
      <c r="K49" s="52">
        <v>86.258836360566363</v>
      </c>
      <c r="L49" s="52">
        <v>86.41936677832895</v>
      </c>
      <c r="M49" s="52">
        <v>86.350173035666529</v>
      </c>
      <c r="N49" s="52">
        <v>86.526243946036132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84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18126</v>
      </c>
      <c r="D8" s="21">
        <v>18103.107749032781</v>
      </c>
      <c r="E8" s="21">
        <v>18068.203801766755</v>
      </c>
      <c r="F8" s="21">
        <v>18017.888796545059</v>
      </c>
      <c r="G8" s="21">
        <v>17955.958546923128</v>
      </c>
      <c r="H8" s="21">
        <v>17891.645651736744</v>
      </c>
      <c r="I8" s="21">
        <v>17822.252895176276</v>
      </c>
      <c r="J8" s="21">
        <v>17742.969470759988</v>
      </c>
      <c r="K8" s="21">
        <v>17658.821267771247</v>
      </c>
      <c r="L8" s="21">
        <v>17570.926144170284</v>
      </c>
      <c r="M8" s="21">
        <v>17479.283079265602</v>
      </c>
      <c r="N8" s="21">
        <v>17380.861825174652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165.87867232450313</v>
      </c>
      <c r="D10" s="26">
        <f t="shared" ref="D10:N10" si="0">SUM(D11:D12)</f>
        <v>164.65071208597419</v>
      </c>
      <c r="E10" s="26">
        <f t="shared" si="0"/>
        <v>161.17310780208928</v>
      </c>
      <c r="F10" s="26">
        <f t="shared" si="0"/>
        <v>157.7266714997765</v>
      </c>
      <c r="G10" s="26">
        <f t="shared" si="0"/>
        <v>155.12376014344267</v>
      </c>
      <c r="H10" s="26">
        <f t="shared" si="0"/>
        <v>152.06694294914288</v>
      </c>
      <c r="I10" s="26">
        <f t="shared" si="0"/>
        <v>149.43388765175334</v>
      </c>
      <c r="J10" s="26">
        <f t="shared" si="0"/>
        <v>145.82320245918382</v>
      </c>
      <c r="K10" s="26">
        <f t="shared" si="0"/>
        <v>142.74223928025071</v>
      </c>
      <c r="L10" s="26">
        <f t="shared" si="0"/>
        <v>140.63192888699967</v>
      </c>
      <c r="M10" s="26">
        <f t="shared" si="0"/>
        <v>138.79153312364664</v>
      </c>
      <c r="N10" s="26">
        <f t="shared" si="0"/>
        <v>136.68101867145984</v>
      </c>
    </row>
    <row r="11" spans="1:14" x14ac:dyDescent="0.25">
      <c r="A11" s="20" t="s">
        <v>34</v>
      </c>
      <c r="B11" s="18"/>
      <c r="C11" s="22">
        <v>84.810148256136927</v>
      </c>
      <c r="D11" s="22">
        <v>84.380065428419385</v>
      </c>
      <c r="E11" s="22">
        <v>82.749951321206908</v>
      </c>
      <c r="F11" s="22">
        <v>80.464621754962124</v>
      </c>
      <c r="G11" s="22">
        <v>79.604716335292593</v>
      </c>
      <c r="H11" s="22">
        <v>77.922906498361129</v>
      </c>
      <c r="I11" s="22">
        <v>76.454547170664497</v>
      </c>
      <c r="J11" s="22">
        <v>74.693036512688394</v>
      </c>
      <c r="K11" s="22">
        <v>72.945945757515602</v>
      </c>
      <c r="L11" s="22">
        <v>72.064496419004271</v>
      </c>
      <c r="M11" s="22">
        <v>70.94616349126531</v>
      </c>
      <c r="N11" s="22">
        <v>69.820809176937075</v>
      </c>
    </row>
    <row r="12" spans="1:14" x14ac:dyDescent="0.25">
      <c r="A12" s="27" t="s">
        <v>35</v>
      </c>
      <c r="B12" s="28"/>
      <c r="C12" s="29">
        <v>81.068524068366202</v>
      </c>
      <c r="D12" s="29">
        <v>80.270646657554806</v>
      </c>
      <c r="E12" s="29">
        <v>78.423156480882369</v>
      </c>
      <c r="F12" s="29">
        <v>77.262049744814377</v>
      </c>
      <c r="G12" s="29">
        <v>75.519043808150073</v>
      </c>
      <c r="H12" s="29">
        <v>74.144036450781755</v>
      </c>
      <c r="I12" s="29">
        <v>72.97934048108884</v>
      </c>
      <c r="J12" s="29">
        <v>71.130165946495424</v>
      </c>
      <c r="K12" s="29">
        <v>69.796293522735112</v>
      </c>
      <c r="L12" s="29">
        <v>68.567432467995403</v>
      </c>
      <c r="M12" s="29">
        <v>67.845369632381335</v>
      </c>
      <c r="N12" s="29">
        <v>66.860209494522763</v>
      </c>
    </row>
    <row r="13" spans="1:14" x14ac:dyDescent="0.25">
      <c r="A13" s="33" t="s">
        <v>36</v>
      </c>
      <c r="B13" s="18"/>
      <c r="C13" s="26">
        <f>SUM(C14:C15)</f>
        <v>207.82121641879496</v>
      </c>
      <c r="D13" s="26">
        <f t="shared" ref="D13:N13" si="1">SUM(D14:D15)</f>
        <v>214.74944580071573</v>
      </c>
      <c r="E13" s="26">
        <f t="shared" si="1"/>
        <v>217.17890958580301</v>
      </c>
      <c r="F13" s="26">
        <f t="shared" si="1"/>
        <v>215.72254583004172</v>
      </c>
      <c r="G13" s="26">
        <f t="shared" si="1"/>
        <v>212.51038752303151</v>
      </c>
      <c r="H13" s="26">
        <f t="shared" si="1"/>
        <v>213.1921102312607</v>
      </c>
      <c r="I13" s="26">
        <f t="shared" si="1"/>
        <v>215.80286669828158</v>
      </c>
      <c r="J13" s="26">
        <f t="shared" si="1"/>
        <v>215.44002770856272</v>
      </c>
      <c r="K13" s="26">
        <f t="shared" si="1"/>
        <v>216.61095580039017</v>
      </c>
      <c r="L13" s="26">
        <f t="shared" si="1"/>
        <v>216.8065230477344</v>
      </c>
      <c r="M13" s="26">
        <f t="shared" si="1"/>
        <v>222.03190070477859</v>
      </c>
      <c r="N13" s="26">
        <f t="shared" si="1"/>
        <v>222.20340816602175</v>
      </c>
    </row>
    <row r="14" spans="1:14" x14ac:dyDescent="0.25">
      <c r="A14" s="20" t="s">
        <v>37</v>
      </c>
      <c r="B14" s="18"/>
      <c r="C14" s="22">
        <v>98.853741329409345</v>
      </c>
      <c r="D14" s="22">
        <v>101.95453479014036</v>
      </c>
      <c r="E14" s="22">
        <v>103.75341642814857</v>
      </c>
      <c r="F14" s="22">
        <v>104.17709406765276</v>
      </c>
      <c r="G14" s="22">
        <v>103.26791514438108</v>
      </c>
      <c r="H14" s="22">
        <v>104.26431785290532</v>
      </c>
      <c r="I14" s="22">
        <v>106.15319018983369</v>
      </c>
      <c r="J14" s="22">
        <v>106.78974187090655</v>
      </c>
      <c r="K14" s="22">
        <v>108.03794282466423</v>
      </c>
      <c r="L14" s="22">
        <v>108.77395767943671</v>
      </c>
      <c r="M14" s="22">
        <v>111.88432380329883</v>
      </c>
      <c r="N14" s="22">
        <v>112.58419145813829</v>
      </c>
    </row>
    <row r="15" spans="1:14" x14ac:dyDescent="0.25">
      <c r="A15" s="10" t="s">
        <v>38</v>
      </c>
      <c r="B15" s="12"/>
      <c r="C15" s="23">
        <v>108.96747508938563</v>
      </c>
      <c r="D15" s="23">
        <v>112.79491101057538</v>
      </c>
      <c r="E15" s="23">
        <v>113.42549315765444</v>
      </c>
      <c r="F15" s="23">
        <v>111.54545176238895</v>
      </c>
      <c r="G15" s="23">
        <v>109.24247237865042</v>
      </c>
      <c r="H15" s="23">
        <v>108.92779237835538</v>
      </c>
      <c r="I15" s="23">
        <v>109.64967650844788</v>
      </c>
      <c r="J15" s="23">
        <v>108.65028583765617</v>
      </c>
      <c r="K15" s="23">
        <v>108.57301297572596</v>
      </c>
      <c r="L15" s="23">
        <v>108.03256536829768</v>
      </c>
      <c r="M15" s="23">
        <v>110.14757690147978</v>
      </c>
      <c r="N15" s="23">
        <v>109.61921670788345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-41.942544094291833</v>
      </c>
      <c r="D17" s="32">
        <f t="shared" ref="D17:N17" si="2">D10-D13</f>
        <v>-50.098733714741542</v>
      </c>
      <c r="E17" s="32">
        <f t="shared" si="2"/>
        <v>-56.005801783713736</v>
      </c>
      <c r="F17" s="32">
        <f t="shared" si="2"/>
        <v>-57.995874330265224</v>
      </c>
      <c r="G17" s="32">
        <f t="shared" si="2"/>
        <v>-57.386627379588845</v>
      </c>
      <c r="H17" s="32">
        <f t="shared" si="2"/>
        <v>-61.125167282117815</v>
      </c>
      <c r="I17" s="32">
        <f t="shared" si="2"/>
        <v>-66.368979046528239</v>
      </c>
      <c r="J17" s="32">
        <f t="shared" si="2"/>
        <v>-69.616825249378905</v>
      </c>
      <c r="K17" s="32">
        <f t="shared" si="2"/>
        <v>-73.868716520139458</v>
      </c>
      <c r="L17" s="32">
        <f t="shared" si="2"/>
        <v>-76.174594160734728</v>
      </c>
      <c r="M17" s="32">
        <f t="shared" si="2"/>
        <v>-83.240367581131949</v>
      </c>
      <c r="N17" s="32">
        <f t="shared" si="2"/>
        <v>-85.522389494561907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900.3696104250713</v>
      </c>
      <c r="D19" s="26">
        <f t="shared" ref="D19:N19" si="3">SUM(D20:D21)</f>
        <v>897.26666165352117</v>
      </c>
      <c r="E19" s="26">
        <f t="shared" si="3"/>
        <v>895.06955681831573</v>
      </c>
      <c r="F19" s="26">
        <f t="shared" si="3"/>
        <v>889.49167969040491</v>
      </c>
      <c r="G19" s="26">
        <f t="shared" si="3"/>
        <v>888.18517008693516</v>
      </c>
      <c r="H19" s="26">
        <f t="shared" si="3"/>
        <v>887.46477124141302</v>
      </c>
      <c r="I19" s="26">
        <f t="shared" si="3"/>
        <v>884.70471686862982</v>
      </c>
      <c r="J19" s="26">
        <f t="shared" si="3"/>
        <v>883.70067726922116</v>
      </c>
      <c r="K19" s="26">
        <f t="shared" si="3"/>
        <v>883.85094844825414</v>
      </c>
      <c r="L19" s="26">
        <f t="shared" si="3"/>
        <v>883.37071328618094</v>
      </c>
      <c r="M19" s="26">
        <f t="shared" si="3"/>
        <v>884.1268894613147</v>
      </c>
      <c r="N19" s="26">
        <f t="shared" si="3"/>
        <v>884.25904910777149</v>
      </c>
    </row>
    <row r="20" spans="1:14" x14ac:dyDescent="0.25">
      <c r="A20" s="68" t="s">
        <v>40</v>
      </c>
      <c r="B20" s="68"/>
      <c r="C20" s="22">
        <v>448.524231183643</v>
      </c>
      <c r="D20" s="22">
        <v>448.9449532587185</v>
      </c>
      <c r="E20" s="22">
        <v>447.89451687544039</v>
      </c>
      <c r="F20" s="22">
        <v>444.84510804439395</v>
      </c>
      <c r="G20" s="22">
        <v>445.51827994630327</v>
      </c>
      <c r="H20" s="22">
        <v>444.6640799099128</v>
      </c>
      <c r="I20" s="22">
        <v>443.27654836496924</v>
      </c>
      <c r="J20" s="22">
        <v>443.55495090086094</v>
      </c>
      <c r="K20" s="22">
        <v>443.72180188599009</v>
      </c>
      <c r="L20" s="22">
        <v>443.47241664448859</v>
      </c>
      <c r="M20" s="22">
        <v>444.00509761677222</v>
      </c>
      <c r="N20" s="22">
        <v>443.75096639004209</v>
      </c>
    </row>
    <row r="21" spans="1:14" x14ac:dyDescent="0.25">
      <c r="A21" s="27" t="s">
        <v>41</v>
      </c>
      <c r="B21" s="27"/>
      <c r="C21" s="29">
        <v>451.8453792414283</v>
      </c>
      <c r="D21" s="29">
        <v>448.32170839480261</v>
      </c>
      <c r="E21" s="29">
        <v>447.1750399428754</v>
      </c>
      <c r="F21" s="29">
        <v>444.6465716460109</v>
      </c>
      <c r="G21" s="29">
        <v>442.66689014063189</v>
      </c>
      <c r="H21" s="29">
        <v>442.80069133150016</v>
      </c>
      <c r="I21" s="29">
        <v>441.42816850366057</v>
      </c>
      <c r="J21" s="29">
        <v>440.14572636836027</v>
      </c>
      <c r="K21" s="29">
        <v>440.12914656226405</v>
      </c>
      <c r="L21" s="29">
        <v>439.89829664169241</v>
      </c>
      <c r="M21" s="29">
        <v>440.12179184454243</v>
      </c>
      <c r="N21" s="29">
        <v>440.50808271772939</v>
      </c>
    </row>
    <row r="22" spans="1:14" x14ac:dyDescent="0.25">
      <c r="A22" s="71" t="s">
        <v>44</v>
      </c>
      <c r="B22" s="71"/>
      <c r="C22" s="26">
        <f>SUM(C23:C24)</f>
        <v>881.31931376642046</v>
      </c>
      <c r="D22" s="26">
        <f t="shared" ref="D22:N22" si="4">SUM(D23:D24)</f>
        <v>882.0718752048117</v>
      </c>
      <c r="E22" s="26">
        <f t="shared" si="4"/>
        <v>889.37876025629976</v>
      </c>
      <c r="F22" s="26">
        <f t="shared" si="4"/>
        <v>893.42605498206626</v>
      </c>
      <c r="G22" s="26">
        <f t="shared" si="4"/>
        <v>895.11143789373205</v>
      </c>
      <c r="H22" s="26">
        <f t="shared" si="4"/>
        <v>895.73236051976471</v>
      </c>
      <c r="I22" s="26">
        <f t="shared" si="4"/>
        <v>897.61916223838739</v>
      </c>
      <c r="J22" s="26">
        <f t="shared" si="4"/>
        <v>898.23205500858262</v>
      </c>
      <c r="K22" s="26">
        <f t="shared" si="4"/>
        <v>897.87735552907554</v>
      </c>
      <c r="L22" s="26">
        <f t="shared" si="4"/>
        <v>898.83918403012945</v>
      </c>
      <c r="M22" s="26">
        <f t="shared" si="4"/>
        <v>899.30777597113126</v>
      </c>
      <c r="N22" s="26">
        <f t="shared" si="4"/>
        <v>898.28774666868867</v>
      </c>
    </row>
    <row r="23" spans="1:14" x14ac:dyDescent="0.25">
      <c r="A23" s="68" t="s">
        <v>42</v>
      </c>
      <c r="B23" s="68"/>
      <c r="C23" s="23">
        <v>446.00203254628855</v>
      </c>
      <c r="D23" s="22">
        <v>443.7052934206331</v>
      </c>
      <c r="E23" s="22">
        <v>448.10857452552011</v>
      </c>
      <c r="F23" s="22">
        <v>450.04869979598061</v>
      </c>
      <c r="G23" s="22">
        <v>451.0457943065972</v>
      </c>
      <c r="H23" s="22">
        <v>451.43585441069041</v>
      </c>
      <c r="I23" s="22">
        <v>452.57185773914085</v>
      </c>
      <c r="J23" s="22">
        <v>452.27894633211042</v>
      </c>
      <c r="K23" s="22">
        <v>451.21988070948515</v>
      </c>
      <c r="L23" s="22">
        <v>452.61349667816722</v>
      </c>
      <c r="M23" s="22">
        <v>452.38356049201229</v>
      </c>
      <c r="N23" s="22">
        <v>452.62899990354288</v>
      </c>
    </row>
    <row r="24" spans="1:14" x14ac:dyDescent="0.25">
      <c r="A24" s="10" t="s">
        <v>43</v>
      </c>
      <c r="B24" s="10"/>
      <c r="C24" s="23">
        <v>435.31728122013197</v>
      </c>
      <c r="D24" s="23">
        <v>438.36658178417861</v>
      </c>
      <c r="E24" s="23">
        <v>441.27018573077964</v>
      </c>
      <c r="F24" s="23">
        <v>443.37735518608571</v>
      </c>
      <c r="G24" s="23">
        <v>444.0656435871349</v>
      </c>
      <c r="H24" s="23">
        <v>444.2965061090743</v>
      </c>
      <c r="I24" s="23">
        <v>445.04730449924659</v>
      </c>
      <c r="J24" s="23">
        <v>445.95310867647225</v>
      </c>
      <c r="K24" s="23">
        <v>446.65747481959039</v>
      </c>
      <c r="L24" s="23">
        <v>446.22568735196216</v>
      </c>
      <c r="M24" s="23">
        <v>446.92421547911897</v>
      </c>
      <c r="N24" s="23">
        <v>445.65874676514585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19.050296658650836</v>
      </c>
      <c r="D26" s="32">
        <f t="shared" ref="D26:N26" si="5">D19-D22</f>
        <v>15.194786448709465</v>
      </c>
      <c r="E26" s="32">
        <f t="shared" si="5"/>
        <v>5.6907965620159757</v>
      </c>
      <c r="F26" s="32">
        <f t="shared" si="5"/>
        <v>-3.9343752916613539</v>
      </c>
      <c r="G26" s="32">
        <f t="shared" si="5"/>
        <v>-6.9262678067968864</v>
      </c>
      <c r="H26" s="32">
        <f t="shared" si="5"/>
        <v>-8.2675892783516929</v>
      </c>
      <c r="I26" s="32">
        <f t="shared" si="5"/>
        <v>-12.914445369757573</v>
      </c>
      <c r="J26" s="32">
        <f t="shared" si="5"/>
        <v>-14.53137773936146</v>
      </c>
      <c r="K26" s="32">
        <f t="shared" si="5"/>
        <v>-14.0264070808214</v>
      </c>
      <c r="L26" s="32">
        <f t="shared" si="5"/>
        <v>-15.468470743948501</v>
      </c>
      <c r="M26" s="32">
        <f t="shared" si="5"/>
        <v>-15.18088650981656</v>
      </c>
      <c r="N26" s="32">
        <f t="shared" si="5"/>
        <v>-14.02869756091718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6.103515625E-5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-22.892186400484746</v>
      </c>
      <c r="D30" s="32">
        <f t="shared" ref="D30:N30" si="6">D17+D26+D28</f>
        <v>-34.903947266032077</v>
      </c>
      <c r="E30" s="32">
        <f t="shared" si="6"/>
        <v>-50.31500522169776</v>
      </c>
      <c r="F30" s="32">
        <f t="shared" si="6"/>
        <v>-61.930249621926578</v>
      </c>
      <c r="G30" s="32">
        <f t="shared" si="6"/>
        <v>-64.312895186385731</v>
      </c>
      <c r="H30" s="32">
        <f t="shared" si="6"/>
        <v>-69.392756560469508</v>
      </c>
      <c r="I30" s="32">
        <f t="shared" si="6"/>
        <v>-79.283424416285811</v>
      </c>
      <c r="J30" s="32">
        <f t="shared" si="6"/>
        <v>-84.148202988740366</v>
      </c>
      <c r="K30" s="32">
        <f t="shared" si="6"/>
        <v>-87.895123600960858</v>
      </c>
      <c r="L30" s="32">
        <f t="shared" si="6"/>
        <v>-91.643064904683229</v>
      </c>
      <c r="M30" s="32">
        <f t="shared" si="6"/>
        <v>-98.421254090948509</v>
      </c>
      <c r="N30" s="32">
        <f t="shared" si="6"/>
        <v>-99.551087055479087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18103.107749032781</v>
      </c>
      <c r="D32" s="21">
        <v>18068.203801766755</v>
      </c>
      <c r="E32" s="21">
        <v>18017.888796545059</v>
      </c>
      <c r="F32" s="21">
        <v>17955.958546923128</v>
      </c>
      <c r="G32" s="21">
        <v>17891.645651736744</v>
      </c>
      <c r="H32" s="21">
        <v>17822.252895176276</v>
      </c>
      <c r="I32" s="21">
        <v>17742.969470759988</v>
      </c>
      <c r="J32" s="21">
        <v>17658.821267771247</v>
      </c>
      <c r="K32" s="21">
        <v>17570.926144170284</v>
      </c>
      <c r="L32" s="21">
        <v>17479.283079265602</v>
      </c>
      <c r="M32" s="21">
        <v>17380.861825174652</v>
      </c>
      <c r="N32" s="21">
        <v>17281.310738119173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-1.2629510629603713E-3</v>
      </c>
      <c r="D34" s="39">
        <f t="shared" ref="D34:N34" si="7">(D32/D8)-1</f>
        <v>-1.9280638302499042E-3</v>
      </c>
      <c r="E34" s="39">
        <f t="shared" si="7"/>
        <v>-2.7847264605669331E-3</v>
      </c>
      <c r="F34" s="39">
        <f t="shared" si="7"/>
        <v>-3.4371535045663038E-3</v>
      </c>
      <c r="G34" s="39">
        <f t="shared" si="7"/>
        <v>-3.5817021418443895E-3</v>
      </c>
      <c r="H34" s="39">
        <f t="shared" si="7"/>
        <v>-3.8785004974504211E-3</v>
      </c>
      <c r="I34" s="39">
        <f t="shared" si="7"/>
        <v>-4.4485635392227385E-3</v>
      </c>
      <c r="J34" s="39">
        <f t="shared" si="7"/>
        <v>-4.7426223173868687E-3</v>
      </c>
      <c r="K34" s="39">
        <f t="shared" si="7"/>
        <v>-4.9774060379318419E-3</v>
      </c>
      <c r="L34" s="39">
        <f t="shared" si="7"/>
        <v>-5.2156081103947871E-3</v>
      </c>
      <c r="M34" s="39">
        <f t="shared" si="7"/>
        <v>-5.6307374647247554E-3</v>
      </c>
      <c r="N34" s="39">
        <f t="shared" si="7"/>
        <v>-5.727626630762761E-3</v>
      </c>
    </row>
    <row r="35" spans="1:14" ht="15.75" thickBot="1" x14ac:dyDescent="0.3">
      <c r="A35" s="40" t="s">
        <v>15</v>
      </c>
      <c r="B35" s="41"/>
      <c r="C35" s="42">
        <f>(C32/$C$8)-1</f>
        <v>-1.2629510629603713E-3</v>
      </c>
      <c r="D35" s="42">
        <f t="shared" ref="D35:N35" si="8">(D32/$C$8)-1</f>
        <v>-3.188579842946293E-3</v>
      </c>
      <c r="E35" s="42">
        <f t="shared" si="8"/>
        <v>-5.9644269808529771E-3</v>
      </c>
      <c r="F35" s="42">
        <f t="shared" si="8"/>
        <v>-9.3810798343193502E-3</v>
      </c>
      <c r="G35" s="42">
        <f t="shared" si="8"/>
        <v>-1.2929181742428297E-2</v>
      </c>
      <c r="H35" s="42">
        <f t="shared" si="8"/>
        <v>-1.6757536402059126E-2</v>
      </c>
      <c r="I35" s="42">
        <f t="shared" si="8"/>
        <v>-2.1131552975836465E-2</v>
      </c>
      <c r="J35" s="42">
        <f t="shared" si="8"/>
        <v>-2.5773956318479119E-2</v>
      </c>
      <c r="K35" s="42">
        <f t="shared" si="8"/>
        <v>-3.0623074910610004E-2</v>
      </c>
      <c r="L35" s="42">
        <f t="shared" si="8"/>
        <v>-3.5678965063135726E-2</v>
      </c>
      <c r="M35" s="42">
        <f t="shared" si="8"/>
        <v>-4.1108803642576852E-2</v>
      </c>
      <c r="N35" s="42">
        <f t="shared" si="8"/>
        <v>-4.660097439483768E-2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1.360511135665343</v>
      </c>
      <c r="D41" s="47">
        <v>1.3682409846371462</v>
      </c>
      <c r="E41" s="47">
        <v>1.3623347280709412</v>
      </c>
      <c r="F41" s="47">
        <v>1.3593539629417295</v>
      </c>
      <c r="G41" s="47">
        <v>1.3648322182677521</v>
      </c>
      <c r="H41" s="47">
        <v>1.3673546105286847</v>
      </c>
      <c r="I41" s="47">
        <v>1.3752435125463927</v>
      </c>
      <c r="J41" s="47">
        <v>1.3734835652719932</v>
      </c>
      <c r="K41" s="47">
        <v>1.3751916555275567</v>
      </c>
      <c r="L41" s="47">
        <v>1.3850832782981681</v>
      </c>
      <c r="M41" s="47">
        <v>1.3941717608738957</v>
      </c>
      <c r="N41" s="47">
        <v>1.3975631034330036</v>
      </c>
    </row>
    <row r="43" spans="1:14" x14ac:dyDescent="0.25">
      <c r="A43" s="48" t="s">
        <v>31</v>
      </c>
      <c r="B43" s="48"/>
      <c r="C43" s="49">
        <v>93.533329628198501</v>
      </c>
      <c r="D43" s="49">
        <v>95.416298028814737</v>
      </c>
      <c r="E43" s="49">
        <v>95.368103771278896</v>
      </c>
      <c r="F43" s="49">
        <v>93.837444475009022</v>
      </c>
      <c r="G43" s="49">
        <v>91.422375908276578</v>
      </c>
      <c r="H43" s="49">
        <v>90.32579815617629</v>
      </c>
      <c r="I43" s="49">
        <v>90.060641856457167</v>
      </c>
      <c r="J43" s="49">
        <v>88.487227523326538</v>
      </c>
      <c r="K43" s="49">
        <v>87.395557734234629</v>
      </c>
      <c r="L43" s="49">
        <v>86.066215865896908</v>
      </c>
      <c r="M43" s="49">
        <v>86.481948227842764</v>
      </c>
      <c r="N43" s="49">
        <v>85.019383568974987</v>
      </c>
    </row>
    <row r="44" spans="1:14" x14ac:dyDescent="0.25">
      <c r="A44" s="19" t="s">
        <v>47</v>
      </c>
      <c r="B44" s="19"/>
      <c r="C44" s="50">
        <v>94.710476314593464</v>
      </c>
      <c r="D44" s="50">
        <v>95.416298028814722</v>
      </c>
      <c r="E44" s="50">
        <v>95.139054876161296</v>
      </c>
      <c r="F44" s="50">
        <v>93.415870739575809</v>
      </c>
      <c r="G44" s="50">
        <v>90.838947011821219</v>
      </c>
      <c r="H44" s="50">
        <v>89.56631274965325</v>
      </c>
      <c r="I44" s="50">
        <v>89.155746811733621</v>
      </c>
      <c r="J44" s="50">
        <v>87.478283287899416</v>
      </c>
      <c r="K44" s="50">
        <v>86.29997175282017</v>
      </c>
      <c r="L44" s="50">
        <v>84.906292895253671</v>
      </c>
      <c r="M44" s="50">
        <v>85.200915357143828</v>
      </c>
      <c r="N44" s="50">
        <v>83.678308748281651</v>
      </c>
    </row>
    <row r="45" spans="1:14" x14ac:dyDescent="0.25">
      <c r="A45" s="51" t="s">
        <v>48</v>
      </c>
      <c r="B45" s="51"/>
      <c r="C45" s="52">
        <v>92.490470195148845</v>
      </c>
      <c r="D45" s="52">
        <v>95.416298028814722</v>
      </c>
      <c r="E45" s="52">
        <v>95.5785890435493</v>
      </c>
      <c r="F45" s="52">
        <v>94.234621154698743</v>
      </c>
      <c r="G45" s="52">
        <v>91.980829456066246</v>
      </c>
      <c r="H45" s="52">
        <v>91.064931693176419</v>
      </c>
      <c r="I45" s="52">
        <v>90.954354827203787</v>
      </c>
      <c r="J45" s="52">
        <v>89.501833715426883</v>
      </c>
      <c r="K45" s="52">
        <v>88.513709544512238</v>
      </c>
      <c r="L45" s="52">
        <v>87.266564464528841</v>
      </c>
      <c r="M45" s="52">
        <v>87.82322902746597</v>
      </c>
      <c r="N45" s="52">
        <v>86.44222589136217</v>
      </c>
    </row>
    <row r="47" spans="1:14" x14ac:dyDescent="0.25">
      <c r="A47" s="48" t="s">
        <v>32</v>
      </c>
      <c r="B47" s="48"/>
      <c r="C47" s="49">
        <v>80.212265226187739</v>
      </c>
      <c r="D47" s="49">
        <v>79.979615543948739</v>
      </c>
      <c r="E47" s="49">
        <v>79.992301910878709</v>
      </c>
      <c r="F47" s="49">
        <v>80.189330098521836</v>
      </c>
      <c r="G47" s="49">
        <v>80.509707372712143</v>
      </c>
      <c r="H47" s="49">
        <v>80.657890636602829</v>
      </c>
      <c r="I47" s="49">
        <v>80.697789166460424</v>
      </c>
      <c r="J47" s="49">
        <v>80.909775767816015</v>
      </c>
      <c r="K47" s="49">
        <v>81.059170031535047</v>
      </c>
      <c r="L47" s="49">
        <v>81.248155046934542</v>
      </c>
      <c r="M47" s="49">
        <v>81.196180276931031</v>
      </c>
      <c r="N47" s="49">
        <v>81.401943584110654</v>
      </c>
    </row>
    <row r="48" spans="1:14" x14ac:dyDescent="0.25">
      <c r="A48" s="19" t="s">
        <v>45</v>
      </c>
      <c r="B48" s="19"/>
      <c r="C48" s="50">
        <v>78.101990176726702</v>
      </c>
      <c r="D48" s="50">
        <v>78.013805479994474</v>
      </c>
      <c r="E48" s="50">
        <v>78.058825431046102</v>
      </c>
      <c r="F48" s="50">
        <v>78.300310331539592</v>
      </c>
      <c r="G48" s="50">
        <v>78.663940040453966</v>
      </c>
      <c r="H48" s="50">
        <v>78.849118967873693</v>
      </c>
      <c r="I48" s="50">
        <v>78.914214292968467</v>
      </c>
      <c r="J48" s="50">
        <v>79.161797604189815</v>
      </c>
      <c r="K48" s="50">
        <v>79.339796897022524</v>
      </c>
      <c r="L48" s="50">
        <v>79.555749416323522</v>
      </c>
      <c r="M48" s="50">
        <v>79.517487561597548</v>
      </c>
      <c r="N48" s="50">
        <v>79.750937861606531</v>
      </c>
    </row>
    <row r="49" spans="1:14" x14ac:dyDescent="0.25">
      <c r="A49" s="51" t="s">
        <v>46</v>
      </c>
      <c r="B49" s="51"/>
      <c r="C49" s="52">
        <v>82.252666996971016</v>
      </c>
      <c r="D49" s="52">
        <v>81.920060536186895</v>
      </c>
      <c r="E49" s="52">
        <v>81.916838729981947</v>
      </c>
      <c r="F49" s="52">
        <v>82.089840507357451</v>
      </c>
      <c r="G49" s="52">
        <v>82.374222055685749</v>
      </c>
      <c r="H49" s="52">
        <v>82.500773283800612</v>
      </c>
      <c r="I49" s="52">
        <v>82.527050119204546</v>
      </c>
      <c r="J49" s="52">
        <v>82.716369359118687</v>
      </c>
      <c r="K49" s="52">
        <v>82.846959762906735</v>
      </c>
      <c r="L49" s="52">
        <v>83.014208682434358</v>
      </c>
      <c r="M49" s="52">
        <v>82.956010802217804</v>
      </c>
      <c r="N49" s="52">
        <v>83.139388424964594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Area Codes</vt:lpstr>
      <vt:lpstr>Perth &amp; Kinross</vt:lpstr>
      <vt:lpstr>Almondan</vt:lpstr>
      <vt:lpstr>Blairgow</vt:lpstr>
      <vt:lpstr>CarseofG</vt:lpstr>
      <vt:lpstr>Highland</vt:lpstr>
      <vt:lpstr>Kinrosss</vt:lpstr>
      <vt:lpstr>PerthCC</vt:lpstr>
      <vt:lpstr>PerthCN</vt:lpstr>
      <vt:lpstr>PerthCS</vt:lpstr>
      <vt:lpstr>Strathal</vt:lpstr>
      <vt:lpstr>Strathea</vt:lpstr>
      <vt:lpstr>Strathmo</vt:lpstr>
      <vt:lpstr>Strathta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2020-08-10T13:52:06Z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