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2. Summary Tables/"/>
    </mc:Choice>
  </mc:AlternateContent>
  <xr:revisionPtr revIDLastSave="163" documentId="8_{85D9847F-83B8-43BD-A905-5D659301CB00}" xr6:coauthVersionLast="45" xr6:coauthVersionMax="45" xr10:uidLastSave="{06571B94-A158-435C-9766-F37740BFAC9A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Argyll &amp; Bute" sheetId="3" r:id="rId3"/>
    <sheet name="Bute" sheetId="4" r:id="rId4"/>
    <sheet name="CollTire" sheetId="5" r:id="rId5"/>
    <sheet name="Cowal" sheetId="6" r:id="rId6"/>
    <sheet name="HelenLom" sheetId="7" r:id="rId7"/>
    <sheet name="IslJurCo" sheetId="8" r:id="rId8"/>
    <sheet name="Kintrye" sheetId="9" r:id="rId9"/>
    <sheet name="Lorn" sheetId="10" r:id="rId10"/>
    <sheet name="MidArgyl" sheetId="11" r:id="rId11"/>
    <sheet name="MulIona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12" l="1"/>
  <c r="M35" i="12"/>
  <c r="L35" i="12"/>
  <c r="K35" i="12"/>
  <c r="J35" i="12"/>
  <c r="I35" i="12"/>
  <c r="H35" i="12"/>
  <c r="G35" i="12"/>
  <c r="F35" i="12"/>
  <c r="E35" i="12"/>
  <c r="D35" i="12"/>
  <c r="C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N19" i="12"/>
  <c r="N26" i="12" s="1"/>
  <c r="M19" i="12"/>
  <c r="M26" i="12" s="1"/>
  <c r="L19" i="12"/>
  <c r="L26" i="12" s="1"/>
  <c r="K19" i="12"/>
  <c r="K26" i="12" s="1"/>
  <c r="J19" i="12"/>
  <c r="J26" i="12" s="1"/>
  <c r="I19" i="12"/>
  <c r="I26" i="12" s="1"/>
  <c r="H19" i="12"/>
  <c r="H26" i="12" s="1"/>
  <c r="G19" i="12"/>
  <c r="G26" i="12" s="1"/>
  <c r="F19" i="12"/>
  <c r="F26" i="12" s="1"/>
  <c r="E19" i="12"/>
  <c r="E26" i="12" s="1"/>
  <c r="D19" i="12"/>
  <c r="D26" i="12" s="1"/>
  <c r="C19" i="12"/>
  <c r="C26" i="12" s="1"/>
  <c r="N13" i="12"/>
  <c r="M13" i="12"/>
  <c r="L13" i="12"/>
  <c r="K13" i="12"/>
  <c r="J13" i="12"/>
  <c r="I13" i="12"/>
  <c r="H13" i="12"/>
  <c r="G13" i="12"/>
  <c r="F13" i="12"/>
  <c r="E13" i="12"/>
  <c r="D13" i="12"/>
  <c r="C13" i="12"/>
  <c r="N10" i="12"/>
  <c r="N17" i="12" s="1"/>
  <c r="N30" i="12" s="1"/>
  <c r="M10" i="12"/>
  <c r="M17" i="12" s="1"/>
  <c r="M30" i="12" s="1"/>
  <c r="L10" i="12"/>
  <c r="L17" i="12" s="1"/>
  <c r="L30" i="12" s="1"/>
  <c r="K10" i="12"/>
  <c r="K17" i="12" s="1"/>
  <c r="K30" i="12" s="1"/>
  <c r="J10" i="12"/>
  <c r="J17" i="12" s="1"/>
  <c r="J30" i="12" s="1"/>
  <c r="I10" i="12"/>
  <c r="I17" i="12" s="1"/>
  <c r="I30" i="12" s="1"/>
  <c r="H10" i="12"/>
  <c r="H17" i="12" s="1"/>
  <c r="H30" i="12" s="1"/>
  <c r="G10" i="12"/>
  <c r="G17" i="12" s="1"/>
  <c r="G30" i="12" s="1"/>
  <c r="F10" i="12"/>
  <c r="F17" i="12" s="1"/>
  <c r="F30" i="12" s="1"/>
  <c r="E10" i="12"/>
  <c r="E17" i="12" s="1"/>
  <c r="E30" i="12" s="1"/>
  <c r="D10" i="12"/>
  <c r="D17" i="12" s="1"/>
  <c r="D30" i="12" s="1"/>
  <c r="C10" i="12"/>
  <c r="C17" i="12" s="1"/>
  <c r="C30" i="12" s="1"/>
  <c r="N35" i="11" l="1"/>
  <c r="M35" i="11"/>
  <c r="L35" i="11"/>
  <c r="K35" i="11"/>
  <c r="J35" i="11"/>
  <c r="I35" i="11"/>
  <c r="H35" i="11"/>
  <c r="G35" i="11"/>
  <c r="F35" i="11"/>
  <c r="E35" i="11"/>
  <c r="D35" i="11"/>
  <c r="C35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N19" i="11"/>
  <c r="N26" i="11" s="1"/>
  <c r="M19" i="11"/>
  <c r="M26" i="11" s="1"/>
  <c r="L19" i="11"/>
  <c r="L26" i="11" s="1"/>
  <c r="K19" i="11"/>
  <c r="K26" i="11" s="1"/>
  <c r="J19" i="11"/>
  <c r="J26" i="11" s="1"/>
  <c r="I19" i="11"/>
  <c r="I26" i="11" s="1"/>
  <c r="H19" i="11"/>
  <c r="H26" i="11" s="1"/>
  <c r="G19" i="11"/>
  <c r="G26" i="11" s="1"/>
  <c r="F19" i="11"/>
  <c r="F26" i="11" s="1"/>
  <c r="E19" i="11"/>
  <c r="E26" i="11" s="1"/>
  <c r="D19" i="11"/>
  <c r="D26" i="11" s="1"/>
  <c r="C19" i="11"/>
  <c r="C26" i="11" s="1"/>
  <c r="N13" i="11"/>
  <c r="M13" i="11"/>
  <c r="L13" i="11"/>
  <c r="K13" i="11"/>
  <c r="J13" i="11"/>
  <c r="I13" i="11"/>
  <c r="H13" i="11"/>
  <c r="G13" i="11"/>
  <c r="F13" i="11"/>
  <c r="E13" i="11"/>
  <c r="D13" i="11"/>
  <c r="C13" i="11"/>
  <c r="N10" i="11"/>
  <c r="N17" i="11" s="1"/>
  <c r="N30" i="11" s="1"/>
  <c r="M10" i="11"/>
  <c r="M17" i="11" s="1"/>
  <c r="M30" i="11" s="1"/>
  <c r="L10" i="11"/>
  <c r="L17" i="11" s="1"/>
  <c r="L30" i="11" s="1"/>
  <c r="K10" i="11"/>
  <c r="K17" i="11" s="1"/>
  <c r="K30" i="11" s="1"/>
  <c r="J10" i="11"/>
  <c r="J17" i="11" s="1"/>
  <c r="J30" i="11" s="1"/>
  <c r="I10" i="11"/>
  <c r="I17" i="11" s="1"/>
  <c r="I30" i="11" s="1"/>
  <c r="H10" i="11"/>
  <c r="H17" i="11" s="1"/>
  <c r="H30" i="11" s="1"/>
  <c r="G10" i="11"/>
  <c r="G17" i="11" s="1"/>
  <c r="G30" i="11" s="1"/>
  <c r="F10" i="11"/>
  <c r="F17" i="11" s="1"/>
  <c r="F30" i="11" s="1"/>
  <c r="E10" i="11"/>
  <c r="E17" i="11" s="1"/>
  <c r="E30" i="11" s="1"/>
  <c r="D10" i="11"/>
  <c r="D17" i="11" s="1"/>
  <c r="D30" i="11" s="1"/>
  <c r="C10" i="11"/>
  <c r="C17" i="11" s="1"/>
  <c r="C30" i="11" s="1"/>
  <c r="N35" i="10"/>
  <c r="M35" i="10"/>
  <c r="L35" i="10"/>
  <c r="K35" i="10"/>
  <c r="J35" i="10"/>
  <c r="I35" i="10"/>
  <c r="H35" i="10"/>
  <c r="G35" i="10"/>
  <c r="F35" i="10"/>
  <c r="E35" i="10"/>
  <c r="D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N19" i="10"/>
  <c r="N26" i="10" s="1"/>
  <c r="M19" i="10"/>
  <c r="M26" i="10" s="1"/>
  <c r="L19" i="10"/>
  <c r="L26" i="10" s="1"/>
  <c r="K19" i="10"/>
  <c r="K26" i="10" s="1"/>
  <c r="J19" i="10"/>
  <c r="J26" i="10" s="1"/>
  <c r="I19" i="10"/>
  <c r="I26" i="10" s="1"/>
  <c r="H19" i="10"/>
  <c r="H26" i="10" s="1"/>
  <c r="G19" i="10"/>
  <c r="G26" i="10" s="1"/>
  <c r="F19" i="10"/>
  <c r="F26" i="10" s="1"/>
  <c r="E19" i="10"/>
  <c r="E26" i="10" s="1"/>
  <c r="D19" i="10"/>
  <c r="D26" i="10" s="1"/>
  <c r="C19" i="10"/>
  <c r="C26" i="10" s="1"/>
  <c r="N13" i="10"/>
  <c r="M13" i="10"/>
  <c r="L13" i="10"/>
  <c r="K13" i="10"/>
  <c r="J13" i="10"/>
  <c r="I13" i="10"/>
  <c r="H13" i="10"/>
  <c r="G13" i="10"/>
  <c r="F13" i="10"/>
  <c r="E13" i="10"/>
  <c r="D13" i="10"/>
  <c r="C13" i="10"/>
  <c r="N10" i="10"/>
  <c r="N17" i="10" s="1"/>
  <c r="N30" i="10" s="1"/>
  <c r="M10" i="10"/>
  <c r="M17" i="10" s="1"/>
  <c r="M30" i="10" s="1"/>
  <c r="L10" i="10"/>
  <c r="L17" i="10" s="1"/>
  <c r="L30" i="10" s="1"/>
  <c r="K10" i="10"/>
  <c r="K17" i="10" s="1"/>
  <c r="K30" i="10" s="1"/>
  <c r="J10" i="10"/>
  <c r="J17" i="10" s="1"/>
  <c r="J30" i="10" s="1"/>
  <c r="I10" i="10"/>
  <c r="I17" i="10" s="1"/>
  <c r="I30" i="10" s="1"/>
  <c r="H10" i="10"/>
  <c r="H17" i="10" s="1"/>
  <c r="H30" i="10" s="1"/>
  <c r="G10" i="10"/>
  <c r="G17" i="10" s="1"/>
  <c r="G30" i="10" s="1"/>
  <c r="F10" i="10"/>
  <c r="F17" i="10" s="1"/>
  <c r="F30" i="10" s="1"/>
  <c r="E10" i="10"/>
  <c r="E17" i="10" s="1"/>
  <c r="E30" i="10" s="1"/>
  <c r="D10" i="10"/>
  <c r="D17" i="10" s="1"/>
  <c r="D30" i="10" s="1"/>
  <c r="C10" i="10"/>
  <c r="C17" i="10" s="1"/>
  <c r="C30" i="10" s="1"/>
  <c r="N35" i="9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L26" i="9" s="1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L10" i="9"/>
  <c r="L17" i="9" s="1"/>
  <c r="L30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E30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D30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N26" i="7" s="1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E30" i="4" s="1"/>
  <c r="D10" i="4"/>
  <c r="D17" i="4" s="1"/>
  <c r="D30" i="4" s="1"/>
  <c r="C10" i="4"/>
  <c r="C17" i="4" s="1"/>
  <c r="C30" i="4" s="1"/>
  <c r="M17" i="9" l="1"/>
  <c r="M30" i="9" s="1"/>
  <c r="H17" i="4"/>
  <c r="H30" i="4" s="1"/>
  <c r="H30" i="7"/>
  <c r="L17" i="6"/>
  <c r="L30" i="6" s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M30" i="3" s="1"/>
  <c r="N10" i="3"/>
  <c r="N17" i="3" s="1"/>
  <c r="N30" i="3" s="1"/>
  <c r="C10" i="3"/>
  <c r="C17" i="3" s="1"/>
  <c r="C30" i="3" s="1"/>
  <c r="I30" i="3" l="1"/>
  <c r="E26" i="3"/>
  <c r="E30" i="3" s="1"/>
</calcChain>
</file>

<file path=xl/sharedStrings.xml><?xml version="1.0" encoding="utf-8"?>
<sst xmlns="http://schemas.openxmlformats.org/spreadsheetml/2006/main" count="620" uniqueCount="91">
  <si>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</si>
  <si>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</si>
  <si>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</si>
  <si>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</si>
  <si>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</si>
  <si>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</si>
  <si>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</si>
  <si>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</si>
  <si>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</si>
  <si>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</si>
  <si>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</si>
  <si>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</si>
  <si>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</si>
  <si>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</si>
  <si>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</si>
  <si>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</si>
  <si>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</si>
  <si>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</si>
  <si>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</si>
  <si>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</si>
  <si>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</si>
  <si>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</si>
  <si>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</si>
  <si>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</si>
  <si>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</si>
  <si>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</si>
  <si>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</si>
  <si>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</si>
  <si>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</si>
  <si>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</si>
  <si>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</si>
  <si>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</si>
  <si>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</si>
  <si>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</si>
  <si>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</si>
  <si>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</si>
  <si>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</si>
  <si>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</si>
  <si>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</si>
  <si>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</si>
  <si>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</si>
  <si>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</si>
  <si>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</si>
  <si>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</si>
  <si>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</si>
  <si>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</si>
  <si>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</si>
  <si>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</si>
  <si>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</si>
  <si>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</si>
  <si>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</si>
  <si>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</si>
  <si>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</si>
  <si>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Argyll &amp; Bute Housing Market Areas</t>
  </si>
  <si>
    <t>Housing Market Areas - Projection Geography</t>
  </si>
  <si>
    <t>Summary table for Argyll &amp; Bute</t>
  </si>
  <si>
    <t>Summary table for Bute</t>
  </si>
  <si>
    <t>Summary table for Coll and Tiree</t>
  </si>
  <si>
    <t>Summary table for Cowal</t>
  </si>
  <si>
    <t>Summary table for Helensburgh and Lomond</t>
  </si>
  <si>
    <t>Summary table for Islay, Jura and Colonsay</t>
  </si>
  <si>
    <t>Summary table for Kintrye</t>
  </si>
  <si>
    <t>Summary table for Lorn and the Inner Isles</t>
  </si>
  <si>
    <t>Summary table for Mid Argyll</t>
  </si>
  <si>
    <t>Summary table for Mull and Iona</t>
  </si>
  <si>
    <t>Argyll &amp; Bute</t>
  </si>
  <si>
    <t>Bute</t>
  </si>
  <si>
    <t>Coll and Tiree</t>
  </si>
  <si>
    <t>CollTire</t>
  </si>
  <si>
    <t>Cowal</t>
  </si>
  <si>
    <t>Helensburgh and Lomond</t>
  </si>
  <si>
    <t>HelenLom</t>
  </si>
  <si>
    <t>Islay, Jura and Colonsay</t>
  </si>
  <si>
    <t>IslJurCo</t>
  </si>
  <si>
    <t>Kintyre</t>
  </si>
  <si>
    <t>Lorn and the Inner Isles</t>
  </si>
  <si>
    <t>Lorn</t>
  </si>
  <si>
    <t>Mid Argyll</t>
  </si>
  <si>
    <t>MidArgyl</t>
  </si>
  <si>
    <t>Mull and Iona</t>
  </si>
  <si>
    <t>MulIona</t>
  </si>
  <si>
    <t>2018-based principal population projection summary table - Argyll &amp; Bute</t>
  </si>
  <si>
    <t>2018-based principal population projection summary table - Bute</t>
  </si>
  <si>
    <t>2018-based principal population projection summary table - Coll and Tiree</t>
  </si>
  <si>
    <t>2018-based principal population projection summary table - Cowal</t>
  </si>
  <si>
    <t>2018-based principal population projection summary table - Helensburgh and Lomond</t>
  </si>
  <si>
    <t>2018-based principal population projection summary table - Islay, Jura and Colonsay</t>
  </si>
  <si>
    <t>2018-based principal population projection summary table - Kintyre</t>
  </si>
  <si>
    <t>2018-based principal population projection summary table - Lorn and the Inner Isles</t>
  </si>
  <si>
    <t>2018-based principal population projection summary table - Mid Argyll</t>
  </si>
  <si>
    <t>2018-based principal population projection summary table - Mull and Iona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</si>
</sst>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28"/>
  <sheetViews>
    <sheetView tabSelected="1" workbookViewId="0">
      <selection activeCell="D18" sqref="D18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53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65</v>
      </c>
      <c r="D9" s="55" t="s">
        <v>81</v>
      </c>
    </row>
    <row r="10" spans="1:4" x14ac:dyDescent="0.25">
      <c r="A10" s="54" t="s">
        <v>66</v>
      </c>
      <c r="D10" s="55" t="s">
        <v>82</v>
      </c>
    </row>
    <row r="11" spans="1:4" x14ac:dyDescent="0.25">
      <c r="A11" s="54" t="s">
        <v>67</v>
      </c>
      <c r="D11" s="55" t="s">
        <v>83</v>
      </c>
    </row>
    <row r="12" spans="1:4" x14ac:dyDescent="0.25">
      <c r="A12" s="54" t="s">
        <v>69</v>
      </c>
      <c r="D12" s="55" t="s">
        <v>84</v>
      </c>
    </row>
    <row r="13" spans="1:4" x14ac:dyDescent="0.25">
      <c r="A13" s="54" t="s">
        <v>70</v>
      </c>
      <c r="D13" s="55" t="s">
        <v>85</v>
      </c>
    </row>
    <row r="14" spans="1:4" x14ac:dyDescent="0.25">
      <c r="A14" s="54" t="s">
        <v>72</v>
      </c>
      <c r="D14" s="55" t="s">
        <v>86</v>
      </c>
    </row>
    <row r="15" spans="1:4" x14ac:dyDescent="0.25">
      <c r="A15" s="54" t="s">
        <v>74</v>
      </c>
      <c r="D15" s="55" t="s">
        <v>87</v>
      </c>
    </row>
    <row r="16" spans="1:4" x14ac:dyDescent="0.25">
      <c r="A16" s="54" t="s">
        <v>75</v>
      </c>
      <c r="D16" s="55" t="s">
        <v>88</v>
      </c>
    </row>
    <row r="17" spans="1:4" x14ac:dyDescent="0.25">
      <c r="A17" s="54" t="s">
        <v>77</v>
      </c>
      <c r="D17" s="55" t="s">
        <v>89</v>
      </c>
    </row>
    <row r="18" spans="1:4" x14ac:dyDescent="0.25">
      <c r="A18" s="54" t="s">
        <v>79</v>
      </c>
      <c r="D18" s="55" t="s">
        <v>90</v>
      </c>
    </row>
    <row r="19" spans="1:4" x14ac:dyDescent="0.25">
      <c r="A19" s="54"/>
      <c r="D19" s="55"/>
    </row>
    <row r="20" spans="1:4" x14ac:dyDescent="0.25">
      <c r="A20" s="54"/>
      <c r="D20" s="55"/>
    </row>
    <row r="21" spans="1:4" x14ac:dyDescent="0.25">
      <c r="A21" s="54"/>
      <c r="D21" s="55"/>
    </row>
    <row r="22" spans="1:4" x14ac:dyDescent="0.25">
      <c r="A22" s="54"/>
      <c r="D22" s="55"/>
    </row>
    <row r="23" spans="1:4" x14ac:dyDescent="0.25">
      <c r="A23" s="54"/>
      <c r="D23" s="55"/>
    </row>
    <row r="24" spans="1:4" x14ac:dyDescent="0.25">
      <c r="A24" s="54"/>
      <c r="D24" s="55"/>
    </row>
    <row r="25" spans="1:4" x14ac:dyDescent="0.25">
      <c r="A25" s="54"/>
      <c r="D25" s="55"/>
    </row>
    <row r="26" spans="1:4" x14ac:dyDescent="0.25">
      <c r="A26" s="54"/>
      <c r="D26" s="55"/>
    </row>
    <row r="27" spans="1:4" x14ac:dyDescent="0.25">
      <c r="A27" s="54"/>
      <c r="D27" s="55"/>
    </row>
    <row r="28" spans="1:4" x14ac:dyDescent="0.25">
      <c r="A28" s="54"/>
      <c r="D28" s="55"/>
    </row>
  </sheetData>
  <hyperlinks>
    <hyperlink ref="D8" location="'Area Codes'!A1" display="List of tab names and full area names" xr:uid="{BE5125AB-85E8-4CB8-8948-AE6F703B5CC8}"/>
    <hyperlink ref="D9" location="'Argyll &amp; Bute'!A1" display="2018-based principal population projection summary table - Argyll &amp; Bute" xr:uid="{8C13A383-8A2F-4E4C-ADE7-42713AD6A7C8}"/>
    <hyperlink ref="D10" location="Bute!A1" display="2018-based principal population projection summary table - Bute" xr:uid="{EBE67AB4-B547-4A5A-A4B1-0D8E956FFDCC}"/>
    <hyperlink ref="D11" location="CollTire!A1" display="2018-based principal population projection summary table - Coll and Tiree" xr:uid="{E1B18499-F634-4753-B982-D88ED63873AE}"/>
    <hyperlink ref="D12" location="Cowal!A1" display="2018-based principal population projection summary table - Cowal" xr:uid="{C4B50ADF-354F-4822-88CB-2FB03FE9CA6E}"/>
    <hyperlink ref="D13" location="HelenLom!A1" display="2018-based principal population projection summary table - Helensburgh and Lomond" xr:uid="{0F36F2A4-F883-4E29-A8DB-11A050E9D77B}"/>
    <hyperlink ref="D14" location="IslJurCo!A1" display="2018-based principal population projection summary table - Islay, Jura and Colonsay" xr:uid="{7EC15C19-EE2C-4ABB-B393-DADEBF6BF999}"/>
    <hyperlink ref="D15" location="Kintrye!A1" display="2018-based principal population projection summary table - Kintyre" xr:uid="{F816666B-5353-4820-B77B-D590E3FDED93}"/>
    <hyperlink ref="D16" location="Lorn!A1" display="2018-based principal population projection summary table - Lorn and the Inner Isles" xr:uid="{9602A636-BBF9-4DEE-B37C-99CBB204962B}"/>
    <hyperlink ref="D17" location="MidArgyl!A1" display="2018-based principal population projection summary table - Mid Argyll" xr:uid="{FA6AE335-210B-43A8-955B-6E4061BBAA98}"/>
    <hyperlink ref="D18" location="MulIona!A1" display="2018-based principal population projection summary table - Mull and Iona" xr:uid="{BE39FC6E-6790-4A31-B541-3D550ABB2A91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C6AB-7A3D-4023-A53D-5FE2AC7FE661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62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16168</v>
      </c>
      <c r="D8" s="21">
        <v>16114.547437541554</v>
      </c>
      <c r="E8" s="21">
        <v>16052.769081834587</v>
      </c>
      <c r="F8" s="21">
        <v>15992.957510084845</v>
      </c>
      <c r="G8" s="21">
        <v>15927.5843184035</v>
      </c>
      <c r="H8" s="21">
        <v>15862.494402117934</v>
      </c>
      <c r="I8" s="21">
        <v>15801.614822816337</v>
      </c>
      <c r="J8" s="21">
        <v>15737.87569437471</v>
      </c>
      <c r="K8" s="21">
        <v>15680.273915506505</v>
      </c>
      <c r="L8" s="21">
        <v>15614.274509875529</v>
      </c>
      <c r="M8" s="21">
        <v>15548.611406463471</v>
      </c>
      <c r="N8" s="21">
        <v>15484.665020564753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141.76270724978011</v>
      </c>
      <c r="D10" s="26">
        <f t="shared" ref="D10:N10" si="0">SUM(D11:D12)</f>
        <v>142.67372666396744</v>
      </c>
      <c r="E10" s="26">
        <f t="shared" si="0"/>
        <v>142.99110303232928</v>
      </c>
      <c r="F10" s="26">
        <f t="shared" si="0"/>
        <v>142.07224049325652</v>
      </c>
      <c r="G10" s="26">
        <f t="shared" si="0"/>
        <v>141.46015755723809</v>
      </c>
      <c r="H10" s="26">
        <f t="shared" si="0"/>
        <v>140.70380938227831</v>
      </c>
      <c r="I10" s="26">
        <f t="shared" si="0"/>
        <v>141.0027028431436</v>
      </c>
      <c r="J10" s="26">
        <f t="shared" si="0"/>
        <v>140.9174460835153</v>
      </c>
      <c r="K10" s="26">
        <f t="shared" si="0"/>
        <v>139.73350333445941</v>
      </c>
      <c r="L10" s="26">
        <f t="shared" si="0"/>
        <v>139.19242837781266</v>
      </c>
      <c r="M10" s="26">
        <f t="shared" si="0"/>
        <v>137.95256219421475</v>
      </c>
      <c r="N10" s="26">
        <f t="shared" si="0"/>
        <v>136.70777339653475</v>
      </c>
    </row>
    <row r="11" spans="1:14" x14ac:dyDescent="0.25">
      <c r="A11" s="20" t="s">
        <v>34</v>
      </c>
      <c r="B11" s="18"/>
      <c r="C11" s="22">
        <v>72.587967275569582</v>
      </c>
      <c r="D11" s="22">
        <v>73.407933557750994</v>
      </c>
      <c r="E11" s="22">
        <v>73.120450414259295</v>
      </c>
      <c r="F11" s="22">
        <v>72.323430498214591</v>
      </c>
      <c r="G11" s="22">
        <v>72.50128275471134</v>
      </c>
      <c r="H11" s="22">
        <v>72.021271921098389</v>
      </c>
      <c r="I11" s="22">
        <v>72.062710141299959</v>
      </c>
      <c r="J11" s="22">
        <v>71.788132910470054</v>
      </c>
      <c r="K11" s="22">
        <v>71.564901881363767</v>
      </c>
      <c r="L11" s="22">
        <v>70.932267166354791</v>
      </c>
      <c r="M11" s="22">
        <v>70.919274930828706</v>
      </c>
      <c r="N11" s="22">
        <v>69.926630993979714</v>
      </c>
    </row>
    <row r="12" spans="1:14" x14ac:dyDescent="0.25">
      <c r="A12" s="27" t="s">
        <v>35</v>
      </c>
      <c r="B12" s="28"/>
      <c r="C12" s="29">
        <v>69.174739974210524</v>
      </c>
      <c r="D12" s="29">
        <v>69.265793106216449</v>
      </c>
      <c r="E12" s="29">
        <v>69.870652618069983</v>
      </c>
      <c r="F12" s="29">
        <v>69.748809995041924</v>
      </c>
      <c r="G12" s="29">
        <v>68.958874802526751</v>
      </c>
      <c r="H12" s="29">
        <v>68.682537461179919</v>
      </c>
      <c r="I12" s="29">
        <v>68.939992701843636</v>
      </c>
      <c r="J12" s="29">
        <v>69.129313173045247</v>
      </c>
      <c r="K12" s="29">
        <v>68.168601453095647</v>
      </c>
      <c r="L12" s="29">
        <v>68.26016121145787</v>
      </c>
      <c r="M12" s="29">
        <v>67.033287263386043</v>
      </c>
      <c r="N12" s="29">
        <v>66.781142402555034</v>
      </c>
    </row>
    <row r="13" spans="1:14" x14ac:dyDescent="0.25">
      <c r="A13" s="33" t="s">
        <v>36</v>
      </c>
      <c r="B13" s="18"/>
      <c r="C13" s="26">
        <f>SUM(C14:C15)</f>
        <v>184.74041913827696</v>
      </c>
      <c r="D13" s="26">
        <f t="shared" ref="D13:N13" si="1">SUM(D14:D15)</f>
        <v>197.04572188393772</v>
      </c>
      <c r="E13" s="26">
        <f t="shared" si="1"/>
        <v>199.43548705744615</v>
      </c>
      <c r="F13" s="26">
        <f t="shared" si="1"/>
        <v>200.01296259232771</v>
      </c>
      <c r="G13" s="26">
        <f t="shared" si="1"/>
        <v>199.33852805151005</v>
      </c>
      <c r="H13" s="26">
        <f t="shared" si="1"/>
        <v>200.43508632174786</v>
      </c>
      <c r="I13" s="26">
        <f t="shared" si="1"/>
        <v>206.7339884276816</v>
      </c>
      <c r="J13" s="26">
        <f t="shared" si="1"/>
        <v>204.90892546883575</v>
      </c>
      <c r="K13" s="26">
        <f t="shared" si="1"/>
        <v>209.57943156921266</v>
      </c>
      <c r="L13" s="26">
        <f t="shared" si="1"/>
        <v>209.9553387139282</v>
      </c>
      <c r="M13" s="26">
        <f t="shared" si="1"/>
        <v>211.05042850076796</v>
      </c>
      <c r="N13" s="26">
        <f t="shared" si="1"/>
        <v>214.19895228802807</v>
      </c>
    </row>
    <row r="14" spans="1:14" x14ac:dyDescent="0.25">
      <c r="A14" s="20" t="s">
        <v>37</v>
      </c>
      <c r="B14" s="18"/>
      <c r="C14" s="22">
        <v>88.559785856820326</v>
      </c>
      <c r="D14" s="22">
        <v>94.017322075598059</v>
      </c>
      <c r="E14" s="22">
        <v>95.687912966877903</v>
      </c>
      <c r="F14" s="22">
        <v>96.852292943929001</v>
      </c>
      <c r="G14" s="22">
        <v>97.215370264029332</v>
      </c>
      <c r="H14" s="22">
        <v>98.366084284437179</v>
      </c>
      <c r="I14" s="22">
        <v>102.08061684304965</v>
      </c>
      <c r="J14" s="22">
        <v>101.97075597643962</v>
      </c>
      <c r="K14" s="22">
        <v>104.7163917533572</v>
      </c>
      <c r="L14" s="22">
        <v>105.40228118732691</v>
      </c>
      <c r="M14" s="22">
        <v>106.07364755589059</v>
      </c>
      <c r="N14" s="22">
        <v>108.2246372841558</v>
      </c>
    </row>
    <row r="15" spans="1:14" x14ac:dyDescent="0.25">
      <c r="A15" s="10" t="s">
        <v>38</v>
      </c>
      <c r="B15" s="12"/>
      <c r="C15" s="23">
        <v>96.180633281456636</v>
      </c>
      <c r="D15" s="23">
        <v>103.02839980833966</v>
      </c>
      <c r="E15" s="23">
        <v>103.74757409056826</v>
      </c>
      <c r="F15" s="23">
        <v>103.16066964839871</v>
      </c>
      <c r="G15" s="23">
        <v>102.12315778748072</v>
      </c>
      <c r="H15" s="23">
        <v>102.0690020373107</v>
      </c>
      <c r="I15" s="23">
        <v>104.65337158463194</v>
      </c>
      <c r="J15" s="23">
        <v>102.93816949239613</v>
      </c>
      <c r="K15" s="23">
        <v>104.86303981585544</v>
      </c>
      <c r="L15" s="23">
        <v>104.55305752660131</v>
      </c>
      <c r="M15" s="23">
        <v>104.97678094487736</v>
      </c>
      <c r="N15" s="23">
        <v>105.97431500387226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-42.977711888496856</v>
      </c>
      <c r="D17" s="32">
        <f t="shared" ref="D17:N17" si="2">D10-D13</f>
        <v>-54.371995219970273</v>
      </c>
      <c r="E17" s="32">
        <f t="shared" si="2"/>
        <v>-56.444384025116875</v>
      </c>
      <c r="F17" s="32">
        <f t="shared" si="2"/>
        <v>-57.940722099071195</v>
      </c>
      <c r="G17" s="32">
        <f t="shared" si="2"/>
        <v>-57.878370494271962</v>
      </c>
      <c r="H17" s="32">
        <f t="shared" si="2"/>
        <v>-59.731276939469552</v>
      </c>
      <c r="I17" s="32">
        <f t="shared" si="2"/>
        <v>-65.731285584538</v>
      </c>
      <c r="J17" s="32">
        <f t="shared" si="2"/>
        <v>-63.991479385320446</v>
      </c>
      <c r="K17" s="32">
        <f t="shared" si="2"/>
        <v>-69.845928234753245</v>
      </c>
      <c r="L17" s="32">
        <f t="shared" si="2"/>
        <v>-70.762910336115539</v>
      </c>
      <c r="M17" s="32">
        <f t="shared" si="2"/>
        <v>-73.097866306553215</v>
      </c>
      <c r="N17" s="32">
        <f t="shared" si="2"/>
        <v>-77.49117889149332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722.39015596286788</v>
      </c>
      <c r="D19" s="26">
        <f t="shared" ref="D19:N19" si="3">SUM(D20:D21)</f>
        <v>724.37151539005367</v>
      </c>
      <c r="E19" s="26">
        <f t="shared" si="3"/>
        <v>726.8297728758414</v>
      </c>
      <c r="F19" s="26">
        <f t="shared" si="3"/>
        <v>725.54706329038618</v>
      </c>
      <c r="G19" s="26">
        <f t="shared" si="3"/>
        <v>724.40497727428374</v>
      </c>
      <c r="H19" s="26">
        <f t="shared" si="3"/>
        <v>727.92812203477797</v>
      </c>
      <c r="I19" s="26">
        <f t="shared" si="3"/>
        <v>728.81501402270487</v>
      </c>
      <c r="J19" s="26">
        <f t="shared" si="3"/>
        <v>731.51726120269154</v>
      </c>
      <c r="K19" s="26">
        <f t="shared" si="3"/>
        <v>730.32311946047662</v>
      </c>
      <c r="L19" s="26">
        <f t="shared" si="3"/>
        <v>730.30621204890872</v>
      </c>
      <c r="M19" s="26">
        <f t="shared" si="3"/>
        <v>731.46712769158489</v>
      </c>
      <c r="N19" s="26">
        <f t="shared" si="3"/>
        <v>731.80908384154395</v>
      </c>
    </row>
    <row r="20" spans="1:14" x14ac:dyDescent="0.25">
      <c r="A20" s="64" t="s">
        <v>40</v>
      </c>
      <c r="B20" s="64"/>
      <c r="C20" s="22">
        <v>359.253522197275</v>
      </c>
      <c r="D20" s="22">
        <v>360.05456987192861</v>
      </c>
      <c r="E20" s="22">
        <v>362.92254673955273</v>
      </c>
      <c r="F20" s="22">
        <v>361.25596941450789</v>
      </c>
      <c r="G20" s="22">
        <v>360.87729436921347</v>
      </c>
      <c r="H20" s="22">
        <v>361.56805724816866</v>
      </c>
      <c r="I20" s="22">
        <v>363.37733697528677</v>
      </c>
      <c r="J20" s="22">
        <v>363.98147187864532</v>
      </c>
      <c r="K20" s="22">
        <v>364.70291095230772</v>
      </c>
      <c r="L20" s="22">
        <v>363.65982290971237</v>
      </c>
      <c r="M20" s="22">
        <v>365.28272148114314</v>
      </c>
      <c r="N20" s="22">
        <v>364.96461762517742</v>
      </c>
    </row>
    <row r="21" spans="1:14" x14ac:dyDescent="0.25">
      <c r="A21" s="27" t="s">
        <v>41</v>
      </c>
      <c r="B21" s="27"/>
      <c r="C21" s="29">
        <v>363.13663376559288</v>
      </c>
      <c r="D21" s="29">
        <v>364.31694551812507</v>
      </c>
      <c r="E21" s="29">
        <v>363.90722613628861</v>
      </c>
      <c r="F21" s="29">
        <v>364.29109387587829</v>
      </c>
      <c r="G21" s="29">
        <v>363.52768290507032</v>
      </c>
      <c r="H21" s="29">
        <v>366.36006478660931</v>
      </c>
      <c r="I21" s="29">
        <v>365.43767704741805</v>
      </c>
      <c r="J21" s="29">
        <v>367.53578932404616</v>
      </c>
      <c r="K21" s="29">
        <v>365.6202085081689</v>
      </c>
      <c r="L21" s="29">
        <v>366.64638913919629</v>
      </c>
      <c r="M21" s="29">
        <v>366.18440621044181</v>
      </c>
      <c r="N21" s="29">
        <v>366.84446621636658</v>
      </c>
    </row>
    <row r="22" spans="1:14" x14ac:dyDescent="0.25">
      <c r="A22" s="67" t="s">
        <v>44</v>
      </c>
      <c r="B22" s="67"/>
      <c r="C22" s="26">
        <f>SUM(C23:C24)</f>
        <v>732.86500653281769</v>
      </c>
      <c r="D22" s="26">
        <f t="shared" ref="D22:N22" si="4">SUM(D23:D24)</f>
        <v>731.77787587704825</v>
      </c>
      <c r="E22" s="26">
        <f t="shared" si="4"/>
        <v>730.19696060046749</v>
      </c>
      <c r="F22" s="26">
        <f t="shared" si="4"/>
        <v>732.97953287265841</v>
      </c>
      <c r="G22" s="26">
        <f t="shared" si="4"/>
        <v>731.61652306557926</v>
      </c>
      <c r="H22" s="26">
        <f t="shared" si="4"/>
        <v>729.07642439690733</v>
      </c>
      <c r="I22" s="26">
        <f t="shared" si="4"/>
        <v>726.82285687979424</v>
      </c>
      <c r="J22" s="26">
        <f t="shared" si="4"/>
        <v>725.12756068557496</v>
      </c>
      <c r="K22" s="26">
        <f t="shared" si="4"/>
        <v>726.47659685669896</v>
      </c>
      <c r="L22" s="26">
        <f t="shared" si="4"/>
        <v>725.20640512485249</v>
      </c>
      <c r="M22" s="26">
        <f t="shared" si="4"/>
        <v>722.31564728374929</v>
      </c>
      <c r="N22" s="26">
        <f t="shared" si="4"/>
        <v>722.84127405537151</v>
      </c>
    </row>
    <row r="23" spans="1:14" x14ac:dyDescent="0.25">
      <c r="A23" s="64" t="s">
        <v>42</v>
      </c>
      <c r="B23" s="64"/>
      <c r="C23" s="23">
        <v>359.75651214474794</v>
      </c>
      <c r="D23" s="22">
        <v>357.70506212803821</v>
      </c>
      <c r="E23" s="22">
        <v>356.67187769501083</v>
      </c>
      <c r="F23" s="22">
        <v>358.62057596783382</v>
      </c>
      <c r="G23" s="22">
        <v>358.16815460317696</v>
      </c>
      <c r="H23" s="22">
        <v>358.10184628048978</v>
      </c>
      <c r="I23" s="22">
        <v>355.61413804501916</v>
      </c>
      <c r="J23" s="22">
        <v>355.27075255522578</v>
      </c>
      <c r="K23" s="22">
        <v>355.39958826579561</v>
      </c>
      <c r="L23" s="22">
        <v>354.61483750083528</v>
      </c>
      <c r="M23" s="22">
        <v>353.6060502585218</v>
      </c>
      <c r="N23" s="22">
        <v>353.63106262106163</v>
      </c>
    </row>
    <row r="24" spans="1:14" x14ac:dyDescent="0.25">
      <c r="A24" s="10" t="s">
        <v>43</v>
      </c>
      <c r="B24" s="10"/>
      <c r="C24" s="23">
        <v>373.10849438806969</v>
      </c>
      <c r="D24" s="23">
        <v>374.07281374901004</v>
      </c>
      <c r="E24" s="23">
        <v>373.5250829054566</v>
      </c>
      <c r="F24" s="23">
        <v>374.35895690482454</v>
      </c>
      <c r="G24" s="23">
        <v>373.44836846240224</v>
      </c>
      <c r="H24" s="23">
        <v>370.97457811641755</v>
      </c>
      <c r="I24" s="23">
        <v>371.20871883477508</v>
      </c>
      <c r="J24" s="23">
        <v>369.85680813034912</v>
      </c>
      <c r="K24" s="23">
        <v>371.07700859090329</v>
      </c>
      <c r="L24" s="23">
        <v>370.59156762401722</v>
      </c>
      <c r="M24" s="23">
        <v>368.70959702522754</v>
      </c>
      <c r="N24" s="23">
        <v>369.21021143430988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-10.474850569949808</v>
      </c>
      <c r="D26" s="32">
        <f t="shared" ref="D26:N26" si="5">D19-D22</f>
        <v>-7.4063604869945721</v>
      </c>
      <c r="E26" s="32">
        <f t="shared" si="5"/>
        <v>-3.3671877246260919</v>
      </c>
      <c r="F26" s="32">
        <f t="shared" si="5"/>
        <v>-7.4324695822722333</v>
      </c>
      <c r="G26" s="32">
        <f t="shared" si="5"/>
        <v>-7.2115457912955208</v>
      </c>
      <c r="H26" s="32">
        <f t="shared" si="5"/>
        <v>-1.1483023621293569</v>
      </c>
      <c r="I26" s="32">
        <f t="shared" si="5"/>
        <v>1.992157142910628</v>
      </c>
      <c r="J26" s="32">
        <f t="shared" si="5"/>
        <v>6.3897005171165802</v>
      </c>
      <c r="K26" s="32">
        <f t="shared" si="5"/>
        <v>3.8465226037776574</v>
      </c>
      <c r="L26" s="32">
        <f t="shared" si="5"/>
        <v>5.0998069240562245</v>
      </c>
      <c r="M26" s="32">
        <f t="shared" si="5"/>
        <v>9.1514804078356065</v>
      </c>
      <c r="N26" s="32">
        <f t="shared" si="5"/>
        <v>8.9678097861724382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-53.452562458446664</v>
      </c>
      <c r="D30" s="32">
        <f t="shared" ref="D30:N30" si="6">D17+D26+D28</f>
        <v>-61.778355706964845</v>
      </c>
      <c r="E30" s="32">
        <f t="shared" si="6"/>
        <v>-59.811571749742967</v>
      </c>
      <c r="F30" s="32">
        <f t="shared" si="6"/>
        <v>-65.373191681343428</v>
      </c>
      <c r="G30" s="32">
        <f t="shared" si="6"/>
        <v>-65.089916285567483</v>
      </c>
      <c r="H30" s="32">
        <f t="shared" si="6"/>
        <v>-60.879579301598909</v>
      </c>
      <c r="I30" s="32">
        <f t="shared" si="6"/>
        <v>-63.739128441627372</v>
      </c>
      <c r="J30" s="32">
        <f t="shared" si="6"/>
        <v>-57.601778868203866</v>
      </c>
      <c r="K30" s="32">
        <f t="shared" si="6"/>
        <v>-65.999405630975588</v>
      </c>
      <c r="L30" s="32">
        <f t="shared" si="6"/>
        <v>-65.663103412059314</v>
      </c>
      <c r="M30" s="32">
        <f t="shared" si="6"/>
        <v>-63.946385898717608</v>
      </c>
      <c r="N30" s="32">
        <f t="shared" si="6"/>
        <v>-68.523369105320882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16114.547437541554</v>
      </c>
      <c r="D32" s="21">
        <v>16052.769081834587</v>
      </c>
      <c r="E32" s="21">
        <v>15992.957510084845</v>
      </c>
      <c r="F32" s="21">
        <v>15927.5843184035</v>
      </c>
      <c r="G32" s="21">
        <v>15862.494402117934</v>
      </c>
      <c r="H32" s="21">
        <v>15801.614822816337</v>
      </c>
      <c r="I32" s="21">
        <v>15737.87569437471</v>
      </c>
      <c r="J32" s="21">
        <v>15680.273915506505</v>
      </c>
      <c r="K32" s="21">
        <v>15614.274509875529</v>
      </c>
      <c r="L32" s="21">
        <v>15548.611406463471</v>
      </c>
      <c r="M32" s="21">
        <v>15484.665020564753</v>
      </c>
      <c r="N32" s="21">
        <v>15416.141651459429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-3.3060714039118144E-3</v>
      </c>
      <c r="D34" s="39">
        <f t="shared" ref="D34:N34" si="7">(D32/D8)-1</f>
        <v>-3.8337009429779689E-3</v>
      </c>
      <c r="E34" s="39">
        <f t="shared" si="7"/>
        <v>-3.7259348492980626E-3</v>
      </c>
      <c r="F34" s="39">
        <f t="shared" si="7"/>
        <v>-4.0876236706138824E-3</v>
      </c>
      <c r="G34" s="39">
        <f t="shared" si="7"/>
        <v>-4.0866157092233069E-3</v>
      </c>
      <c r="H34" s="39">
        <f t="shared" si="7"/>
        <v>-3.8379574963612884E-3</v>
      </c>
      <c r="I34" s="39">
        <f t="shared" si="7"/>
        <v>-4.0337097920898346E-3</v>
      </c>
      <c r="J34" s="39">
        <f t="shared" si="7"/>
        <v>-3.6600733152819531E-3</v>
      </c>
      <c r="K34" s="39">
        <f t="shared" si="7"/>
        <v>-4.2090722385728085E-3</v>
      </c>
      <c r="L34" s="39">
        <f t="shared" si="7"/>
        <v>-4.2053252855602796E-3</v>
      </c>
      <c r="M34" s="39">
        <f t="shared" si="7"/>
        <v>-4.1126750310407356E-3</v>
      </c>
      <c r="N34" s="39">
        <f t="shared" si="7"/>
        <v>-4.4252406503026975E-3</v>
      </c>
    </row>
    <row r="35" spans="1:14" ht="15.75" thickBot="1" x14ac:dyDescent="0.3">
      <c r="A35" s="40" t="s">
        <v>15</v>
      </c>
      <c r="B35" s="41"/>
      <c r="C35" s="42">
        <f>(C32/$C$8)-1</f>
        <v>-3.3060714039118144E-3</v>
      </c>
      <c r="D35" s="42">
        <f t="shared" ref="D35:N35" si="8">(D32/$C$8)-1</f>
        <v>-7.1270978578310551E-3</v>
      </c>
      <c r="E35" s="42">
        <f t="shared" si="8"/>
        <v>-1.0826477604846341E-2</v>
      </c>
      <c r="F35" s="42">
        <f t="shared" si="8"/>
        <v>-1.4869846709333223E-2</v>
      </c>
      <c r="G35" s="42">
        <f t="shared" si="8"/>
        <v>-1.8895695069400364E-2</v>
      </c>
      <c r="H35" s="42">
        <f t="shared" si="8"/>
        <v>-2.2661131691221192E-2</v>
      </c>
      <c r="I35" s="42">
        <f t="shared" si="8"/>
        <v>-2.6603433054508296E-2</v>
      </c>
      <c r="J35" s="42">
        <f t="shared" si="8"/>
        <v>-3.0166135854372556E-2</v>
      </c>
      <c r="K35" s="42">
        <f t="shared" si="8"/>
        <v>-3.4248236647975716E-2</v>
      </c>
      <c r="L35" s="42">
        <f t="shared" si="8"/>
        <v>-3.8309536957974344E-2</v>
      </c>
      <c r="M35" s="42">
        <f t="shared" si="8"/>
        <v>-4.2264657312917286E-2</v>
      </c>
      <c r="N35" s="42">
        <f t="shared" si="8"/>
        <v>-4.6502866683607813E-2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1.6814384906613782</v>
      </c>
      <c r="D41" s="47">
        <v>1.6954233487739374</v>
      </c>
      <c r="E41" s="47">
        <v>1.7035166228267149</v>
      </c>
      <c r="F41" s="47">
        <v>1.6979133922767222</v>
      </c>
      <c r="G41" s="47">
        <v>1.6961049288470493</v>
      </c>
      <c r="H41" s="47">
        <v>1.6948498126342537</v>
      </c>
      <c r="I41" s="47">
        <v>1.7043978990631088</v>
      </c>
      <c r="J41" s="47">
        <v>1.7107591072067834</v>
      </c>
      <c r="K41" s="47">
        <v>1.707587612223016</v>
      </c>
      <c r="L41" s="47">
        <v>1.7169628554868492</v>
      </c>
      <c r="M41" s="47">
        <v>1.7206825586872754</v>
      </c>
      <c r="N41" s="47">
        <v>1.7290841931735386</v>
      </c>
    </row>
    <row r="43" spans="1:14" x14ac:dyDescent="0.25">
      <c r="A43" s="48" t="s">
        <v>31</v>
      </c>
      <c r="B43" s="48"/>
      <c r="C43" s="49">
        <v>95.993525841204558</v>
      </c>
      <c r="D43" s="49">
        <v>99.993709592721444</v>
      </c>
      <c r="E43" s="49">
        <v>99.413305698882979</v>
      </c>
      <c r="F43" s="49">
        <v>98.243117668914167</v>
      </c>
      <c r="G43" s="49">
        <v>96.299807570850987</v>
      </c>
      <c r="H43" s="49">
        <v>95.285890241809113</v>
      </c>
      <c r="I43" s="49">
        <v>96.576028496348613</v>
      </c>
      <c r="J43" s="49">
        <v>94.349932200976724</v>
      </c>
      <c r="K43" s="49">
        <v>94.743696889248184</v>
      </c>
      <c r="L43" s="49">
        <v>93.551546009939244</v>
      </c>
      <c r="M43" s="49">
        <v>92.408434620005522</v>
      </c>
      <c r="N43" s="49">
        <v>92.372254664253148</v>
      </c>
    </row>
    <row r="44" spans="1:14" x14ac:dyDescent="0.25">
      <c r="A44" s="19" t="s">
        <v>47</v>
      </c>
      <c r="B44" s="19"/>
      <c r="C44" s="50">
        <v>97.184141484968748</v>
      </c>
      <c r="D44" s="50">
        <v>99.993709592721444</v>
      </c>
      <c r="E44" s="50">
        <v>99.175116592603075</v>
      </c>
      <c r="F44" s="50">
        <v>97.801394139683865</v>
      </c>
      <c r="G44" s="50">
        <v>95.677178361069295</v>
      </c>
      <c r="H44" s="50">
        <v>94.476294193417189</v>
      </c>
      <c r="I44" s="50">
        <v>95.6017701913308</v>
      </c>
      <c r="J44" s="50">
        <v>93.283720722733634</v>
      </c>
      <c r="K44" s="50">
        <v>93.564976681016248</v>
      </c>
      <c r="L44" s="50">
        <v>92.286661487970804</v>
      </c>
      <c r="M44" s="50">
        <v>91.045272379892864</v>
      </c>
      <c r="N44" s="50">
        <v>90.950226718326988</v>
      </c>
    </row>
    <row r="45" spans="1:14" x14ac:dyDescent="0.25">
      <c r="A45" s="51" t="s">
        <v>48</v>
      </c>
      <c r="B45" s="51"/>
      <c r="C45" s="52">
        <v>94.922757667542101</v>
      </c>
      <c r="D45" s="52">
        <v>99.99370959272143</v>
      </c>
      <c r="E45" s="52">
        <v>99.63400751457317</v>
      </c>
      <c r="F45" s="52">
        <v>98.661476414613531</v>
      </c>
      <c r="G45" s="52">
        <v>96.900090529326675</v>
      </c>
      <c r="H45" s="52">
        <v>96.079354044705781</v>
      </c>
      <c r="I45" s="52">
        <v>97.545658823092822</v>
      </c>
      <c r="J45" s="52">
        <v>95.430429208842042</v>
      </c>
      <c r="K45" s="52">
        <v>95.950782752247378</v>
      </c>
      <c r="L45" s="52">
        <v>94.862292891002639</v>
      </c>
      <c r="M45" s="52">
        <v>93.827938468647559</v>
      </c>
      <c r="N45" s="52">
        <v>93.871117369463548</v>
      </c>
    </row>
    <row r="47" spans="1:14" x14ac:dyDescent="0.25">
      <c r="A47" s="48" t="s">
        <v>32</v>
      </c>
      <c r="B47" s="48"/>
      <c r="C47" s="49">
        <v>79.974406764685313</v>
      </c>
      <c r="D47" s="49">
        <v>79.466669759563487</v>
      </c>
      <c r="E47" s="49">
        <v>79.535567089060223</v>
      </c>
      <c r="F47" s="49">
        <v>79.678409410712391</v>
      </c>
      <c r="G47" s="49">
        <v>79.917795431277995</v>
      </c>
      <c r="H47" s="49">
        <v>80.044516405616392</v>
      </c>
      <c r="I47" s="49">
        <v>79.884273763421888</v>
      </c>
      <c r="J47" s="49">
        <v>80.162672371616054</v>
      </c>
      <c r="K47" s="49">
        <v>80.113898650888316</v>
      </c>
      <c r="L47" s="49">
        <v>80.26953988154952</v>
      </c>
      <c r="M47" s="49">
        <v>80.420339025486086</v>
      </c>
      <c r="N47" s="49">
        <v>80.430181189294657</v>
      </c>
    </row>
    <row r="48" spans="1:14" x14ac:dyDescent="0.25">
      <c r="A48" s="19" t="s">
        <v>45</v>
      </c>
      <c r="B48" s="19"/>
      <c r="C48" s="50">
        <v>77.779103325615324</v>
      </c>
      <c r="D48" s="50">
        <v>77.41027518387736</v>
      </c>
      <c r="E48" s="50">
        <v>77.516158355956932</v>
      </c>
      <c r="F48" s="50">
        <v>77.69607277467405</v>
      </c>
      <c r="G48" s="50">
        <v>77.976973438321707</v>
      </c>
      <c r="H48" s="50">
        <v>78.138230795888063</v>
      </c>
      <c r="I48" s="50">
        <v>77.99067591859145</v>
      </c>
      <c r="J48" s="50">
        <v>78.305665280151757</v>
      </c>
      <c r="K48" s="50">
        <v>78.271530493226365</v>
      </c>
      <c r="L48" s="50">
        <v>78.448980687622935</v>
      </c>
      <c r="M48" s="50">
        <v>78.624080629352832</v>
      </c>
      <c r="N48" s="50">
        <v>78.648752745804018</v>
      </c>
    </row>
    <row r="49" spans="1:14" x14ac:dyDescent="0.25">
      <c r="A49" s="51" t="s">
        <v>46</v>
      </c>
      <c r="B49" s="51"/>
      <c r="C49" s="52">
        <v>81.969296196800968</v>
      </c>
      <c r="D49" s="52">
        <v>81.390893426730102</v>
      </c>
      <c r="E49" s="52">
        <v>81.441308475634443</v>
      </c>
      <c r="F49" s="52">
        <v>81.560541265187339</v>
      </c>
      <c r="G49" s="52">
        <v>81.772540339048192</v>
      </c>
      <c r="H49" s="52">
        <v>81.878446855324341</v>
      </c>
      <c r="I49" s="52">
        <v>81.718946204360407</v>
      </c>
      <c r="J49" s="52">
        <v>81.967318350218392</v>
      </c>
      <c r="K49" s="52">
        <v>81.912583236731749</v>
      </c>
      <c r="L49" s="52">
        <v>82.046290433099571</v>
      </c>
      <c r="M49" s="52">
        <v>82.1752297248823</v>
      </c>
      <c r="N49" s="52">
        <v>82.176618196396547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95772-D04B-4FE4-AB3C-1CEBD8ED0A0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63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9201</v>
      </c>
      <c r="D8" s="21">
        <v>9164.0819831314839</v>
      </c>
      <c r="E8" s="21">
        <v>9123.215031313197</v>
      </c>
      <c r="F8" s="21">
        <v>9083.6811920204873</v>
      </c>
      <c r="G8" s="21">
        <v>9039.6323491263938</v>
      </c>
      <c r="H8" s="21">
        <v>8993.6312812982105</v>
      </c>
      <c r="I8" s="21">
        <v>8949.2559463606358</v>
      </c>
      <c r="J8" s="21">
        <v>8903.5305055023055</v>
      </c>
      <c r="K8" s="21">
        <v>8860.9132223092529</v>
      </c>
      <c r="L8" s="21">
        <v>8813.2972162033075</v>
      </c>
      <c r="M8" s="21">
        <v>8763.7601226974657</v>
      </c>
      <c r="N8" s="21">
        <v>8715.4526832194406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69.578602966859563</v>
      </c>
      <c r="D10" s="26">
        <f t="shared" ref="D10:N10" si="0">SUM(D11:D12)</f>
        <v>69.243473403118415</v>
      </c>
      <c r="E10" s="26">
        <f t="shared" si="0"/>
        <v>68.702063806977392</v>
      </c>
      <c r="F10" s="26">
        <f t="shared" si="0"/>
        <v>67.710059522445235</v>
      </c>
      <c r="G10" s="26">
        <f t="shared" si="0"/>
        <v>66.677081565599465</v>
      </c>
      <c r="H10" s="26">
        <f t="shared" si="0"/>
        <v>65.306541831587708</v>
      </c>
      <c r="I10" s="26">
        <f t="shared" si="0"/>
        <v>64.52540957018546</v>
      </c>
      <c r="J10" s="26">
        <f t="shared" si="0"/>
        <v>63.689727111095898</v>
      </c>
      <c r="K10" s="26">
        <f t="shared" si="0"/>
        <v>62.593884871801954</v>
      </c>
      <c r="L10" s="26">
        <f t="shared" si="0"/>
        <v>61.848473392711668</v>
      </c>
      <c r="M10" s="26">
        <f t="shared" si="0"/>
        <v>60.860959930820997</v>
      </c>
      <c r="N10" s="26">
        <f t="shared" si="0"/>
        <v>60.098969379037833</v>
      </c>
    </row>
    <row r="11" spans="1:14" x14ac:dyDescent="0.25">
      <c r="A11" s="20" t="s">
        <v>34</v>
      </c>
      <c r="B11" s="18"/>
      <c r="C11" s="22">
        <v>35.626925114652003</v>
      </c>
      <c r="D11" s="22">
        <v>35.626883896120603</v>
      </c>
      <c r="E11" s="22">
        <v>35.131737174022533</v>
      </c>
      <c r="F11" s="22">
        <v>34.468547598740649</v>
      </c>
      <c r="G11" s="22">
        <v>34.173395727277182</v>
      </c>
      <c r="H11" s="22">
        <v>33.428094293456759</v>
      </c>
      <c r="I11" s="22">
        <v>32.977211023944868</v>
      </c>
      <c r="J11" s="22">
        <v>32.445710037728098</v>
      </c>
      <c r="K11" s="22">
        <v>32.057632008995796</v>
      </c>
      <c r="L11" s="22">
        <v>31.517895690526714</v>
      </c>
      <c r="M11" s="22">
        <v>31.287676584154454</v>
      </c>
      <c r="N11" s="22">
        <v>30.740888762021118</v>
      </c>
    </row>
    <row r="12" spans="1:14" x14ac:dyDescent="0.25">
      <c r="A12" s="27" t="s">
        <v>35</v>
      </c>
      <c r="B12" s="28"/>
      <c r="C12" s="29">
        <v>33.95167785220756</v>
      </c>
      <c r="D12" s="29">
        <v>33.616589506997812</v>
      </c>
      <c r="E12" s="29">
        <v>33.57032663295486</v>
      </c>
      <c r="F12" s="29">
        <v>33.241511923704586</v>
      </c>
      <c r="G12" s="29">
        <v>32.503685838322284</v>
      </c>
      <c r="H12" s="29">
        <v>31.878447538130949</v>
      </c>
      <c r="I12" s="29">
        <v>31.548198546240592</v>
      </c>
      <c r="J12" s="29">
        <v>31.2440170733678</v>
      </c>
      <c r="K12" s="29">
        <v>30.536252862806158</v>
      </c>
      <c r="L12" s="29">
        <v>30.330577702184954</v>
      </c>
      <c r="M12" s="29">
        <v>29.573283346666543</v>
      </c>
      <c r="N12" s="29">
        <v>29.358080617016714</v>
      </c>
    </row>
    <row r="13" spans="1:14" x14ac:dyDescent="0.25">
      <c r="A13" s="33" t="s">
        <v>36</v>
      </c>
      <c r="B13" s="18"/>
      <c r="C13" s="26">
        <f>SUM(C14:C15)</f>
        <v>107.78010650221526</v>
      </c>
      <c r="D13" s="26">
        <f t="shared" ref="D13:N13" si="1">SUM(D14:D15)</f>
        <v>115.18925314534637</v>
      </c>
      <c r="E13" s="26">
        <f t="shared" si="1"/>
        <v>116.53090215983977</v>
      </c>
      <c r="F13" s="26">
        <f t="shared" si="1"/>
        <v>117.00569272221182</v>
      </c>
      <c r="G13" s="26">
        <f t="shared" si="1"/>
        <v>116.65054514563792</v>
      </c>
      <c r="H13" s="26">
        <f t="shared" si="1"/>
        <v>117.32949869150941</v>
      </c>
      <c r="I13" s="26">
        <f t="shared" si="1"/>
        <v>120.70427682234592</v>
      </c>
      <c r="J13" s="26">
        <f t="shared" si="1"/>
        <v>119.81717494949925</v>
      </c>
      <c r="K13" s="26">
        <f t="shared" si="1"/>
        <v>122.40780580126912</v>
      </c>
      <c r="L13" s="26">
        <f t="shared" si="1"/>
        <v>122.46963552115648</v>
      </c>
      <c r="M13" s="26">
        <f t="shared" si="1"/>
        <v>122.70991973634017</v>
      </c>
      <c r="N13" s="26">
        <f t="shared" si="1"/>
        <v>124.26480870981585</v>
      </c>
    </row>
    <row r="14" spans="1:14" x14ac:dyDescent="0.25">
      <c r="A14" s="20" t="s">
        <v>37</v>
      </c>
      <c r="B14" s="18"/>
      <c r="C14" s="22">
        <v>57.485892442062564</v>
      </c>
      <c r="D14" s="22">
        <v>60.414973382061454</v>
      </c>
      <c r="E14" s="22">
        <v>60.999750734551334</v>
      </c>
      <c r="F14" s="22">
        <v>61.342721390925938</v>
      </c>
      <c r="G14" s="22">
        <v>61.280037429715001</v>
      </c>
      <c r="H14" s="22">
        <v>61.510752615742028</v>
      </c>
      <c r="I14" s="22">
        <v>63.060839438291353</v>
      </c>
      <c r="J14" s="22">
        <v>62.490205659920704</v>
      </c>
      <c r="K14" s="22">
        <v>63.663653360413633</v>
      </c>
      <c r="L14" s="22">
        <v>63.671350231931918</v>
      </c>
      <c r="M14" s="22">
        <v>63.437698607374891</v>
      </c>
      <c r="N14" s="22">
        <v>64.21915124402031</v>
      </c>
    </row>
    <row r="15" spans="1:14" x14ac:dyDescent="0.25">
      <c r="A15" s="10" t="s">
        <v>38</v>
      </c>
      <c r="B15" s="12"/>
      <c r="C15" s="23">
        <v>50.29421406015269</v>
      </c>
      <c r="D15" s="23">
        <v>54.774279763284916</v>
      </c>
      <c r="E15" s="23">
        <v>55.531151425288428</v>
      </c>
      <c r="F15" s="23">
        <v>55.662971331285888</v>
      </c>
      <c r="G15" s="23">
        <v>55.370507715922912</v>
      </c>
      <c r="H15" s="23">
        <v>55.818746075767386</v>
      </c>
      <c r="I15" s="23">
        <v>57.643437384054572</v>
      </c>
      <c r="J15" s="23">
        <v>57.32696928957855</v>
      </c>
      <c r="K15" s="23">
        <v>58.744152440855487</v>
      </c>
      <c r="L15" s="23">
        <v>58.798285289224566</v>
      </c>
      <c r="M15" s="23">
        <v>59.272221128965278</v>
      </c>
      <c r="N15" s="23">
        <v>60.045657465795543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-38.201503535355698</v>
      </c>
      <c r="D17" s="32">
        <f t="shared" ref="D17:N17" si="2">D10-D13</f>
        <v>-45.945779742227955</v>
      </c>
      <c r="E17" s="32">
        <f t="shared" si="2"/>
        <v>-47.828838352862377</v>
      </c>
      <c r="F17" s="32">
        <f t="shared" si="2"/>
        <v>-49.295633199766584</v>
      </c>
      <c r="G17" s="32">
        <f t="shared" si="2"/>
        <v>-49.973463580038455</v>
      </c>
      <c r="H17" s="32">
        <f t="shared" si="2"/>
        <v>-52.022956859921706</v>
      </c>
      <c r="I17" s="32">
        <f t="shared" si="2"/>
        <v>-56.178867252160458</v>
      </c>
      <c r="J17" s="32">
        <f t="shared" si="2"/>
        <v>-56.127447838403349</v>
      </c>
      <c r="K17" s="32">
        <f t="shared" si="2"/>
        <v>-59.813920929467166</v>
      </c>
      <c r="L17" s="32">
        <f t="shared" si="2"/>
        <v>-60.621162128444809</v>
      </c>
      <c r="M17" s="32">
        <f t="shared" si="2"/>
        <v>-61.848959805519172</v>
      </c>
      <c r="N17" s="32">
        <f t="shared" si="2"/>
        <v>-64.165839330778027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386.69074803302397</v>
      </c>
      <c r="D19" s="26">
        <f t="shared" ref="D19:N19" si="3">SUM(D20:D21)</f>
        <v>388.77676153785734</v>
      </c>
      <c r="E19" s="26">
        <f t="shared" si="3"/>
        <v>389.34850684998855</v>
      </c>
      <c r="F19" s="26">
        <f t="shared" si="3"/>
        <v>388.38407640936168</v>
      </c>
      <c r="G19" s="26">
        <f t="shared" si="3"/>
        <v>387.65371287780783</v>
      </c>
      <c r="H19" s="26">
        <f t="shared" si="3"/>
        <v>389.15567772435134</v>
      </c>
      <c r="I19" s="26">
        <f t="shared" si="3"/>
        <v>390.98063302102196</v>
      </c>
      <c r="J19" s="26">
        <f t="shared" si="3"/>
        <v>391.34147690842087</v>
      </c>
      <c r="K19" s="26">
        <f t="shared" si="3"/>
        <v>391.12484910442572</v>
      </c>
      <c r="L19" s="26">
        <f t="shared" si="3"/>
        <v>390.89887119333957</v>
      </c>
      <c r="M19" s="26">
        <f t="shared" si="3"/>
        <v>391.99195470903948</v>
      </c>
      <c r="N19" s="26">
        <f t="shared" si="3"/>
        <v>391.54286551864965</v>
      </c>
    </row>
    <row r="20" spans="1:14" x14ac:dyDescent="0.25">
      <c r="A20" s="64" t="s">
        <v>40</v>
      </c>
      <c r="B20" s="64"/>
      <c r="C20" s="22">
        <v>190.75060889773988</v>
      </c>
      <c r="D20" s="22">
        <v>191.98257671313127</v>
      </c>
      <c r="E20" s="22">
        <v>192.6309516866896</v>
      </c>
      <c r="F20" s="22">
        <v>191.61666324651239</v>
      </c>
      <c r="G20" s="22">
        <v>191.476580277838</v>
      </c>
      <c r="H20" s="22">
        <v>191.53274875142614</v>
      </c>
      <c r="I20" s="22">
        <v>193.15921548975243</v>
      </c>
      <c r="J20" s="22">
        <v>193.15934390381602</v>
      </c>
      <c r="K20" s="22">
        <v>193.40191206276759</v>
      </c>
      <c r="L20" s="22">
        <v>193.05384832942147</v>
      </c>
      <c r="M20" s="22">
        <v>193.61901363355764</v>
      </c>
      <c r="N20" s="22">
        <v>193.69167799573731</v>
      </c>
    </row>
    <row r="21" spans="1:14" x14ac:dyDescent="0.25">
      <c r="A21" s="27" t="s">
        <v>41</v>
      </c>
      <c r="B21" s="27"/>
      <c r="C21" s="29">
        <v>195.94013913528406</v>
      </c>
      <c r="D21" s="29">
        <v>196.79418482472607</v>
      </c>
      <c r="E21" s="29">
        <v>196.71755516329895</v>
      </c>
      <c r="F21" s="29">
        <v>196.76741316284929</v>
      </c>
      <c r="G21" s="29">
        <v>196.17713259996987</v>
      </c>
      <c r="H21" s="29">
        <v>197.62292897292519</v>
      </c>
      <c r="I21" s="29">
        <v>197.82141753126956</v>
      </c>
      <c r="J21" s="29">
        <v>198.18213300460482</v>
      </c>
      <c r="K21" s="29">
        <v>197.72293704165816</v>
      </c>
      <c r="L21" s="29">
        <v>197.8450228639181</v>
      </c>
      <c r="M21" s="29">
        <v>198.37294107548183</v>
      </c>
      <c r="N21" s="29">
        <v>197.85118752291234</v>
      </c>
    </row>
    <row r="22" spans="1:14" x14ac:dyDescent="0.25">
      <c r="A22" s="67" t="s">
        <v>44</v>
      </c>
      <c r="B22" s="67"/>
      <c r="C22" s="26">
        <f>SUM(C23:C24)</f>
        <v>385.40726136618434</v>
      </c>
      <c r="D22" s="26">
        <f t="shared" ref="D22:N22" si="4">SUM(D23:D24)</f>
        <v>383.69793361391493</v>
      </c>
      <c r="E22" s="26">
        <f t="shared" si="4"/>
        <v>381.05350778983512</v>
      </c>
      <c r="F22" s="26">
        <f t="shared" si="4"/>
        <v>383.13728610369145</v>
      </c>
      <c r="G22" s="26">
        <f t="shared" si="4"/>
        <v>383.68131712595266</v>
      </c>
      <c r="H22" s="26">
        <f t="shared" si="4"/>
        <v>381.50805580200341</v>
      </c>
      <c r="I22" s="26">
        <f t="shared" si="4"/>
        <v>380.52720662718934</v>
      </c>
      <c r="J22" s="26">
        <f t="shared" si="4"/>
        <v>377.83131226307228</v>
      </c>
      <c r="K22" s="26">
        <f t="shared" si="4"/>
        <v>378.92693428090428</v>
      </c>
      <c r="L22" s="26">
        <f t="shared" si="4"/>
        <v>379.81480257073804</v>
      </c>
      <c r="M22" s="26">
        <f t="shared" si="4"/>
        <v>378.45043438154357</v>
      </c>
      <c r="N22" s="26">
        <f t="shared" si="4"/>
        <v>378.55507228772285</v>
      </c>
    </row>
    <row r="23" spans="1:14" x14ac:dyDescent="0.25">
      <c r="A23" s="64" t="s">
        <v>42</v>
      </c>
      <c r="B23" s="64"/>
      <c r="C23" s="23">
        <v>187.17119470773017</v>
      </c>
      <c r="D23" s="22">
        <v>186.53583559852706</v>
      </c>
      <c r="E23" s="22">
        <v>184.39660312345481</v>
      </c>
      <c r="F23" s="22">
        <v>185.95884602778511</v>
      </c>
      <c r="G23" s="22">
        <v>186.18705620628583</v>
      </c>
      <c r="H23" s="22">
        <v>185.69125177443308</v>
      </c>
      <c r="I23" s="22">
        <v>183.39342039585449</v>
      </c>
      <c r="J23" s="22">
        <v>183.25167191928665</v>
      </c>
      <c r="K23" s="22">
        <v>182.83699258476955</v>
      </c>
      <c r="L23" s="22">
        <v>184.39143830236134</v>
      </c>
      <c r="M23" s="22">
        <v>182.94601099260177</v>
      </c>
      <c r="N23" s="22">
        <v>183.08684078596644</v>
      </c>
    </row>
    <row r="24" spans="1:14" x14ac:dyDescent="0.25">
      <c r="A24" s="10" t="s">
        <v>43</v>
      </c>
      <c r="B24" s="10"/>
      <c r="C24" s="23">
        <v>198.23606665845418</v>
      </c>
      <c r="D24" s="23">
        <v>197.16209801538787</v>
      </c>
      <c r="E24" s="23">
        <v>196.65690466638031</v>
      </c>
      <c r="F24" s="23">
        <v>197.17844007590634</v>
      </c>
      <c r="G24" s="23">
        <v>197.49426091966683</v>
      </c>
      <c r="H24" s="23">
        <v>195.81680402757033</v>
      </c>
      <c r="I24" s="23">
        <v>197.13378623133485</v>
      </c>
      <c r="J24" s="23">
        <v>194.57964034378563</v>
      </c>
      <c r="K24" s="23">
        <v>196.08994169613473</v>
      </c>
      <c r="L24" s="23">
        <v>195.4233642683767</v>
      </c>
      <c r="M24" s="23">
        <v>195.50442338894177</v>
      </c>
      <c r="N24" s="23">
        <v>195.46823150175643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1.2834866668396216</v>
      </c>
      <c r="D26" s="32">
        <f t="shared" ref="D26:N26" si="5">D19-D22</f>
        <v>5.0788279239424128</v>
      </c>
      <c r="E26" s="32">
        <f t="shared" si="5"/>
        <v>8.2949990601534296</v>
      </c>
      <c r="F26" s="32">
        <f t="shared" si="5"/>
        <v>5.2467903056702312</v>
      </c>
      <c r="G26" s="32">
        <f t="shared" si="5"/>
        <v>3.9723957518551742</v>
      </c>
      <c r="H26" s="32">
        <f t="shared" si="5"/>
        <v>7.6476219223479234</v>
      </c>
      <c r="I26" s="32">
        <f t="shared" si="5"/>
        <v>10.453426393832615</v>
      </c>
      <c r="J26" s="32">
        <f t="shared" si="5"/>
        <v>13.510164645348596</v>
      </c>
      <c r="K26" s="32">
        <f t="shared" si="5"/>
        <v>12.197914823521444</v>
      </c>
      <c r="L26" s="32">
        <f t="shared" si="5"/>
        <v>11.084068622601535</v>
      </c>
      <c r="M26" s="32">
        <f t="shared" si="5"/>
        <v>13.541520327495903</v>
      </c>
      <c r="N26" s="32">
        <f t="shared" si="5"/>
        <v>12.987793230926798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-36.918016868516077</v>
      </c>
      <c r="D30" s="32">
        <f t="shared" ref="D30:N30" si="6">D17+D26+D28</f>
        <v>-40.866951818285543</v>
      </c>
      <c r="E30" s="32">
        <f t="shared" si="6"/>
        <v>-39.533839292708947</v>
      </c>
      <c r="F30" s="32">
        <f t="shared" si="6"/>
        <v>-44.048842894096353</v>
      </c>
      <c r="G30" s="32">
        <f t="shared" si="6"/>
        <v>-46.001067828183281</v>
      </c>
      <c r="H30" s="32">
        <f t="shared" si="6"/>
        <v>-44.375334937573783</v>
      </c>
      <c r="I30" s="32">
        <f t="shared" si="6"/>
        <v>-45.725440858327843</v>
      </c>
      <c r="J30" s="32">
        <f t="shared" si="6"/>
        <v>-42.617283193054753</v>
      </c>
      <c r="K30" s="32">
        <f t="shared" si="6"/>
        <v>-47.616006105945722</v>
      </c>
      <c r="L30" s="32">
        <f t="shared" si="6"/>
        <v>-49.537093505843274</v>
      </c>
      <c r="M30" s="32">
        <f t="shared" si="6"/>
        <v>-48.307439478023269</v>
      </c>
      <c r="N30" s="32">
        <f t="shared" si="6"/>
        <v>-51.17804609985123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9164.0819831314839</v>
      </c>
      <c r="D32" s="21">
        <v>9123.215031313197</v>
      </c>
      <c r="E32" s="21">
        <v>9083.6811920204873</v>
      </c>
      <c r="F32" s="21">
        <v>9039.6323491263938</v>
      </c>
      <c r="G32" s="21">
        <v>8993.6312812982105</v>
      </c>
      <c r="H32" s="21">
        <v>8949.2559463606358</v>
      </c>
      <c r="I32" s="21">
        <v>8903.5305055023055</v>
      </c>
      <c r="J32" s="21">
        <v>8860.9132223092529</v>
      </c>
      <c r="K32" s="21">
        <v>8813.2972162033075</v>
      </c>
      <c r="L32" s="21">
        <v>8763.7601226974657</v>
      </c>
      <c r="M32" s="21">
        <v>8715.4526832194406</v>
      </c>
      <c r="N32" s="21">
        <v>8664.2746371195881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-4.0123917909483664E-3</v>
      </c>
      <c r="D34" s="39">
        <f t="shared" ref="D34:N34" si="7">(D32/D8)-1</f>
        <v>-4.4594703423116444E-3</v>
      </c>
      <c r="E34" s="39">
        <f t="shared" si="7"/>
        <v>-4.3333231933062599E-3</v>
      </c>
      <c r="F34" s="39">
        <f t="shared" si="7"/>
        <v>-4.8492281887642097E-3</v>
      </c>
      <c r="G34" s="39">
        <f t="shared" si="7"/>
        <v>-5.0888206568079353E-3</v>
      </c>
      <c r="H34" s="39">
        <f t="shared" si="7"/>
        <v>-4.9340843036173032E-3</v>
      </c>
      <c r="I34" s="39">
        <f t="shared" si="7"/>
        <v>-5.1094125737821683E-3</v>
      </c>
      <c r="J34" s="39">
        <f t="shared" si="7"/>
        <v>-4.786560024331421E-3</v>
      </c>
      <c r="K34" s="39">
        <f t="shared" si="7"/>
        <v>-5.3737131728208709E-3</v>
      </c>
      <c r="L34" s="39">
        <f t="shared" si="7"/>
        <v>-5.6207219943481546E-3</v>
      </c>
      <c r="M34" s="39">
        <f t="shared" si="7"/>
        <v>-5.5121818490800889E-3</v>
      </c>
      <c r="N34" s="39">
        <f t="shared" si="7"/>
        <v>-5.8721041763429849E-3</v>
      </c>
    </row>
    <row r="35" spans="1:14" ht="15.75" thickBot="1" x14ac:dyDescent="0.3">
      <c r="A35" s="40" t="s">
        <v>15</v>
      </c>
      <c r="B35" s="41"/>
      <c r="C35" s="42">
        <f>(C32/$C$8)-1</f>
        <v>-4.0123917909483664E-3</v>
      </c>
      <c r="D35" s="42">
        <f t="shared" ref="D35:N35" si="8">(D32/$C$8)-1</f>
        <v>-8.4539689910665405E-3</v>
      </c>
      <c r="E35" s="42">
        <f t="shared" si="8"/>
        <v>-1.2750658404468318E-2</v>
      </c>
      <c r="F35" s="42">
        <f t="shared" si="8"/>
        <v>-1.7538055741072256E-2</v>
      </c>
      <c r="G35" s="42">
        <f t="shared" si="8"/>
        <v>-2.2537628377544805E-2</v>
      </c>
      <c r="H35" s="42">
        <f t="shared" si="8"/>
        <v>-2.7360510122743653E-2</v>
      </c>
      <c r="I35" s="42">
        <f t="shared" si="8"/>
        <v>-3.2330126562079564E-2</v>
      </c>
      <c r="J35" s="42">
        <f t="shared" si="8"/>
        <v>-3.6961936495027437E-2</v>
      </c>
      <c r="K35" s="42">
        <f t="shared" si="8"/>
        <v>-4.2137026822811952E-2</v>
      </c>
      <c r="L35" s="42">
        <f t="shared" si="8"/>
        <v>-4.7520908303720688E-2</v>
      </c>
      <c r="M35" s="42">
        <f t="shared" si="8"/>
        <v>-5.2771146264597224E-2</v>
      </c>
      <c r="N35" s="42">
        <f t="shared" si="8"/>
        <v>-5.8333372772569447E-2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1.7028335204922769</v>
      </c>
      <c r="D41" s="47">
        <v>1.7164816684066613</v>
      </c>
      <c r="E41" s="47">
        <v>1.7241646494190566</v>
      </c>
      <c r="F41" s="47">
        <v>1.7198559262346342</v>
      </c>
      <c r="G41" s="47">
        <v>1.7177731507248288</v>
      </c>
      <c r="H41" s="47">
        <v>1.7151415203162057</v>
      </c>
      <c r="I41" s="47">
        <v>1.7237400844031054</v>
      </c>
      <c r="J41" s="47">
        <v>1.7297985868512069</v>
      </c>
      <c r="K41" s="47">
        <v>1.7273790794362407</v>
      </c>
      <c r="L41" s="47">
        <v>1.7368852251320195</v>
      </c>
      <c r="M41" s="47">
        <v>1.7399985210428648</v>
      </c>
      <c r="N41" s="47">
        <v>1.7473698188296192</v>
      </c>
    </row>
    <row r="43" spans="1:14" x14ac:dyDescent="0.25">
      <c r="A43" s="48" t="s">
        <v>31</v>
      </c>
      <c r="B43" s="48"/>
      <c r="C43" s="49">
        <v>91.281828132841113</v>
      </c>
      <c r="D43" s="49">
        <v>94.943522239553673</v>
      </c>
      <c r="E43" s="49">
        <v>94.364272069286301</v>
      </c>
      <c r="F43" s="49">
        <v>93.243026803611983</v>
      </c>
      <c r="G43" s="49">
        <v>91.384973035587478</v>
      </c>
      <c r="H43" s="49">
        <v>90.409879164385487</v>
      </c>
      <c r="I43" s="49">
        <v>91.619338147289071</v>
      </c>
      <c r="J43" s="49">
        <v>89.527404698184611</v>
      </c>
      <c r="K43" s="49">
        <v>89.93914081201676</v>
      </c>
      <c r="L43" s="49">
        <v>88.814043253483334</v>
      </c>
      <c r="M43" s="49">
        <v>87.740241519529718</v>
      </c>
      <c r="N43" s="49">
        <v>87.70048607614784</v>
      </c>
    </row>
    <row r="44" spans="1:14" x14ac:dyDescent="0.25">
      <c r="A44" s="19" t="s">
        <v>47</v>
      </c>
      <c r="B44" s="19"/>
      <c r="C44" s="50">
        <v>92.254956586260846</v>
      </c>
      <c r="D44" s="50">
        <v>94.943522239553673</v>
      </c>
      <c r="E44" s="50">
        <v>94.18157807140922</v>
      </c>
      <c r="F44" s="50">
        <v>92.899260177096778</v>
      </c>
      <c r="G44" s="50">
        <v>90.901530364413361</v>
      </c>
      <c r="H44" s="50">
        <v>89.776026307908651</v>
      </c>
      <c r="I44" s="50">
        <v>90.829580414578729</v>
      </c>
      <c r="J44" s="50">
        <v>88.630064536896498</v>
      </c>
      <c r="K44" s="50">
        <v>88.919785181103535</v>
      </c>
      <c r="L44" s="50">
        <v>87.698532220574918</v>
      </c>
      <c r="M44" s="50">
        <v>86.519604794437157</v>
      </c>
      <c r="N44" s="50">
        <v>86.381683693197218</v>
      </c>
    </row>
    <row r="45" spans="1:14" x14ac:dyDescent="0.25">
      <c r="A45" s="51" t="s">
        <v>48</v>
      </c>
      <c r="B45" s="51"/>
      <c r="C45" s="52">
        <v>90.194393261076513</v>
      </c>
      <c r="D45" s="52">
        <v>94.943522239553687</v>
      </c>
      <c r="E45" s="52">
        <v>94.565776077497432</v>
      </c>
      <c r="F45" s="52">
        <v>93.624829640309557</v>
      </c>
      <c r="G45" s="52">
        <v>91.926042300708815</v>
      </c>
      <c r="H45" s="52">
        <v>91.118815281630589</v>
      </c>
      <c r="I45" s="52">
        <v>92.499199884688039</v>
      </c>
      <c r="J45" s="52">
        <v>90.52649493901967</v>
      </c>
      <c r="K45" s="52">
        <v>91.070582960395129</v>
      </c>
      <c r="L45" s="52">
        <v>90.05445579877096</v>
      </c>
      <c r="M45" s="52">
        <v>89.085403783254492</v>
      </c>
      <c r="N45" s="52">
        <v>89.156256324731203</v>
      </c>
    </row>
    <row r="47" spans="1:14" x14ac:dyDescent="0.25">
      <c r="A47" s="48" t="s">
        <v>32</v>
      </c>
      <c r="B47" s="48"/>
      <c r="C47" s="49">
        <v>80.523089509966738</v>
      </c>
      <c r="D47" s="49">
        <v>80.048535157551598</v>
      </c>
      <c r="E47" s="49">
        <v>80.123237657663338</v>
      </c>
      <c r="F47" s="49">
        <v>80.267322704117618</v>
      </c>
      <c r="G47" s="49">
        <v>80.495690136558395</v>
      </c>
      <c r="H47" s="49">
        <v>80.619556541826455</v>
      </c>
      <c r="I47" s="49">
        <v>80.463195584649299</v>
      </c>
      <c r="J47" s="49">
        <v>80.741764432407905</v>
      </c>
      <c r="K47" s="49">
        <v>80.69163166550419</v>
      </c>
      <c r="L47" s="49">
        <v>80.843390961984156</v>
      </c>
      <c r="M47" s="49">
        <v>80.994760208952485</v>
      </c>
      <c r="N47" s="49">
        <v>81.004326183791733</v>
      </c>
    </row>
    <row r="48" spans="1:14" x14ac:dyDescent="0.25">
      <c r="A48" s="19" t="s">
        <v>45</v>
      </c>
      <c r="B48" s="19"/>
      <c r="C48" s="50">
        <v>78.447099938419385</v>
      </c>
      <c r="D48" s="50">
        <v>78.07770700641386</v>
      </c>
      <c r="E48" s="50">
        <v>78.181955121091548</v>
      </c>
      <c r="F48" s="50">
        <v>78.360148103064745</v>
      </c>
      <c r="G48" s="50">
        <v>78.639037224868275</v>
      </c>
      <c r="H48" s="50">
        <v>78.798425072780603</v>
      </c>
      <c r="I48" s="50">
        <v>78.649784952024945</v>
      </c>
      <c r="J48" s="50">
        <v>78.962697280178332</v>
      </c>
      <c r="K48" s="50">
        <v>78.927349980225742</v>
      </c>
      <c r="L48" s="50">
        <v>79.103079342079866</v>
      </c>
      <c r="M48" s="50">
        <v>79.276538914465519</v>
      </c>
      <c r="N48" s="50">
        <v>79.299878949871257</v>
      </c>
    </row>
    <row r="49" spans="1:14" x14ac:dyDescent="0.25">
      <c r="A49" s="51" t="s">
        <v>46</v>
      </c>
      <c r="B49" s="51"/>
      <c r="C49" s="52">
        <v>82.55568309059025</v>
      </c>
      <c r="D49" s="52">
        <v>81.976099681523934</v>
      </c>
      <c r="E49" s="52">
        <v>82.024756187091313</v>
      </c>
      <c r="F49" s="52">
        <v>82.142269198269034</v>
      </c>
      <c r="G49" s="52">
        <v>82.352404167443609</v>
      </c>
      <c r="H49" s="52">
        <v>82.456379916435679</v>
      </c>
      <c r="I49" s="52">
        <v>82.295604663339475</v>
      </c>
      <c r="J49" s="52">
        <v>82.5421077462928</v>
      </c>
      <c r="K49" s="52">
        <v>82.486076091892443</v>
      </c>
      <c r="L49" s="52">
        <v>82.618168103501674</v>
      </c>
      <c r="M49" s="52">
        <v>82.745349822935765</v>
      </c>
      <c r="N49" s="52">
        <v>82.745216854391529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A1ED9-0FA2-4788-B9F7-A87A28F61F7E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64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3055</v>
      </c>
      <c r="D8" s="21">
        <v>3055.2118243736713</v>
      </c>
      <c r="E8" s="21">
        <v>3054.4877412637802</v>
      </c>
      <c r="F8" s="21">
        <v>3053.7965607771694</v>
      </c>
      <c r="G8" s="21">
        <v>3052.5454022717518</v>
      </c>
      <c r="H8" s="21">
        <v>3051.9482859482027</v>
      </c>
      <c r="I8" s="21">
        <v>3052.2766671562354</v>
      </c>
      <c r="J8" s="21">
        <v>3052.1880600257236</v>
      </c>
      <c r="K8" s="21">
        <v>3053.1345853176804</v>
      </c>
      <c r="L8" s="21">
        <v>3052.6247507159837</v>
      </c>
      <c r="M8" s="21">
        <v>3052.0079011073212</v>
      </c>
      <c r="N8" s="21">
        <v>3053.1080238642567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59" t="s">
        <v>33</v>
      </c>
      <c r="B10" s="25"/>
      <c r="C10" s="26">
        <f>SUM(C11:C12)</f>
        <v>26.959241196992412</v>
      </c>
      <c r="D10" s="26">
        <f t="shared" ref="D10:N10" si="0">SUM(D11:D12)</f>
        <v>27.52355872021575</v>
      </c>
      <c r="E10" s="26">
        <f t="shared" si="0"/>
        <v>27.905233227992763</v>
      </c>
      <c r="F10" s="26">
        <f t="shared" si="0"/>
        <v>27.991314621066664</v>
      </c>
      <c r="G10" s="26">
        <f t="shared" si="0"/>
        <v>28.036100906721682</v>
      </c>
      <c r="H10" s="26">
        <f t="shared" si="0"/>
        <v>28.033921985322412</v>
      </c>
      <c r="I10" s="26">
        <f t="shared" si="0"/>
        <v>28.278926931683934</v>
      </c>
      <c r="J10" s="26">
        <f t="shared" si="0"/>
        <v>28.434042937045628</v>
      </c>
      <c r="K10" s="26">
        <f t="shared" si="0"/>
        <v>28.422868411595005</v>
      </c>
      <c r="L10" s="26">
        <f t="shared" si="0"/>
        <v>28.679011115146722</v>
      </c>
      <c r="M10" s="26">
        <f t="shared" si="0"/>
        <v>28.876904559053816</v>
      </c>
      <c r="N10" s="26">
        <f t="shared" si="0"/>
        <v>29.066089032102877</v>
      </c>
    </row>
    <row r="11" spans="1:14" x14ac:dyDescent="0.25">
      <c r="A11" s="56" t="s">
        <v>34</v>
      </c>
      <c r="B11" s="18"/>
      <c r="C11" s="22">
        <v>13.804170051108473</v>
      </c>
      <c r="D11" s="22">
        <v>14.161314889917458</v>
      </c>
      <c r="E11" s="22">
        <v>14.269721537041754</v>
      </c>
      <c r="F11" s="22">
        <v>14.249285367231629</v>
      </c>
      <c r="G11" s="22">
        <v>14.369086775231311</v>
      </c>
      <c r="H11" s="22">
        <v>14.349566846724354</v>
      </c>
      <c r="I11" s="22">
        <v>14.452603201882759</v>
      </c>
      <c r="J11" s="22">
        <v>14.485267156608151</v>
      </c>
      <c r="K11" s="22">
        <v>14.556851009410636</v>
      </c>
      <c r="L11" s="22">
        <v>14.614784023774595</v>
      </c>
      <c r="M11" s="22">
        <v>14.845169245147384</v>
      </c>
      <c r="N11" s="22">
        <v>14.867433150934037</v>
      </c>
    </row>
    <row r="12" spans="1:14" x14ac:dyDescent="0.25">
      <c r="A12" s="27" t="s">
        <v>35</v>
      </c>
      <c r="B12" s="28"/>
      <c r="C12" s="29">
        <v>13.155071145883939</v>
      </c>
      <c r="D12" s="29">
        <v>13.362243830298292</v>
      </c>
      <c r="E12" s="29">
        <v>13.635511690951009</v>
      </c>
      <c r="F12" s="29">
        <v>13.742029253835035</v>
      </c>
      <c r="G12" s="29">
        <v>13.667014131490371</v>
      </c>
      <c r="H12" s="29">
        <v>13.684355138598058</v>
      </c>
      <c r="I12" s="29">
        <v>13.826323729801175</v>
      </c>
      <c r="J12" s="29">
        <v>13.948775780437478</v>
      </c>
      <c r="K12" s="29">
        <v>13.866017402184369</v>
      </c>
      <c r="L12" s="29">
        <v>14.064227091372127</v>
      </c>
      <c r="M12" s="29">
        <v>14.031735313906433</v>
      </c>
      <c r="N12" s="29">
        <v>14.19865588116884</v>
      </c>
    </row>
    <row r="13" spans="1:14" x14ac:dyDescent="0.25">
      <c r="A13" s="59" t="s">
        <v>36</v>
      </c>
      <c r="B13" s="18"/>
      <c r="C13" s="26">
        <f>SUM(C14:C15)</f>
        <v>32.12817654864682</v>
      </c>
      <c r="D13" s="26">
        <f t="shared" ref="D13:N13" si="1">SUM(D14:D15)</f>
        <v>34.359125452994974</v>
      </c>
      <c r="E13" s="26">
        <f t="shared" si="1"/>
        <v>34.79688966396624</v>
      </c>
      <c r="F13" s="26">
        <f t="shared" si="1"/>
        <v>35.127542593457839</v>
      </c>
      <c r="G13" s="26">
        <f t="shared" si="1"/>
        <v>34.947333154428136</v>
      </c>
      <c r="H13" s="26">
        <f t="shared" si="1"/>
        <v>35.138361518237197</v>
      </c>
      <c r="I13" s="26">
        <f t="shared" si="1"/>
        <v>36.307503824022326</v>
      </c>
      <c r="J13" s="26">
        <f t="shared" si="1"/>
        <v>36.222738823869975</v>
      </c>
      <c r="K13" s="26">
        <f t="shared" si="1"/>
        <v>37.169603363353758</v>
      </c>
      <c r="L13" s="26">
        <f t="shared" si="1"/>
        <v>37.313657101498734</v>
      </c>
      <c r="M13" s="26">
        <f t="shared" si="1"/>
        <v>37.491226865007206</v>
      </c>
      <c r="N13" s="26">
        <f t="shared" si="1"/>
        <v>38.07324759793304</v>
      </c>
    </row>
    <row r="14" spans="1:14" x14ac:dyDescent="0.25">
      <c r="A14" s="56" t="s">
        <v>37</v>
      </c>
      <c r="B14" s="18"/>
      <c r="C14" s="22">
        <v>16.397381429963943</v>
      </c>
      <c r="D14" s="22">
        <v>17.307703400506362</v>
      </c>
      <c r="E14" s="22">
        <v>17.584776833282177</v>
      </c>
      <c r="F14" s="22">
        <v>17.811311677528224</v>
      </c>
      <c r="G14" s="22">
        <v>17.68657107936804</v>
      </c>
      <c r="H14" s="22">
        <v>17.809751273740119</v>
      </c>
      <c r="I14" s="22">
        <v>18.466318498049379</v>
      </c>
      <c r="J14" s="22">
        <v>18.41316159195463</v>
      </c>
      <c r="K14" s="22">
        <v>18.820645250223997</v>
      </c>
      <c r="L14" s="22">
        <v>18.883582892791761</v>
      </c>
      <c r="M14" s="22">
        <v>18.895765786905603</v>
      </c>
      <c r="N14" s="22">
        <v>19.188013457232472</v>
      </c>
    </row>
    <row r="15" spans="1:14" x14ac:dyDescent="0.25">
      <c r="A15" s="57" t="s">
        <v>38</v>
      </c>
      <c r="B15" s="12"/>
      <c r="C15" s="23">
        <v>15.730795118682874</v>
      </c>
      <c r="D15" s="23">
        <v>17.051422052488611</v>
      </c>
      <c r="E15" s="23">
        <v>17.212112830684067</v>
      </c>
      <c r="F15" s="23">
        <v>17.316230915929616</v>
      </c>
      <c r="G15" s="23">
        <v>17.2607620750601</v>
      </c>
      <c r="H15" s="23">
        <v>17.328610244497078</v>
      </c>
      <c r="I15" s="23">
        <v>17.841185325972948</v>
      </c>
      <c r="J15" s="23">
        <v>17.809577231915345</v>
      </c>
      <c r="K15" s="23">
        <v>18.348958113129761</v>
      </c>
      <c r="L15" s="23">
        <v>18.430074208706976</v>
      </c>
      <c r="M15" s="23">
        <v>18.5954610781016</v>
      </c>
      <c r="N15" s="23">
        <v>18.885234140700568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58" t="s">
        <v>10</v>
      </c>
      <c r="B17" s="15"/>
      <c r="C17" s="32">
        <f>C10-C13</f>
        <v>-5.1689353516544081</v>
      </c>
      <c r="D17" s="32">
        <f t="shared" ref="D17:N17" si="2">D10-D13</f>
        <v>-6.835566732779224</v>
      </c>
      <c r="E17" s="32">
        <f t="shared" si="2"/>
        <v>-6.8916564359734771</v>
      </c>
      <c r="F17" s="32">
        <f t="shared" si="2"/>
        <v>-7.1362279723911755</v>
      </c>
      <c r="G17" s="32">
        <f t="shared" si="2"/>
        <v>-6.9112322477064545</v>
      </c>
      <c r="H17" s="32">
        <f t="shared" si="2"/>
        <v>-7.1044395329147854</v>
      </c>
      <c r="I17" s="32">
        <f t="shared" si="2"/>
        <v>-8.0285768923383927</v>
      </c>
      <c r="J17" s="32">
        <f t="shared" si="2"/>
        <v>-7.7886958868243461</v>
      </c>
      <c r="K17" s="32">
        <f t="shared" si="2"/>
        <v>-8.7467349517587536</v>
      </c>
      <c r="L17" s="32">
        <f t="shared" si="2"/>
        <v>-8.6346459863520124</v>
      </c>
      <c r="M17" s="32">
        <f t="shared" si="2"/>
        <v>-8.6143223059533902</v>
      </c>
      <c r="N17" s="32">
        <f t="shared" si="2"/>
        <v>-9.0071585658301636</v>
      </c>
    </row>
    <row r="18" spans="1:14" x14ac:dyDescent="0.25">
      <c r="A18" s="57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158.34624457231826</v>
      </c>
      <c r="D19" s="26">
        <f t="shared" ref="D19:N19" si="3">SUM(D20:D21)</f>
        <v>159.27746947055277</v>
      </c>
      <c r="E19" s="26">
        <f t="shared" si="3"/>
        <v>159.9439722185482</v>
      </c>
      <c r="F19" s="26">
        <f t="shared" si="3"/>
        <v>159.26683985933062</v>
      </c>
      <c r="G19" s="26">
        <f t="shared" si="3"/>
        <v>158.9386821235156</v>
      </c>
      <c r="H19" s="26">
        <f t="shared" si="3"/>
        <v>159.65293779939242</v>
      </c>
      <c r="I19" s="26">
        <f t="shared" si="3"/>
        <v>160.46962882994046</v>
      </c>
      <c r="J19" s="26">
        <f t="shared" si="3"/>
        <v>160.39440708601222</v>
      </c>
      <c r="K19" s="26">
        <f t="shared" si="3"/>
        <v>160.40308047575581</v>
      </c>
      <c r="L19" s="26">
        <f t="shared" si="3"/>
        <v>160.14762237622705</v>
      </c>
      <c r="M19" s="26">
        <f t="shared" si="3"/>
        <v>160.76794138501694</v>
      </c>
      <c r="N19" s="26">
        <f t="shared" si="3"/>
        <v>161.0064450908306</v>
      </c>
    </row>
    <row r="20" spans="1:14" x14ac:dyDescent="0.25">
      <c r="A20" s="64" t="s">
        <v>40</v>
      </c>
      <c r="B20" s="64"/>
      <c r="C20" s="22">
        <v>78.452678343515927</v>
      </c>
      <c r="D20" s="22">
        <v>79.283276202591821</v>
      </c>
      <c r="E20" s="22">
        <v>79.813207698764373</v>
      </c>
      <c r="F20" s="22">
        <v>79.252710026955484</v>
      </c>
      <c r="G20" s="22">
        <v>79.036270695513281</v>
      </c>
      <c r="H20" s="22">
        <v>79.092046919826032</v>
      </c>
      <c r="I20" s="22">
        <v>79.805280603307764</v>
      </c>
      <c r="J20" s="22">
        <v>79.678784754864836</v>
      </c>
      <c r="K20" s="22">
        <v>79.869231026679969</v>
      </c>
      <c r="L20" s="22">
        <v>79.692344099273456</v>
      </c>
      <c r="M20" s="22">
        <v>80.05316942533014</v>
      </c>
      <c r="N20" s="22">
        <v>80.286436901370479</v>
      </c>
    </row>
    <row r="21" spans="1:14" x14ac:dyDescent="0.25">
      <c r="A21" s="27" t="s">
        <v>41</v>
      </c>
      <c r="B21" s="27"/>
      <c r="C21" s="29">
        <v>79.893566228802328</v>
      </c>
      <c r="D21" s="29">
        <v>79.994193267960938</v>
      </c>
      <c r="E21" s="29">
        <v>80.130764519783838</v>
      </c>
      <c r="F21" s="29">
        <v>80.014129832375147</v>
      </c>
      <c r="G21" s="29">
        <v>79.902411428002324</v>
      </c>
      <c r="H21" s="29">
        <v>80.560890879566372</v>
      </c>
      <c r="I21" s="29">
        <v>80.664348226632711</v>
      </c>
      <c r="J21" s="29">
        <v>80.715622331147401</v>
      </c>
      <c r="K21" s="29">
        <v>80.533849449075831</v>
      </c>
      <c r="L21" s="29">
        <v>80.455278276953578</v>
      </c>
      <c r="M21" s="29">
        <v>80.7147719596868</v>
      </c>
      <c r="N21" s="29">
        <v>80.720008189460117</v>
      </c>
    </row>
    <row r="22" spans="1:14" x14ac:dyDescent="0.25">
      <c r="A22" s="67" t="s">
        <v>44</v>
      </c>
      <c r="B22" s="67"/>
      <c r="C22" s="26">
        <f>SUM(C23:C24)</f>
        <v>152.9654848469925</v>
      </c>
      <c r="D22" s="26">
        <f t="shared" ref="D22:N22" si="4">SUM(D23:D24)</f>
        <v>153.16598584766501</v>
      </c>
      <c r="E22" s="26">
        <f t="shared" si="4"/>
        <v>153.74349626918618</v>
      </c>
      <c r="F22" s="26">
        <f t="shared" si="4"/>
        <v>153.38177039235637</v>
      </c>
      <c r="G22" s="26">
        <f t="shared" si="4"/>
        <v>152.62456619935824</v>
      </c>
      <c r="H22" s="26">
        <f t="shared" si="4"/>
        <v>152.22011705844454</v>
      </c>
      <c r="I22" s="26">
        <f t="shared" si="4"/>
        <v>152.5296590681144</v>
      </c>
      <c r="J22" s="26">
        <f t="shared" si="4"/>
        <v>151.65918590723044</v>
      </c>
      <c r="K22" s="26">
        <f t="shared" si="4"/>
        <v>152.16618012569447</v>
      </c>
      <c r="L22" s="26">
        <f t="shared" si="4"/>
        <v>152.12982599853757</v>
      </c>
      <c r="M22" s="26">
        <f t="shared" si="4"/>
        <v>151.05349632212784</v>
      </c>
      <c r="N22" s="26">
        <f t="shared" si="4"/>
        <v>151.92137677826838</v>
      </c>
    </row>
    <row r="23" spans="1:14" x14ac:dyDescent="0.25">
      <c r="A23" s="64" t="s">
        <v>42</v>
      </c>
      <c r="B23" s="64"/>
      <c r="C23" s="23">
        <v>75.847293050630526</v>
      </c>
      <c r="D23" s="22">
        <v>76.265773862402099</v>
      </c>
      <c r="E23" s="22">
        <v>75.943957633079521</v>
      </c>
      <c r="F23" s="22">
        <v>76.04428933559015</v>
      </c>
      <c r="G23" s="22">
        <v>75.76595372281065</v>
      </c>
      <c r="H23" s="22">
        <v>75.868977157109498</v>
      </c>
      <c r="I23" s="22">
        <v>75.115627069103041</v>
      </c>
      <c r="J23" s="22">
        <v>74.870048436837479</v>
      </c>
      <c r="K23" s="22">
        <v>74.58777413583843</v>
      </c>
      <c r="L23" s="22">
        <v>75.377320590824937</v>
      </c>
      <c r="M23" s="22">
        <v>74.621703605586504</v>
      </c>
      <c r="N23" s="22">
        <v>74.622714806262138</v>
      </c>
    </row>
    <row r="24" spans="1:14" x14ac:dyDescent="0.25">
      <c r="A24" s="57" t="s">
        <v>43</v>
      </c>
      <c r="B24" s="57"/>
      <c r="C24" s="23">
        <v>77.11819179636197</v>
      </c>
      <c r="D24" s="23">
        <v>76.900211985262928</v>
      </c>
      <c r="E24" s="23">
        <v>77.799538636106661</v>
      </c>
      <c r="F24" s="23">
        <v>77.337481056766237</v>
      </c>
      <c r="G24" s="23">
        <v>76.858612476547577</v>
      </c>
      <c r="H24" s="23">
        <v>76.35113990133506</v>
      </c>
      <c r="I24" s="23">
        <v>77.414031999011357</v>
      </c>
      <c r="J24" s="23">
        <v>76.789137470392973</v>
      </c>
      <c r="K24" s="23">
        <v>77.578405989856037</v>
      </c>
      <c r="L24" s="23">
        <v>76.752505407712619</v>
      </c>
      <c r="M24" s="23">
        <v>76.431792716541352</v>
      </c>
      <c r="N24" s="23">
        <v>77.298661972006258</v>
      </c>
    </row>
    <row r="25" spans="1:14" x14ac:dyDescent="0.25">
      <c r="A25" s="57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5.3807597253257597</v>
      </c>
      <c r="D26" s="32">
        <f t="shared" ref="D26:N26" si="5">D19-D22</f>
        <v>6.1114836228877607</v>
      </c>
      <c r="E26" s="32">
        <f t="shared" si="5"/>
        <v>6.2004759493620156</v>
      </c>
      <c r="F26" s="32">
        <f t="shared" si="5"/>
        <v>5.8850694669742438</v>
      </c>
      <c r="G26" s="32">
        <f t="shared" si="5"/>
        <v>6.3141159241573632</v>
      </c>
      <c r="H26" s="32">
        <f t="shared" si="5"/>
        <v>7.432820740947875</v>
      </c>
      <c r="I26" s="32">
        <f t="shared" si="5"/>
        <v>7.9399697618260632</v>
      </c>
      <c r="J26" s="32">
        <f t="shared" si="5"/>
        <v>8.7352211787817851</v>
      </c>
      <c r="K26" s="32">
        <f t="shared" si="5"/>
        <v>8.2369003500613474</v>
      </c>
      <c r="L26" s="32">
        <f t="shared" si="5"/>
        <v>8.0177963776894785</v>
      </c>
      <c r="M26" s="32">
        <f t="shared" si="5"/>
        <v>9.7144450628890979</v>
      </c>
      <c r="N26" s="32">
        <f t="shared" si="5"/>
        <v>9.085068312562214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0.21182437367135165</v>
      </c>
      <c r="D30" s="32">
        <f t="shared" ref="D30:N30" si="6">D17+D26+D28</f>
        <v>-0.72408310989146329</v>
      </c>
      <c r="E30" s="32">
        <f t="shared" si="6"/>
        <v>-0.69118048661146148</v>
      </c>
      <c r="F30" s="32">
        <f t="shared" si="6"/>
        <v>-1.2511585054169316</v>
      </c>
      <c r="G30" s="32">
        <f t="shared" si="6"/>
        <v>-0.59711632354909128</v>
      </c>
      <c r="H30" s="32">
        <f t="shared" si="6"/>
        <v>0.32838120803308968</v>
      </c>
      <c r="I30" s="32">
        <f t="shared" si="6"/>
        <v>-8.8607130512329491E-2</v>
      </c>
      <c r="J30" s="32">
        <f t="shared" si="6"/>
        <v>0.94652529195743895</v>
      </c>
      <c r="K30" s="32">
        <f t="shared" si="6"/>
        <v>-0.50983460169740624</v>
      </c>
      <c r="L30" s="32">
        <f t="shared" si="6"/>
        <v>-0.61684960866253391</v>
      </c>
      <c r="M30" s="32">
        <f t="shared" si="6"/>
        <v>1.1001227569357077</v>
      </c>
      <c r="N30" s="32">
        <f t="shared" si="6"/>
        <v>7.7909746732050422E-2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3055.2118243736713</v>
      </c>
      <c r="D32" s="21">
        <v>3054.4877412637802</v>
      </c>
      <c r="E32" s="21">
        <v>3053.7965607771694</v>
      </c>
      <c r="F32" s="21">
        <v>3052.5454022717518</v>
      </c>
      <c r="G32" s="21">
        <v>3051.9482859482027</v>
      </c>
      <c r="H32" s="21">
        <v>3052.2766671562354</v>
      </c>
      <c r="I32" s="21">
        <v>3052.1880600257236</v>
      </c>
      <c r="J32" s="21">
        <v>3053.1345853176804</v>
      </c>
      <c r="K32" s="21">
        <v>3052.6247507159837</v>
      </c>
      <c r="L32" s="21">
        <v>3052.0079011073212</v>
      </c>
      <c r="M32" s="21">
        <v>3053.1080238642567</v>
      </c>
      <c r="N32" s="21">
        <v>3053.1859336109883</v>
      </c>
    </row>
    <row r="33" spans="1:14" ht="16.5" thickTop="1" thickBot="1" x14ac:dyDescent="0.3">
      <c r="A33" s="57"/>
      <c r="B33" s="57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6.9336947192022436E-5</v>
      </c>
      <c r="D34" s="39">
        <f t="shared" ref="D34:N34" si="7">(D32/D8)-1</f>
        <v>-2.3699931510956507E-4</v>
      </c>
      <c r="E34" s="39">
        <f t="shared" si="7"/>
        <v>-2.2628360142795678E-4</v>
      </c>
      <c r="F34" s="39">
        <f t="shared" si="7"/>
        <v>-4.0970591213818075E-4</v>
      </c>
      <c r="G34" s="39">
        <f t="shared" si="7"/>
        <v>-1.9561259370770578E-4</v>
      </c>
      <c r="H34" s="39">
        <f t="shared" si="7"/>
        <v>1.0759723863751347E-4</v>
      </c>
      <c r="I34" s="39">
        <f t="shared" si="7"/>
        <v>-2.9029848920725243E-5</v>
      </c>
      <c r="J34" s="39">
        <f t="shared" si="7"/>
        <v>3.1011368675248896E-4</v>
      </c>
      <c r="K34" s="39">
        <f t="shared" si="7"/>
        <v>-1.6698726749497794E-4</v>
      </c>
      <c r="L34" s="39">
        <f t="shared" si="7"/>
        <v>-2.0207187552867545E-4</v>
      </c>
      <c r="M34" s="39">
        <f t="shared" si="7"/>
        <v>3.6045868575129703E-4</v>
      </c>
      <c r="N34" s="39">
        <f t="shared" si="7"/>
        <v>2.551817561724512E-5</v>
      </c>
    </row>
    <row r="35" spans="1:14" ht="15.75" thickBot="1" x14ac:dyDescent="0.3">
      <c r="A35" s="40" t="s">
        <v>15</v>
      </c>
      <c r="B35" s="41"/>
      <c r="C35" s="42">
        <f>(C32/$C$8)-1</f>
        <v>6.9336947192022436E-5</v>
      </c>
      <c r="D35" s="42">
        <f t="shared" ref="D35:N35" si="8">(D32/$C$8)-1</f>
        <v>-1.6767880072665609E-4</v>
      </c>
      <c r="E35" s="42">
        <f t="shared" si="8"/>
        <v>-3.9392445919173014E-4</v>
      </c>
      <c r="F35" s="42">
        <f t="shared" si="8"/>
        <v>-8.0346897814997931E-4</v>
      </c>
      <c r="G35" s="42">
        <f t="shared" si="8"/>
        <v>-9.9892440320692444E-4</v>
      </c>
      <c r="H35" s="42">
        <f t="shared" si="8"/>
        <v>-8.9143464607677192E-4</v>
      </c>
      <c r="I35" s="42">
        <f t="shared" si="8"/>
        <v>-9.2043861678436922E-4</v>
      </c>
      <c r="J35" s="42">
        <f t="shared" si="8"/>
        <v>-6.1061037064469303E-4</v>
      </c>
      <c r="K35" s="42">
        <f t="shared" si="8"/>
        <v>-7.7749567398244235E-4</v>
      </c>
      <c r="L35" s="42">
        <f t="shared" si="8"/>
        <v>-9.7941043950200424E-4</v>
      </c>
      <c r="M35" s="42">
        <f t="shared" si="8"/>
        <v>-6.1930479075067435E-4</v>
      </c>
      <c r="N35" s="42">
        <f t="shared" si="8"/>
        <v>-5.9380241866180405E-4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1.6845243833261767</v>
      </c>
      <c r="D41" s="47">
        <v>1.698491274308555</v>
      </c>
      <c r="E41" s="47">
        <v>1.7051978693426562</v>
      </c>
      <c r="F41" s="47">
        <v>1.7004480435511071</v>
      </c>
      <c r="G41" s="47">
        <v>1.6980618458409982</v>
      </c>
      <c r="H41" s="47">
        <v>1.6964516025960394</v>
      </c>
      <c r="I41" s="47">
        <v>1.7069344004307556</v>
      </c>
      <c r="J41" s="47">
        <v>1.713139288918577</v>
      </c>
      <c r="K41" s="47">
        <v>1.7092348012514886</v>
      </c>
      <c r="L41" s="47">
        <v>1.7181728970135208</v>
      </c>
      <c r="M41" s="47">
        <v>1.7231388348819636</v>
      </c>
      <c r="N41" s="47">
        <v>1.7318160602146611</v>
      </c>
    </row>
    <row r="43" spans="1:14" x14ac:dyDescent="0.25">
      <c r="A43" s="48" t="s">
        <v>31</v>
      </c>
      <c r="B43" s="48"/>
      <c r="C43" s="49">
        <v>85.423639835337269</v>
      </c>
      <c r="D43" s="49">
        <v>88.883297415752381</v>
      </c>
      <c r="E43" s="49">
        <v>88.33354977426518</v>
      </c>
      <c r="F43" s="49">
        <v>87.272336942178057</v>
      </c>
      <c r="G43" s="49">
        <v>85.527041268279845</v>
      </c>
      <c r="H43" s="49">
        <v>84.604623307892794</v>
      </c>
      <c r="I43" s="49">
        <v>85.728739311751966</v>
      </c>
      <c r="J43" s="49">
        <v>83.782925176595739</v>
      </c>
      <c r="K43" s="49">
        <v>84.143330326869545</v>
      </c>
      <c r="L43" s="49">
        <v>83.099964238362901</v>
      </c>
      <c r="M43" s="49">
        <v>82.094604460055706</v>
      </c>
      <c r="N43" s="49">
        <v>82.075781280167661</v>
      </c>
    </row>
    <row r="44" spans="1:14" x14ac:dyDescent="0.25">
      <c r="A44" s="19" t="s">
        <v>47</v>
      </c>
      <c r="B44" s="19"/>
      <c r="C44" s="50">
        <v>86.386049704591599</v>
      </c>
      <c r="D44" s="50">
        <v>88.883297415752409</v>
      </c>
      <c r="E44" s="50">
        <v>88.158673038564288</v>
      </c>
      <c r="F44" s="50">
        <v>86.944040062439285</v>
      </c>
      <c r="G44" s="50">
        <v>85.058345266343309</v>
      </c>
      <c r="H44" s="50">
        <v>84.009918405640221</v>
      </c>
      <c r="I44" s="50">
        <v>85.020494024675713</v>
      </c>
      <c r="J44" s="50">
        <v>82.960895558179729</v>
      </c>
      <c r="K44" s="50">
        <v>83.206049558917655</v>
      </c>
      <c r="L44" s="50">
        <v>82.096199090410934</v>
      </c>
      <c r="M44" s="50">
        <v>81.013156451993297</v>
      </c>
      <c r="N44" s="50">
        <v>80.893899267067312</v>
      </c>
    </row>
    <row r="45" spans="1:14" x14ac:dyDescent="0.25">
      <c r="A45" s="51" t="s">
        <v>48</v>
      </c>
      <c r="B45" s="51"/>
      <c r="C45" s="52">
        <v>84.443012498551624</v>
      </c>
      <c r="D45" s="52">
        <v>88.883297415752381</v>
      </c>
      <c r="E45" s="52">
        <v>88.512930753759136</v>
      </c>
      <c r="F45" s="52">
        <v>87.612616707386067</v>
      </c>
      <c r="G45" s="52">
        <v>86.012688052353269</v>
      </c>
      <c r="H45" s="52">
        <v>85.224678642786913</v>
      </c>
      <c r="I45" s="52">
        <v>86.474335916844026</v>
      </c>
      <c r="J45" s="52">
        <v>84.650119374355029</v>
      </c>
      <c r="K45" s="52">
        <v>85.126899062995008</v>
      </c>
      <c r="L45" s="52">
        <v>84.154210886491171</v>
      </c>
      <c r="M45" s="52">
        <v>83.223499621839892</v>
      </c>
      <c r="N45" s="52">
        <v>83.312515106861966</v>
      </c>
    </row>
    <row r="47" spans="1:14" x14ac:dyDescent="0.25">
      <c r="A47" s="48" t="s">
        <v>32</v>
      </c>
      <c r="B47" s="48"/>
      <c r="C47" s="49">
        <v>81.401835095826215</v>
      </c>
      <c r="D47" s="49">
        <v>80.906029274687057</v>
      </c>
      <c r="E47" s="49">
        <v>80.960752320668064</v>
      </c>
      <c r="F47" s="49">
        <v>81.094305900967541</v>
      </c>
      <c r="G47" s="49">
        <v>81.349101053131903</v>
      </c>
      <c r="H47" s="49">
        <v>81.479569793650441</v>
      </c>
      <c r="I47" s="49">
        <v>81.311736923419076</v>
      </c>
      <c r="J47" s="49">
        <v>81.589457210166884</v>
      </c>
      <c r="K47" s="49">
        <v>81.544562572354579</v>
      </c>
      <c r="L47" s="49">
        <v>81.699243048725762</v>
      </c>
      <c r="M47" s="49">
        <v>81.845296442712154</v>
      </c>
      <c r="N47" s="49">
        <v>81.849798153332756</v>
      </c>
    </row>
    <row r="48" spans="1:14" x14ac:dyDescent="0.25">
      <c r="A48" s="19" t="s">
        <v>45</v>
      </c>
      <c r="B48" s="19"/>
      <c r="C48" s="50">
        <v>79.295301108435353</v>
      </c>
      <c r="D48" s="50">
        <v>78.924985122451375</v>
      </c>
      <c r="E48" s="50">
        <v>79.027163089699769</v>
      </c>
      <c r="F48" s="50">
        <v>79.203213958045851</v>
      </c>
      <c r="G48" s="50">
        <v>79.479642501891448</v>
      </c>
      <c r="H48" s="50">
        <v>79.636686846992717</v>
      </c>
      <c r="I48" s="50">
        <v>79.486535491459989</v>
      </c>
      <c r="J48" s="50">
        <v>79.796929614665856</v>
      </c>
      <c r="K48" s="50">
        <v>79.759971940767002</v>
      </c>
      <c r="L48" s="50">
        <v>79.933562690119231</v>
      </c>
      <c r="M48" s="50">
        <v>80.104993241591728</v>
      </c>
      <c r="N48" s="50">
        <v>80.126599864258964</v>
      </c>
    </row>
    <row r="49" spans="1:14" x14ac:dyDescent="0.25">
      <c r="A49" s="51" t="s">
        <v>46</v>
      </c>
      <c r="B49" s="51"/>
      <c r="C49" s="52">
        <v>83.301297625168942</v>
      </c>
      <c r="D49" s="52">
        <v>82.71949902122816</v>
      </c>
      <c r="E49" s="52">
        <v>82.76592651134672</v>
      </c>
      <c r="F49" s="52">
        <v>82.88134165768065</v>
      </c>
      <c r="G49" s="52">
        <v>83.089302191176941</v>
      </c>
      <c r="H49" s="52">
        <v>83.190892770347034</v>
      </c>
      <c r="I49" s="52">
        <v>83.028269097147842</v>
      </c>
      <c r="J49" s="52">
        <v>83.272637171451066</v>
      </c>
      <c r="K49" s="52">
        <v>83.214847844622156</v>
      </c>
      <c r="L49" s="52">
        <v>83.344993709722885</v>
      </c>
      <c r="M49" s="52">
        <v>83.470038432669867</v>
      </c>
      <c r="N49" s="52">
        <v>83.46791392473456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22:B22"/>
    <mergeCell ref="A23:B23"/>
    <mergeCell ref="A26:B26"/>
    <mergeCell ref="A28:B28"/>
    <mergeCell ref="A30:B30"/>
    <mergeCell ref="A32:B32"/>
    <mergeCell ref="A1:E1"/>
    <mergeCell ref="A2:E2"/>
    <mergeCell ref="A5:D5"/>
    <mergeCell ref="A8:B8"/>
    <mergeCell ref="A19:B19"/>
    <mergeCell ref="A20:B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B20"/>
  <sheetViews>
    <sheetView workbookViewId="0"/>
  </sheetViews>
  <sheetFormatPr defaultRowHeight="15" x14ac:dyDescent="0.25"/>
  <cols>
    <col min="1" max="2" width="41.5703125" style="1" customWidth="1"/>
    <col min="3" max="16384" width="9.140625" style="1"/>
  </cols>
  <sheetData>
    <row r="1" spans="1:2" ht="24" customHeight="1" x14ac:dyDescent="0.25">
      <c r="A1" s="4" t="s">
        <v>54</v>
      </c>
      <c r="B1" s="4" t="s">
        <v>6</v>
      </c>
    </row>
    <row r="2" spans="1:2" x14ac:dyDescent="0.25">
      <c r="A2" s="54" t="s">
        <v>66</v>
      </c>
      <c r="B2" s="54" t="s">
        <v>66</v>
      </c>
    </row>
    <row r="3" spans="1:2" x14ac:dyDescent="0.25">
      <c r="A3" s="54" t="s">
        <v>67</v>
      </c>
      <c r="B3" s="54" t="s">
        <v>68</v>
      </c>
    </row>
    <row r="4" spans="1:2" x14ac:dyDescent="0.25">
      <c r="A4" s="54" t="s">
        <v>69</v>
      </c>
      <c r="B4" s="54" t="s">
        <v>69</v>
      </c>
    </row>
    <row r="5" spans="1:2" x14ac:dyDescent="0.25">
      <c r="A5" s="54" t="s">
        <v>70</v>
      </c>
      <c r="B5" s="54" t="s">
        <v>71</v>
      </c>
    </row>
    <row r="6" spans="1:2" x14ac:dyDescent="0.25">
      <c r="A6" s="54" t="s">
        <v>72</v>
      </c>
      <c r="B6" s="54" t="s">
        <v>73</v>
      </c>
    </row>
    <row r="7" spans="1:2" x14ac:dyDescent="0.25">
      <c r="A7" s="54" t="s">
        <v>74</v>
      </c>
      <c r="B7" s="54" t="s">
        <v>74</v>
      </c>
    </row>
    <row r="8" spans="1:2" x14ac:dyDescent="0.25">
      <c r="A8" s="54" t="s">
        <v>75</v>
      </c>
      <c r="B8" s="54" t="s">
        <v>76</v>
      </c>
    </row>
    <row r="9" spans="1:2" x14ac:dyDescent="0.25">
      <c r="A9" s="54" t="s">
        <v>77</v>
      </c>
      <c r="B9" s="54" t="s">
        <v>78</v>
      </c>
    </row>
    <row r="10" spans="1:2" x14ac:dyDescent="0.25">
      <c r="A10" s="54" t="s">
        <v>79</v>
      </c>
      <c r="B10" s="54" t="s">
        <v>80</v>
      </c>
    </row>
    <row r="11" spans="1:2" x14ac:dyDescent="0.25">
      <c r="A11" s="54"/>
      <c r="B11" s="54"/>
    </row>
    <row r="12" spans="1:2" x14ac:dyDescent="0.25">
      <c r="A12" s="54"/>
      <c r="B12" s="54"/>
    </row>
    <row r="13" spans="1:2" x14ac:dyDescent="0.25">
      <c r="A13" s="54"/>
      <c r="B13" s="54"/>
    </row>
    <row r="14" spans="1:2" x14ac:dyDescent="0.25">
      <c r="A14" s="54"/>
      <c r="B14" s="54"/>
    </row>
    <row r="15" spans="1:2" x14ac:dyDescent="0.25">
      <c r="A15" s="54"/>
      <c r="B15" s="54"/>
    </row>
    <row r="16" spans="1:2" x14ac:dyDescent="0.25">
      <c r="A16" s="54"/>
      <c r="B16" s="54"/>
    </row>
    <row r="17" spans="1:2" x14ac:dyDescent="0.25">
      <c r="A17" s="54"/>
      <c r="B17" s="54"/>
    </row>
    <row r="18" spans="1:2" x14ac:dyDescent="0.25">
      <c r="A18" s="54"/>
      <c r="B18" s="54"/>
    </row>
    <row r="19" spans="1:2" x14ac:dyDescent="0.25">
      <c r="A19" s="54"/>
      <c r="B19" s="54"/>
    </row>
    <row r="20" spans="1:2" x14ac:dyDescent="0.25">
      <c r="A20" s="54"/>
      <c r="B20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55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86260</v>
      </c>
      <c r="D8" s="21">
        <v>85811</v>
      </c>
      <c r="E8" s="21">
        <v>85320.000000000015</v>
      </c>
      <c r="F8" s="21">
        <v>84835</v>
      </c>
      <c r="G8" s="21">
        <v>84321</v>
      </c>
      <c r="H8" s="21">
        <v>83796</v>
      </c>
      <c r="I8" s="21">
        <v>83291.002366792061</v>
      </c>
      <c r="J8" s="21">
        <v>82766.033255811708</v>
      </c>
      <c r="K8" s="21">
        <v>82273.210610115275</v>
      </c>
      <c r="L8" s="21">
        <v>81736.051839889158</v>
      </c>
      <c r="M8" s="21">
        <v>81197.055779743605</v>
      </c>
      <c r="N8" s="21">
        <v>80674.022366235615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623</v>
      </c>
      <c r="D10" s="26">
        <f t="shared" ref="D10:N10" si="0">SUM(D11:D12)</f>
        <v>619.99999999999989</v>
      </c>
      <c r="E10" s="26">
        <f t="shared" si="0"/>
        <v>616</v>
      </c>
      <c r="F10" s="26">
        <f t="shared" si="0"/>
        <v>607</v>
      </c>
      <c r="G10" s="26">
        <f t="shared" si="0"/>
        <v>599</v>
      </c>
      <c r="H10" s="26">
        <f t="shared" si="0"/>
        <v>589.99999999999989</v>
      </c>
      <c r="I10" s="26">
        <f t="shared" si="0"/>
        <v>587</v>
      </c>
      <c r="J10" s="26">
        <f t="shared" si="0"/>
        <v>582.99999999999989</v>
      </c>
      <c r="K10" s="26">
        <f t="shared" si="0"/>
        <v>576.00000000000011</v>
      </c>
      <c r="L10" s="26">
        <f t="shared" si="0"/>
        <v>573</v>
      </c>
      <c r="M10" s="26">
        <f t="shared" si="0"/>
        <v>567.99999999999977</v>
      </c>
      <c r="N10" s="26">
        <f t="shared" si="0"/>
        <v>565</v>
      </c>
    </row>
    <row r="11" spans="1:14" x14ac:dyDescent="0.25">
      <c r="A11" s="17" t="s">
        <v>34</v>
      </c>
      <c r="B11" s="18"/>
      <c r="C11" s="22">
        <v>318.99999999999994</v>
      </c>
      <c r="D11" s="22">
        <v>318.99999999999994</v>
      </c>
      <c r="E11" s="22">
        <v>315</v>
      </c>
      <c r="F11" s="22">
        <v>308.99999999999994</v>
      </c>
      <c r="G11" s="22">
        <v>307</v>
      </c>
      <c r="H11" s="22">
        <v>302</v>
      </c>
      <c r="I11" s="22">
        <v>300</v>
      </c>
      <c r="J11" s="22">
        <v>296.99999999999994</v>
      </c>
      <c r="K11" s="22">
        <v>295.00000000000006</v>
      </c>
      <c r="L11" s="22">
        <v>292</v>
      </c>
      <c r="M11" s="22">
        <v>291.99999999999989</v>
      </c>
      <c r="N11" s="22">
        <v>289</v>
      </c>
    </row>
    <row r="12" spans="1:14" x14ac:dyDescent="0.25">
      <c r="A12" s="27" t="s">
        <v>35</v>
      </c>
      <c r="B12" s="28"/>
      <c r="C12" s="29">
        <v>304</v>
      </c>
      <c r="D12" s="29">
        <v>300.99999999999994</v>
      </c>
      <c r="E12" s="29">
        <v>301</v>
      </c>
      <c r="F12" s="29">
        <v>298</v>
      </c>
      <c r="G12" s="29">
        <v>292.00000000000006</v>
      </c>
      <c r="H12" s="29">
        <v>287.99999999999989</v>
      </c>
      <c r="I12" s="29">
        <v>287.00000000000006</v>
      </c>
      <c r="J12" s="29">
        <v>285.99999999999994</v>
      </c>
      <c r="K12" s="29">
        <v>281.00000000000006</v>
      </c>
      <c r="L12" s="29">
        <v>281.00000000000006</v>
      </c>
      <c r="M12" s="29">
        <v>275.99999999999994</v>
      </c>
      <c r="N12" s="29">
        <v>276</v>
      </c>
    </row>
    <row r="13" spans="1:14" x14ac:dyDescent="0.25">
      <c r="A13" s="24" t="s">
        <v>36</v>
      </c>
      <c r="B13" s="18"/>
      <c r="C13" s="26">
        <f>SUM(C14:C15)</f>
        <v>1047.9999999999998</v>
      </c>
      <c r="D13" s="26">
        <f t="shared" ref="D13:N13" si="1">SUM(D14:D15)</f>
        <v>1113.0000000000009</v>
      </c>
      <c r="E13" s="26">
        <f t="shared" si="1"/>
        <v>1122.9999999999986</v>
      </c>
      <c r="F13" s="26">
        <f t="shared" si="1"/>
        <v>1124.9999999999982</v>
      </c>
      <c r="G13" s="26">
        <f t="shared" si="1"/>
        <v>1119.0000000000005</v>
      </c>
      <c r="H13" s="26">
        <f t="shared" si="1"/>
        <v>1124.9999999999984</v>
      </c>
      <c r="I13" s="26">
        <f t="shared" si="1"/>
        <v>1158.9999999999995</v>
      </c>
      <c r="J13" s="26">
        <f t="shared" si="1"/>
        <v>1147.9999999999995</v>
      </c>
      <c r="K13" s="26">
        <f t="shared" si="1"/>
        <v>1171.0000000000025</v>
      </c>
      <c r="L13" s="26">
        <f t="shared" si="1"/>
        <v>1172.0000000000009</v>
      </c>
      <c r="M13" s="26">
        <f t="shared" si="1"/>
        <v>1174.0000000000018</v>
      </c>
      <c r="N13" s="26">
        <f t="shared" si="1"/>
        <v>1189.9999999999986</v>
      </c>
    </row>
    <row r="14" spans="1:14" x14ac:dyDescent="0.25">
      <c r="A14" s="17" t="s">
        <v>37</v>
      </c>
      <c r="B14" s="18"/>
      <c r="C14" s="22">
        <v>522.38817087074881</v>
      </c>
      <c r="D14" s="22">
        <v>549.52791585260888</v>
      </c>
      <c r="E14" s="22">
        <v>555.04059716858501</v>
      </c>
      <c r="F14" s="22">
        <v>558.76171651153925</v>
      </c>
      <c r="G14" s="22">
        <v>557.24652958876118</v>
      </c>
      <c r="H14" s="22">
        <v>561.00075505602513</v>
      </c>
      <c r="I14" s="22">
        <v>579.08966459457349</v>
      </c>
      <c r="J14" s="22">
        <v>575.77201837635346</v>
      </c>
      <c r="K14" s="22">
        <v>588.29651602927504</v>
      </c>
      <c r="L14" s="22">
        <v>590.79238351676258</v>
      </c>
      <c r="M14" s="22">
        <v>591.67985749939476</v>
      </c>
      <c r="N14" s="22">
        <v>601.02023962631142</v>
      </c>
    </row>
    <row r="15" spans="1:14" x14ac:dyDescent="0.25">
      <c r="A15" s="10" t="s">
        <v>38</v>
      </c>
      <c r="B15" s="12"/>
      <c r="C15" s="23">
        <v>525.61182912925096</v>
      </c>
      <c r="D15" s="23">
        <v>563.47208414739202</v>
      </c>
      <c r="E15" s="23">
        <v>567.95940283141374</v>
      </c>
      <c r="F15" s="23">
        <v>566.23828348845893</v>
      </c>
      <c r="G15" s="23">
        <v>561.75347041123939</v>
      </c>
      <c r="H15" s="23">
        <v>563.99924494397328</v>
      </c>
      <c r="I15" s="23">
        <v>579.91033540542605</v>
      </c>
      <c r="J15" s="23">
        <v>572.22798162364597</v>
      </c>
      <c r="K15" s="23">
        <v>582.70348397072746</v>
      </c>
      <c r="L15" s="23">
        <v>581.20761648323844</v>
      </c>
      <c r="M15" s="23">
        <v>582.32014250060706</v>
      </c>
      <c r="N15" s="23">
        <v>588.97976037368733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-424.99999999999977</v>
      </c>
      <c r="D17" s="32">
        <f t="shared" ref="D17:N17" si="2">D10-D13</f>
        <v>-493.00000000000102</v>
      </c>
      <c r="E17" s="32">
        <f t="shared" si="2"/>
        <v>-506.99999999999864</v>
      </c>
      <c r="F17" s="32">
        <f t="shared" si="2"/>
        <v>-517.99999999999818</v>
      </c>
      <c r="G17" s="32">
        <f t="shared" si="2"/>
        <v>-520.00000000000045</v>
      </c>
      <c r="H17" s="32">
        <f t="shared" si="2"/>
        <v>-534.99999999999852</v>
      </c>
      <c r="I17" s="32">
        <f t="shared" si="2"/>
        <v>-571.99999999999955</v>
      </c>
      <c r="J17" s="32">
        <f t="shared" si="2"/>
        <v>-564.99999999999966</v>
      </c>
      <c r="K17" s="32">
        <f t="shared" si="2"/>
        <v>-595.00000000000239</v>
      </c>
      <c r="L17" s="32">
        <f t="shared" si="2"/>
        <v>-599.00000000000091</v>
      </c>
      <c r="M17" s="32">
        <f t="shared" si="2"/>
        <v>-606.00000000000205</v>
      </c>
      <c r="N17" s="32">
        <f t="shared" si="2"/>
        <v>-624.99999999999864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3897.0755553811096</v>
      </c>
      <c r="D19" s="26">
        <f t="shared" ref="D19:N19" si="3">SUM(D20:D21)</f>
        <v>3910.0755553811105</v>
      </c>
      <c r="E19" s="26">
        <f t="shared" si="3"/>
        <v>3920.6138496758058</v>
      </c>
      <c r="F19" s="26">
        <f t="shared" si="3"/>
        <v>3911.0755553811096</v>
      </c>
      <c r="G19" s="26">
        <f t="shared" si="3"/>
        <v>3906.4849701612466</v>
      </c>
      <c r="H19" s="26">
        <f t="shared" si="3"/>
        <v>3923.8772448736854</v>
      </c>
      <c r="I19" s="26">
        <f t="shared" si="3"/>
        <v>3933.5320134771814</v>
      </c>
      <c r="J19" s="26">
        <f t="shared" si="3"/>
        <v>3944.6464309340445</v>
      </c>
      <c r="K19" s="26">
        <f t="shared" si="3"/>
        <v>3938.9055114309517</v>
      </c>
      <c r="L19" s="26">
        <f t="shared" si="3"/>
        <v>3938.3625227651673</v>
      </c>
      <c r="M19" s="26">
        <f t="shared" si="3"/>
        <v>3949.6773623886729</v>
      </c>
      <c r="N19" s="26">
        <f t="shared" si="3"/>
        <v>3948.8254026123641</v>
      </c>
    </row>
    <row r="20" spans="1:14" x14ac:dyDescent="0.25">
      <c r="A20" s="64" t="s">
        <v>40</v>
      </c>
      <c r="B20" s="64"/>
      <c r="C20" s="22">
        <v>1958.7318631259293</v>
      </c>
      <c r="D20" s="22">
        <v>1967.8017356168598</v>
      </c>
      <c r="E20" s="22">
        <v>1979.5580762748466</v>
      </c>
      <c r="F20" s="22">
        <v>1969.9186359463247</v>
      </c>
      <c r="G20" s="22">
        <v>1968.661042484935</v>
      </c>
      <c r="H20" s="22">
        <v>1971.0381552185677</v>
      </c>
      <c r="I20" s="22">
        <v>1984.0814265918066</v>
      </c>
      <c r="J20" s="22">
        <v>1985.9071589728762</v>
      </c>
      <c r="K20" s="22">
        <v>1988.5807306475606</v>
      </c>
      <c r="L20" s="22">
        <v>1983.9080495043602</v>
      </c>
      <c r="M20" s="22">
        <v>1992.8498165684537</v>
      </c>
      <c r="N20" s="22">
        <v>1992.958593962901</v>
      </c>
    </row>
    <row r="21" spans="1:14" x14ac:dyDescent="0.25">
      <c r="A21" s="27" t="s">
        <v>41</v>
      </c>
      <c r="B21" s="27"/>
      <c r="C21" s="29">
        <v>1938.34369225518</v>
      </c>
      <c r="D21" s="29">
        <v>1942.2738197642507</v>
      </c>
      <c r="E21" s="29">
        <v>1941.055773400959</v>
      </c>
      <c r="F21" s="29">
        <v>1941.1569194347849</v>
      </c>
      <c r="G21" s="29">
        <v>1937.8239276763115</v>
      </c>
      <c r="H21" s="29">
        <v>1952.8390896551177</v>
      </c>
      <c r="I21" s="29">
        <v>1949.4505868853748</v>
      </c>
      <c r="J21" s="29">
        <v>1958.7392719611685</v>
      </c>
      <c r="K21" s="29">
        <v>1950.3247807833911</v>
      </c>
      <c r="L21" s="29">
        <v>1954.4544732608072</v>
      </c>
      <c r="M21" s="29">
        <v>1956.8275458202193</v>
      </c>
      <c r="N21" s="29">
        <v>1955.8668086494633</v>
      </c>
    </row>
    <row r="22" spans="1:14" x14ac:dyDescent="0.25">
      <c r="A22" s="67" t="s">
        <v>44</v>
      </c>
      <c r="B22" s="67"/>
      <c r="C22" s="26">
        <f>SUM(C23:C24)</f>
        <v>3921.0755553811086</v>
      </c>
      <c r="D22" s="26">
        <f t="shared" ref="D22:N22" si="4">SUM(D23:D24)</f>
        <v>3908.0755553811077</v>
      </c>
      <c r="E22" s="26">
        <f t="shared" si="4"/>
        <v>3898.6138496758081</v>
      </c>
      <c r="F22" s="26">
        <f t="shared" si="4"/>
        <v>3907.0755553811091</v>
      </c>
      <c r="G22" s="26">
        <f t="shared" si="4"/>
        <v>3911.6661406009707</v>
      </c>
      <c r="H22" s="26">
        <f t="shared" si="4"/>
        <v>3894.2738658885337</v>
      </c>
      <c r="I22" s="26">
        <f t="shared" si="4"/>
        <v>3887.2128276302783</v>
      </c>
      <c r="J22" s="26">
        <f t="shared" si="4"/>
        <v>3873.5046798281733</v>
      </c>
      <c r="K22" s="26">
        <f t="shared" si="4"/>
        <v>3882.2016563224583</v>
      </c>
      <c r="L22" s="26">
        <f t="shared" si="4"/>
        <v>3879.7885879970518</v>
      </c>
      <c r="M22" s="26">
        <f t="shared" si="4"/>
        <v>3868.4737483735457</v>
      </c>
      <c r="N22" s="26">
        <f t="shared" si="4"/>
        <v>3869.325708149855</v>
      </c>
    </row>
    <row r="23" spans="1:14" x14ac:dyDescent="0.25">
      <c r="A23" s="64" t="s">
        <v>42</v>
      </c>
      <c r="B23" s="64"/>
      <c r="C23" s="23">
        <v>1950.34369225518</v>
      </c>
      <c r="D23" s="22">
        <v>1941.2738197642495</v>
      </c>
      <c r="E23" s="22">
        <v>1929.5174791062627</v>
      </c>
      <c r="F23" s="22">
        <v>1939.1569194347846</v>
      </c>
      <c r="G23" s="22">
        <v>1940.4145128961736</v>
      </c>
      <c r="H23" s="22">
        <v>1938.0374001625423</v>
      </c>
      <c r="I23" s="22">
        <v>1924.9941287893021</v>
      </c>
      <c r="J23" s="22">
        <v>1923.1683964082324</v>
      </c>
      <c r="K23" s="22">
        <v>1920.494824733549</v>
      </c>
      <c r="L23" s="22">
        <v>1925.1675058767496</v>
      </c>
      <c r="M23" s="22">
        <v>1916.2257388126563</v>
      </c>
      <c r="N23" s="22">
        <v>1916.1169614182086</v>
      </c>
    </row>
    <row r="24" spans="1:14" x14ac:dyDescent="0.25">
      <c r="A24" s="10" t="s">
        <v>43</v>
      </c>
      <c r="B24" s="10"/>
      <c r="C24" s="23">
        <v>1970.7318631259288</v>
      </c>
      <c r="D24" s="23">
        <v>1966.8017356168584</v>
      </c>
      <c r="E24" s="23">
        <v>1969.0963705695453</v>
      </c>
      <c r="F24" s="23">
        <v>1967.9186359463245</v>
      </c>
      <c r="G24" s="23">
        <v>1971.2516277047973</v>
      </c>
      <c r="H24" s="23">
        <v>1956.2364657259916</v>
      </c>
      <c r="I24" s="23">
        <v>1962.2186988409765</v>
      </c>
      <c r="J24" s="23">
        <v>1950.3362834199409</v>
      </c>
      <c r="K24" s="23">
        <v>1961.7068315889094</v>
      </c>
      <c r="L24" s="23">
        <v>1954.6210821203019</v>
      </c>
      <c r="M24" s="23">
        <v>1952.2480095608894</v>
      </c>
      <c r="N24" s="23">
        <v>1953.2087467316464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-23.999999999999091</v>
      </c>
      <c r="D26" s="32">
        <f t="shared" ref="D26:N26" si="5">D19-D22</f>
        <v>2.0000000000027285</v>
      </c>
      <c r="E26" s="32">
        <f t="shared" si="5"/>
        <v>21.999999999997726</v>
      </c>
      <c r="F26" s="32">
        <f t="shared" si="5"/>
        <v>4.0000000000004547</v>
      </c>
      <c r="G26" s="32">
        <f t="shared" si="5"/>
        <v>-5.1811704397241556</v>
      </c>
      <c r="H26" s="32">
        <f t="shared" si="5"/>
        <v>29.603378985151721</v>
      </c>
      <c r="I26" s="32">
        <f t="shared" si="5"/>
        <v>46.31918584690311</v>
      </c>
      <c r="J26" s="32">
        <f t="shared" si="5"/>
        <v>71.141751105871208</v>
      </c>
      <c r="K26" s="32">
        <f t="shared" si="5"/>
        <v>56.703855108493372</v>
      </c>
      <c r="L26" s="32">
        <f t="shared" si="5"/>
        <v>58.573934768115578</v>
      </c>
      <c r="M26" s="32">
        <f t="shared" si="5"/>
        <v>81.203614015127187</v>
      </c>
      <c r="N26" s="32">
        <f t="shared" si="5"/>
        <v>79.499694462509069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-448.99999999999886</v>
      </c>
      <c r="D30" s="32">
        <f t="shared" ref="D30:N30" si="6">D17+D26+D28</f>
        <v>-490.99999999999829</v>
      </c>
      <c r="E30" s="32">
        <f t="shared" si="6"/>
        <v>-485.00000000000091</v>
      </c>
      <c r="F30" s="32">
        <f t="shared" si="6"/>
        <v>-513.99999999999773</v>
      </c>
      <c r="G30" s="32">
        <f t="shared" si="6"/>
        <v>-525.18117043972461</v>
      </c>
      <c r="H30" s="32">
        <f t="shared" si="6"/>
        <v>-505.3966210148468</v>
      </c>
      <c r="I30" s="32">
        <f t="shared" si="6"/>
        <v>-525.68081415309643</v>
      </c>
      <c r="J30" s="32">
        <f t="shared" si="6"/>
        <v>-493.85824889412845</v>
      </c>
      <c r="K30" s="32">
        <f t="shared" si="6"/>
        <v>-538.29614489150902</v>
      </c>
      <c r="L30" s="32">
        <f t="shared" si="6"/>
        <v>-540.42606523188533</v>
      </c>
      <c r="M30" s="32">
        <f t="shared" si="6"/>
        <v>-524.79638598487486</v>
      </c>
      <c r="N30" s="32">
        <f t="shared" si="6"/>
        <v>-545.50030553748957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85811</v>
      </c>
      <c r="D32" s="21">
        <v>85320.000000000015</v>
      </c>
      <c r="E32" s="21">
        <v>84835</v>
      </c>
      <c r="F32" s="21">
        <v>84321</v>
      </c>
      <c r="G32" s="21">
        <v>83796</v>
      </c>
      <c r="H32" s="21">
        <v>83291.002366792061</v>
      </c>
      <c r="I32" s="21">
        <v>82766.033255811708</v>
      </c>
      <c r="J32" s="21">
        <v>82273.210610115275</v>
      </c>
      <c r="K32" s="21">
        <v>81736.051839889158</v>
      </c>
      <c r="L32" s="21">
        <v>81197.055779743605</v>
      </c>
      <c r="M32" s="21">
        <v>80674.022366235615</v>
      </c>
      <c r="N32" s="21">
        <v>80130.138386213453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-5.2051936007418975E-3</v>
      </c>
      <c r="D34" s="39">
        <f t="shared" ref="D34:N34" si="7">(D32/D8)-1</f>
        <v>-5.7218771486171605E-3</v>
      </c>
      <c r="E34" s="39">
        <f t="shared" si="7"/>
        <v>-5.6844819503049093E-3</v>
      </c>
      <c r="F34" s="39">
        <f t="shared" si="7"/>
        <v>-6.0588200624742683E-3</v>
      </c>
      <c r="G34" s="39">
        <f t="shared" si="7"/>
        <v>-6.2262069946987797E-3</v>
      </c>
      <c r="H34" s="39">
        <f t="shared" si="7"/>
        <v>-6.0265124016413152E-3</v>
      </c>
      <c r="I34" s="39">
        <f t="shared" si="7"/>
        <v>-6.3028309908976787E-3</v>
      </c>
      <c r="J34" s="39">
        <f t="shared" si="7"/>
        <v>-5.9544069748180828E-3</v>
      </c>
      <c r="K34" s="39">
        <f t="shared" si="7"/>
        <v>-6.528963270579724E-3</v>
      </c>
      <c r="L34" s="39">
        <f t="shared" si="7"/>
        <v>-6.5943491031519308E-3</v>
      </c>
      <c r="M34" s="39">
        <f t="shared" si="7"/>
        <v>-6.4415317585748699E-3</v>
      </c>
      <c r="N34" s="39">
        <f t="shared" si="7"/>
        <v>-6.7417486331980969E-3</v>
      </c>
    </row>
    <row r="35" spans="1:14" ht="15.75" thickBot="1" x14ac:dyDescent="0.3">
      <c r="A35" s="40" t="s">
        <v>15</v>
      </c>
      <c r="B35" s="41"/>
      <c r="C35" s="42">
        <f>(C32/$C$8)-1</f>
        <v>-5.2051936007418975E-3</v>
      </c>
      <c r="D35" s="42">
        <f t="shared" ref="D35:N35" si="8">(D32/$C$8)-1</f>
        <v>-1.089728727104089E-2</v>
      </c>
      <c r="E35" s="42">
        <f t="shared" si="8"/>
        <v>-1.6519823788546217E-2</v>
      </c>
      <c r="F35" s="42">
        <f t="shared" si="8"/>
        <v>-2.2478553211221941E-2</v>
      </c>
      <c r="G35" s="42">
        <f t="shared" si="8"/>
        <v>-2.856480408068629E-2</v>
      </c>
      <c r="H35" s="42">
        <f t="shared" si="8"/>
        <v>-3.4419170336284943E-2</v>
      </c>
      <c r="I35" s="42">
        <f t="shared" si="8"/>
        <v>-4.0505063113706163E-2</v>
      </c>
      <c r="J35" s="42">
        <f t="shared" si="8"/>
        <v>-4.6218286458204583E-2</v>
      </c>
      <c r="K35" s="42">
        <f t="shared" si="8"/>
        <v>-5.2445492234069579E-2</v>
      </c>
      <c r="L35" s="42">
        <f t="shared" si="8"/>
        <v>-5.8693997452543445E-2</v>
      </c>
      <c r="M35" s="42">
        <f t="shared" si="8"/>
        <v>-6.4757449962489999E-2</v>
      </c>
      <c r="N35" s="42">
        <f t="shared" si="8"/>
        <v>-7.1062620145914024E-2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1.6269571806825718</v>
      </c>
      <c r="D41" s="47">
        <v>1.6397522356781793</v>
      </c>
      <c r="E41" s="47">
        <v>1.6478312198980714</v>
      </c>
      <c r="F41" s="47">
        <v>1.643210882478835</v>
      </c>
      <c r="G41" s="47">
        <v>1.6415347796916551</v>
      </c>
      <c r="H41" s="47">
        <v>1.6401499359720735</v>
      </c>
      <c r="I41" s="47">
        <v>1.6498055677215901</v>
      </c>
      <c r="J41" s="47">
        <v>1.6563977877122269</v>
      </c>
      <c r="K41" s="47">
        <v>1.6535466747804344</v>
      </c>
      <c r="L41" s="47">
        <v>1.6633972355726883</v>
      </c>
      <c r="M41" s="47">
        <v>1.6670185757545015</v>
      </c>
      <c r="N41" s="47">
        <v>1.6750414734397769</v>
      </c>
    </row>
    <row r="43" spans="1:14" x14ac:dyDescent="0.25">
      <c r="A43" s="48" t="s">
        <v>31</v>
      </c>
      <c r="B43" s="48"/>
      <c r="C43" s="49">
        <v>90.477538169365644</v>
      </c>
      <c r="D43" s="49">
        <v>94.19713130958057</v>
      </c>
      <c r="E43" s="49">
        <v>93.634480746816138</v>
      </c>
      <c r="F43" s="49">
        <v>92.510419066012034</v>
      </c>
      <c r="G43" s="49">
        <v>90.676128038330646</v>
      </c>
      <c r="H43" s="49">
        <v>89.716105583239127</v>
      </c>
      <c r="I43" s="49">
        <v>90.917739465197442</v>
      </c>
      <c r="J43" s="49">
        <v>88.825951565873069</v>
      </c>
      <c r="K43" s="49">
        <v>89.203947297916443</v>
      </c>
      <c r="L43" s="49">
        <v>88.079250632818216</v>
      </c>
      <c r="M43" s="49">
        <v>86.999901077781644</v>
      </c>
      <c r="N43" s="49">
        <v>86.956813613523906</v>
      </c>
    </row>
    <row r="44" spans="1:14" x14ac:dyDescent="0.25">
      <c r="A44" s="19" t="s">
        <v>47</v>
      </c>
      <c r="B44" s="19"/>
      <c r="C44" s="50">
        <v>91.463379369575151</v>
      </c>
      <c r="D44" s="50">
        <v>94.123825277115074</v>
      </c>
      <c r="E44" s="50">
        <v>93.360272824781134</v>
      </c>
      <c r="F44" s="50">
        <v>92.07629800663679</v>
      </c>
      <c r="G44" s="50">
        <v>90.08790836255875</v>
      </c>
      <c r="H44" s="50">
        <v>88.967845911696216</v>
      </c>
      <c r="I44" s="50">
        <v>90.017165626395055</v>
      </c>
      <c r="J44" s="50">
        <v>87.835036898419943</v>
      </c>
      <c r="K44" s="50">
        <v>88.093951410244486</v>
      </c>
      <c r="L44" s="50">
        <v>86.890827507860763</v>
      </c>
      <c r="M44" s="50">
        <v>85.715315296429083</v>
      </c>
      <c r="N44" s="50">
        <v>85.601703727008228</v>
      </c>
    </row>
    <row r="45" spans="1:14" x14ac:dyDescent="0.25">
      <c r="A45" s="51" t="s">
        <v>48</v>
      </c>
      <c r="B45" s="51"/>
      <c r="C45" s="52">
        <v>89.518576842427393</v>
      </c>
      <c r="D45" s="52">
        <v>94.26873331265142</v>
      </c>
      <c r="E45" s="52">
        <v>93.904012223121086</v>
      </c>
      <c r="F45" s="52">
        <v>92.942839646582527</v>
      </c>
      <c r="G45" s="52">
        <v>91.267267155438958</v>
      </c>
      <c r="H45" s="52">
        <v>90.472978692687079</v>
      </c>
      <c r="I45" s="52">
        <v>91.835201582812644</v>
      </c>
      <c r="J45" s="52">
        <v>89.845828692717546</v>
      </c>
      <c r="K45" s="52">
        <v>90.353339241473535</v>
      </c>
      <c r="L45" s="52">
        <v>89.321059096412043</v>
      </c>
      <c r="M45" s="52">
        <v>88.345180560175962</v>
      </c>
      <c r="N45" s="52">
        <v>88.384580604273353</v>
      </c>
    </row>
    <row r="47" spans="1:14" x14ac:dyDescent="0.25">
      <c r="A47" s="48" t="s">
        <v>32</v>
      </c>
      <c r="B47" s="48"/>
      <c r="C47" s="49">
        <v>80.668266408872952</v>
      </c>
      <c r="D47" s="49">
        <v>80.170364854886444</v>
      </c>
      <c r="E47" s="49">
        <v>80.241145344219049</v>
      </c>
      <c r="F47" s="49">
        <v>80.389711608612586</v>
      </c>
      <c r="G47" s="49">
        <v>80.627721449264683</v>
      </c>
      <c r="H47" s="49">
        <v>80.75423577891651</v>
      </c>
      <c r="I47" s="49">
        <v>80.600690144161888</v>
      </c>
      <c r="J47" s="49">
        <v>80.881608650549708</v>
      </c>
      <c r="K47" s="49">
        <v>80.828242694885247</v>
      </c>
      <c r="L47" s="49">
        <v>80.982491864117534</v>
      </c>
      <c r="M47" s="49">
        <v>81.131548426246695</v>
      </c>
      <c r="N47" s="49">
        <v>81.139948131370673</v>
      </c>
    </row>
    <row r="48" spans="1:14" x14ac:dyDescent="0.25">
      <c r="A48" s="19" t="s">
        <v>45</v>
      </c>
      <c r="B48" s="19"/>
      <c r="C48" s="50">
        <v>78.593319432926961</v>
      </c>
      <c r="D48" s="50">
        <v>78.223632045985553</v>
      </c>
      <c r="E48" s="50">
        <v>78.331060169540166</v>
      </c>
      <c r="F48" s="50">
        <v>78.508688002486011</v>
      </c>
      <c r="G48" s="50">
        <v>78.78135230951743</v>
      </c>
      <c r="H48" s="50">
        <v>78.937378662319247</v>
      </c>
      <c r="I48" s="50">
        <v>78.794351995398941</v>
      </c>
      <c r="J48" s="50">
        <v>79.106978113641759</v>
      </c>
      <c r="K48" s="50">
        <v>79.067266314953898</v>
      </c>
      <c r="L48" s="50">
        <v>79.248594273147319</v>
      </c>
      <c r="M48" s="50">
        <v>79.42600715144043</v>
      </c>
      <c r="N48" s="50">
        <v>79.44708225859992</v>
      </c>
    </row>
    <row r="49" spans="1:14" x14ac:dyDescent="0.25">
      <c r="A49" s="51" t="s">
        <v>46</v>
      </c>
      <c r="B49" s="51"/>
      <c r="C49" s="52">
        <v>82.639947176550862</v>
      </c>
      <c r="D49" s="52">
        <v>82.061237730695453</v>
      </c>
      <c r="E49" s="52">
        <v>82.109637350997673</v>
      </c>
      <c r="F49" s="52">
        <v>82.237642570079387</v>
      </c>
      <c r="G49" s="52">
        <v>82.44809705473476</v>
      </c>
      <c r="H49" s="52">
        <v>82.553765124424885</v>
      </c>
      <c r="I49" s="52">
        <v>82.400358519363621</v>
      </c>
      <c r="J49" s="52">
        <v>82.651663132357953</v>
      </c>
      <c r="K49" s="52">
        <v>82.592655976924974</v>
      </c>
      <c r="L49" s="52">
        <v>82.724322973178246</v>
      </c>
      <c r="M49" s="52">
        <v>82.851238154842989</v>
      </c>
      <c r="N49" s="52">
        <v>82.851156868874128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56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6114</v>
      </c>
      <c r="D8" s="21">
        <v>6048.7766004598479</v>
      </c>
      <c r="E8" s="21">
        <v>5980.5357219448806</v>
      </c>
      <c r="F8" s="21">
        <v>5911.1197855250166</v>
      </c>
      <c r="G8" s="21">
        <v>5841.6129942005227</v>
      </c>
      <c r="H8" s="21">
        <v>5772.183938887395</v>
      </c>
      <c r="I8" s="21">
        <v>5703.1429872773797</v>
      </c>
      <c r="J8" s="21">
        <v>5632.4350533802653</v>
      </c>
      <c r="K8" s="21">
        <v>5563.2235506375046</v>
      </c>
      <c r="L8" s="21">
        <v>5490.9401724336312</v>
      </c>
      <c r="M8" s="21">
        <v>5417.3938839922203</v>
      </c>
      <c r="N8" s="21">
        <v>5345.17079876153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37.857588675572501</v>
      </c>
      <c r="D10" s="26">
        <f t="shared" ref="D10:N10" si="0">SUM(D11:D12)</f>
        <v>37.162976384577988</v>
      </c>
      <c r="E10" s="26">
        <f t="shared" si="0"/>
        <v>36.332676682811147</v>
      </c>
      <c r="F10" s="26">
        <f t="shared" si="0"/>
        <v>35.006243088192996</v>
      </c>
      <c r="G10" s="26">
        <f t="shared" si="0"/>
        <v>33.660232305076775</v>
      </c>
      <c r="H10" s="26">
        <f t="shared" si="0"/>
        <v>32.211928066778064</v>
      </c>
      <c r="I10" s="26">
        <f t="shared" si="0"/>
        <v>31.113670033620139</v>
      </c>
      <c r="J10" s="26">
        <f t="shared" si="0"/>
        <v>29.81160494676336</v>
      </c>
      <c r="K10" s="26">
        <f t="shared" si="0"/>
        <v>28.311606541816847</v>
      </c>
      <c r="L10" s="26">
        <f t="shared" si="0"/>
        <v>27.006542005586553</v>
      </c>
      <c r="M10" s="26">
        <f t="shared" si="0"/>
        <v>25.537750207023084</v>
      </c>
      <c r="N10" s="26">
        <f t="shared" si="0"/>
        <v>24.269698984581886</v>
      </c>
    </row>
    <row r="11" spans="1:14" x14ac:dyDescent="0.25">
      <c r="A11" s="20" t="s">
        <v>34</v>
      </c>
      <c r="B11" s="18"/>
      <c r="C11" s="22">
        <v>19.384543800172757</v>
      </c>
      <c r="D11" s="22">
        <v>19.120950752710289</v>
      </c>
      <c r="E11" s="22">
        <v>18.579209667346611</v>
      </c>
      <c r="F11" s="22">
        <v>17.820311555604011</v>
      </c>
      <c r="G11" s="22">
        <v>17.251571481900783</v>
      </c>
      <c r="H11" s="22">
        <v>16.488139451130468</v>
      </c>
      <c r="I11" s="22">
        <v>15.901364582770086</v>
      </c>
      <c r="J11" s="22">
        <v>15.187044029483221</v>
      </c>
      <c r="K11" s="22">
        <v>14.499867933743003</v>
      </c>
      <c r="L11" s="22">
        <v>13.76249610057814</v>
      </c>
      <c r="M11" s="22">
        <v>13.128561726145669</v>
      </c>
      <c r="N11" s="22">
        <v>12.414058418662238</v>
      </c>
    </row>
    <row r="12" spans="1:14" x14ac:dyDescent="0.25">
      <c r="A12" s="27" t="s">
        <v>35</v>
      </c>
      <c r="B12" s="28"/>
      <c r="C12" s="29">
        <v>18.473044875399744</v>
      </c>
      <c r="D12" s="29">
        <v>18.042025631867698</v>
      </c>
      <c r="E12" s="29">
        <v>17.753467015464537</v>
      </c>
      <c r="F12" s="29">
        <v>17.185931532588985</v>
      </c>
      <c r="G12" s="29">
        <v>16.408660823175993</v>
      </c>
      <c r="H12" s="29">
        <v>15.723788615647596</v>
      </c>
      <c r="I12" s="29">
        <v>15.212305450850053</v>
      </c>
      <c r="J12" s="29">
        <v>14.624560917280139</v>
      </c>
      <c r="K12" s="29">
        <v>13.811738608073844</v>
      </c>
      <c r="L12" s="29">
        <v>13.244045905008413</v>
      </c>
      <c r="M12" s="29">
        <v>12.409188480877415</v>
      </c>
      <c r="N12" s="29">
        <v>11.855640565919648</v>
      </c>
    </row>
    <row r="13" spans="1:14" x14ac:dyDescent="0.25">
      <c r="A13" s="33" t="s">
        <v>36</v>
      </c>
      <c r="B13" s="18"/>
      <c r="C13" s="26">
        <f>SUM(C14:C15)</f>
        <v>94.588337198170422</v>
      </c>
      <c r="D13" s="26">
        <f t="shared" ref="D13:N13" si="1">SUM(D14:D15)</f>
        <v>99.239029162633557</v>
      </c>
      <c r="E13" s="26">
        <f t="shared" si="1"/>
        <v>98.814107110138593</v>
      </c>
      <c r="F13" s="26">
        <f t="shared" si="1"/>
        <v>97.858717985203896</v>
      </c>
      <c r="G13" s="26">
        <f t="shared" si="1"/>
        <v>96.468819623192587</v>
      </c>
      <c r="H13" s="26">
        <f t="shared" si="1"/>
        <v>96.407535568364381</v>
      </c>
      <c r="I13" s="26">
        <f t="shared" si="1"/>
        <v>98.625385614562532</v>
      </c>
      <c r="J13" s="26">
        <f t="shared" si="1"/>
        <v>96.741689499158014</v>
      </c>
      <c r="K13" s="26">
        <f t="shared" si="1"/>
        <v>97.897510427345566</v>
      </c>
      <c r="L13" s="26">
        <f t="shared" si="1"/>
        <v>97.370710175361864</v>
      </c>
      <c r="M13" s="26">
        <f t="shared" si="1"/>
        <v>96.65661963740817</v>
      </c>
      <c r="N13" s="26">
        <f t="shared" si="1"/>
        <v>97.185124654162649</v>
      </c>
    </row>
    <row r="14" spans="1:14" x14ac:dyDescent="0.25">
      <c r="A14" s="20" t="s">
        <v>37</v>
      </c>
      <c r="B14" s="18"/>
      <c r="C14" s="22">
        <v>47.395372444439616</v>
      </c>
      <c r="D14" s="22">
        <v>49.326656341854395</v>
      </c>
      <c r="E14" s="22">
        <v>49.291504605555787</v>
      </c>
      <c r="F14" s="22">
        <v>49.170198251600404</v>
      </c>
      <c r="G14" s="22">
        <v>48.728679359056727</v>
      </c>
      <c r="H14" s="22">
        <v>48.764937977023209</v>
      </c>
      <c r="I14" s="22">
        <v>49.812004336606293</v>
      </c>
      <c r="J14" s="22">
        <v>49.233617705906191</v>
      </c>
      <c r="K14" s="22">
        <v>49.929882831347214</v>
      </c>
      <c r="L14" s="22">
        <v>49.844123544706562</v>
      </c>
      <c r="M14" s="22">
        <v>49.484776399191503</v>
      </c>
      <c r="N14" s="22">
        <v>49.94270404088185</v>
      </c>
    </row>
    <row r="15" spans="1:14" x14ac:dyDescent="0.25">
      <c r="A15" s="10" t="s">
        <v>38</v>
      </c>
      <c r="B15" s="12"/>
      <c r="C15" s="23">
        <v>47.192964753730799</v>
      </c>
      <c r="D15" s="23">
        <v>49.912372820779169</v>
      </c>
      <c r="E15" s="23">
        <v>49.522602504582814</v>
      </c>
      <c r="F15" s="23">
        <v>48.688519733603492</v>
      </c>
      <c r="G15" s="23">
        <v>47.74014026413586</v>
      </c>
      <c r="H15" s="23">
        <v>47.642597591341165</v>
      </c>
      <c r="I15" s="23">
        <v>48.813381277956239</v>
      </c>
      <c r="J15" s="23">
        <v>47.50807179325183</v>
      </c>
      <c r="K15" s="23">
        <v>47.967627595998351</v>
      </c>
      <c r="L15" s="23">
        <v>47.526586630655309</v>
      </c>
      <c r="M15" s="23">
        <v>47.171843238216667</v>
      </c>
      <c r="N15" s="23">
        <v>47.2424206132808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-56.730748522597921</v>
      </c>
      <c r="D17" s="32">
        <f t="shared" ref="D17:N17" si="2">D10-D13</f>
        <v>-62.076052778055569</v>
      </c>
      <c r="E17" s="32">
        <f t="shared" si="2"/>
        <v>-62.481430427327446</v>
      </c>
      <c r="F17" s="32">
        <f t="shared" si="2"/>
        <v>-62.8524748970109</v>
      </c>
      <c r="G17" s="32">
        <f t="shared" si="2"/>
        <v>-62.808587318115812</v>
      </c>
      <c r="H17" s="32">
        <f t="shared" si="2"/>
        <v>-64.195607501586323</v>
      </c>
      <c r="I17" s="32">
        <f t="shared" si="2"/>
        <v>-67.511715580942393</v>
      </c>
      <c r="J17" s="32">
        <f t="shared" si="2"/>
        <v>-66.930084552394646</v>
      </c>
      <c r="K17" s="32">
        <f t="shared" si="2"/>
        <v>-69.585903885528722</v>
      </c>
      <c r="L17" s="32">
        <f t="shared" si="2"/>
        <v>-70.364168169775311</v>
      </c>
      <c r="M17" s="32">
        <f t="shared" si="2"/>
        <v>-71.118869430385089</v>
      </c>
      <c r="N17" s="32">
        <f t="shared" si="2"/>
        <v>-72.91542566958077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274.50343572957513</v>
      </c>
      <c r="D19" s="26">
        <f t="shared" ref="D19:N19" si="3">SUM(D20:D21)</f>
        <v>274.95349056734477</v>
      </c>
      <c r="E19" s="26">
        <f t="shared" si="3"/>
        <v>275.42012390104571</v>
      </c>
      <c r="F19" s="26">
        <f t="shared" si="3"/>
        <v>275.19750615893332</v>
      </c>
      <c r="G19" s="26">
        <f t="shared" si="3"/>
        <v>274.95406247680114</v>
      </c>
      <c r="H19" s="26">
        <f t="shared" si="3"/>
        <v>275.79284137394018</v>
      </c>
      <c r="I19" s="26">
        <f t="shared" si="3"/>
        <v>276.80011141602142</v>
      </c>
      <c r="J19" s="26">
        <f t="shared" si="3"/>
        <v>277.45720036726158</v>
      </c>
      <c r="K19" s="26">
        <f t="shared" si="3"/>
        <v>277.00179289981799</v>
      </c>
      <c r="L19" s="26">
        <f t="shared" si="3"/>
        <v>276.90721351235049</v>
      </c>
      <c r="M19" s="26">
        <f t="shared" si="3"/>
        <v>277.5868082182742</v>
      </c>
      <c r="N19" s="26">
        <f t="shared" si="3"/>
        <v>277.2183373010904</v>
      </c>
    </row>
    <row r="20" spans="1:14" x14ac:dyDescent="0.25">
      <c r="A20" s="64" t="s">
        <v>40</v>
      </c>
      <c r="B20" s="64"/>
      <c r="C20" s="22">
        <v>137.92075746886621</v>
      </c>
      <c r="D20" s="22">
        <v>138.36695033375292</v>
      </c>
      <c r="E20" s="22">
        <v>139.23916528227954</v>
      </c>
      <c r="F20" s="22">
        <v>138.56199120973861</v>
      </c>
      <c r="G20" s="22">
        <v>138.26771433639854</v>
      </c>
      <c r="H20" s="22">
        <v>138.61081939099427</v>
      </c>
      <c r="I20" s="22">
        <v>139.7652159263389</v>
      </c>
      <c r="J20" s="22">
        <v>139.94079033513879</v>
      </c>
      <c r="K20" s="22">
        <v>140.23410606940371</v>
      </c>
      <c r="L20" s="22">
        <v>139.37192570369945</v>
      </c>
      <c r="M20" s="22">
        <v>140.30318582664268</v>
      </c>
      <c r="N20" s="22">
        <v>140.17200331869833</v>
      </c>
    </row>
    <row r="21" spans="1:14" x14ac:dyDescent="0.25">
      <c r="A21" s="27" t="s">
        <v>41</v>
      </c>
      <c r="B21" s="27"/>
      <c r="C21" s="29">
        <v>136.58267826070889</v>
      </c>
      <c r="D21" s="29">
        <v>136.58654023359185</v>
      </c>
      <c r="E21" s="29">
        <v>136.18095861876617</v>
      </c>
      <c r="F21" s="29">
        <v>136.63551494919471</v>
      </c>
      <c r="G21" s="29">
        <v>136.68634814040257</v>
      </c>
      <c r="H21" s="29">
        <v>137.18202198294588</v>
      </c>
      <c r="I21" s="29">
        <v>137.03489548968253</v>
      </c>
      <c r="J21" s="29">
        <v>137.51641003212279</v>
      </c>
      <c r="K21" s="29">
        <v>136.76768683041428</v>
      </c>
      <c r="L21" s="29">
        <v>137.53528780865105</v>
      </c>
      <c r="M21" s="29">
        <v>137.2836223916315</v>
      </c>
      <c r="N21" s="29">
        <v>137.0463339823921</v>
      </c>
    </row>
    <row r="22" spans="1:14" x14ac:dyDescent="0.25">
      <c r="A22" s="67" t="s">
        <v>44</v>
      </c>
      <c r="B22" s="67"/>
      <c r="C22" s="26">
        <f>SUM(C23:C24)</f>
        <v>282.99608674712897</v>
      </c>
      <c r="D22" s="26">
        <f t="shared" ref="D22:N22" si="4">SUM(D23:D24)</f>
        <v>281.11831630425695</v>
      </c>
      <c r="E22" s="26">
        <f t="shared" si="4"/>
        <v>282.35462989358166</v>
      </c>
      <c r="F22" s="26">
        <f t="shared" si="4"/>
        <v>281.85182258641623</v>
      </c>
      <c r="G22" s="26">
        <f t="shared" si="4"/>
        <v>281.57453047181355</v>
      </c>
      <c r="H22" s="26">
        <f t="shared" si="4"/>
        <v>280.63818548236765</v>
      </c>
      <c r="I22" s="26">
        <f t="shared" si="4"/>
        <v>279.99632973219411</v>
      </c>
      <c r="J22" s="26">
        <f t="shared" si="4"/>
        <v>279.73861855762914</v>
      </c>
      <c r="K22" s="26">
        <f t="shared" si="4"/>
        <v>279.69926721816199</v>
      </c>
      <c r="L22" s="26">
        <f t="shared" si="4"/>
        <v>280.08933378398604</v>
      </c>
      <c r="M22" s="26">
        <f t="shared" si="4"/>
        <v>278.69102401857987</v>
      </c>
      <c r="N22" s="26">
        <f t="shared" si="4"/>
        <v>278.95092485101213</v>
      </c>
    </row>
    <row r="23" spans="1:14" x14ac:dyDescent="0.25">
      <c r="A23" s="64" t="s">
        <v>42</v>
      </c>
      <c r="B23" s="64"/>
      <c r="C23" s="23">
        <v>140.62219013067013</v>
      </c>
      <c r="D23" s="22">
        <v>139.1583137177343</v>
      </c>
      <c r="E23" s="22">
        <v>138.69829596486159</v>
      </c>
      <c r="F23" s="22">
        <v>139.25728129236387</v>
      </c>
      <c r="G23" s="22">
        <v>138.83140989936669</v>
      </c>
      <c r="H23" s="22">
        <v>139.01567149591921</v>
      </c>
      <c r="I23" s="22">
        <v>137.46562797356759</v>
      </c>
      <c r="J23" s="22">
        <v>137.97431375002438</v>
      </c>
      <c r="K23" s="22">
        <v>137.63639312897035</v>
      </c>
      <c r="L23" s="22">
        <v>138.56919001742924</v>
      </c>
      <c r="M23" s="22">
        <v>137.42681112392336</v>
      </c>
      <c r="N23" s="22">
        <v>137.30118171718581</v>
      </c>
    </row>
    <row r="24" spans="1:14" x14ac:dyDescent="0.25">
      <c r="A24" s="10" t="s">
        <v>43</v>
      </c>
      <c r="B24" s="10"/>
      <c r="C24" s="23">
        <v>142.37389661645886</v>
      </c>
      <c r="D24" s="23">
        <v>141.96000258652262</v>
      </c>
      <c r="E24" s="23">
        <v>143.65633392872004</v>
      </c>
      <c r="F24" s="23">
        <v>142.59454129405233</v>
      </c>
      <c r="G24" s="23">
        <v>142.74312057244688</v>
      </c>
      <c r="H24" s="23">
        <v>141.62251398644844</v>
      </c>
      <c r="I24" s="23">
        <v>142.53070175862649</v>
      </c>
      <c r="J24" s="23">
        <v>141.76430480760479</v>
      </c>
      <c r="K24" s="23">
        <v>142.06287408919164</v>
      </c>
      <c r="L24" s="23">
        <v>141.52014376655683</v>
      </c>
      <c r="M24" s="23">
        <v>141.26421289465651</v>
      </c>
      <c r="N24" s="23">
        <v>141.64974313382635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-8.4926510175538397</v>
      </c>
      <c r="D26" s="32">
        <f t="shared" ref="D26:N26" si="5">D19-D22</f>
        <v>-6.1648257369121779</v>
      </c>
      <c r="E26" s="32">
        <f t="shared" si="5"/>
        <v>-6.9345059925359465</v>
      </c>
      <c r="F26" s="32">
        <f t="shared" si="5"/>
        <v>-6.654316427482911</v>
      </c>
      <c r="G26" s="32">
        <f t="shared" si="5"/>
        <v>-6.6204679950124046</v>
      </c>
      <c r="H26" s="32">
        <f t="shared" si="5"/>
        <v>-4.8453441084274687</v>
      </c>
      <c r="I26" s="32">
        <f t="shared" si="5"/>
        <v>-3.1962183161726898</v>
      </c>
      <c r="J26" s="32">
        <f t="shared" si="5"/>
        <v>-2.2814181903675603</v>
      </c>
      <c r="K26" s="32">
        <f t="shared" si="5"/>
        <v>-2.6974743183440069</v>
      </c>
      <c r="L26" s="32">
        <f t="shared" si="5"/>
        <v>-3.1821202716355401</v>
      </c>
      <c r="M26" s="32">
        <f t="shared" si="5"/>
        <v>-1.104215800305667</v>
      </c>
      <c r="N26" s="32">
        <f t="shared" si="5"/>
        <v>-1.7325875499217318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-65.22339954015176</v>
      </c>
      <c r="D30" s="32">
        <f t="shared" ref="D30:N30" si="6">D17+D26+D28</f>
        <v>-68.240878514967747</v>
      </c>
      <c r="E30" s="32">
        <f t="shared" si="6"/>
        <v>-69.415936419863385</v>
      </c>
      <c r="F30" s="32">
        <f t="shared" si="6"/>
        <v>-69.506791324493804</v>
      </c>
      <c r="G30" s="32">
        <f t="shared" si="6"/>
        <v>-69.429055313128217</v>
      </c>
      <c r="H30" s="32">
        <f t="shared" si="6"/>
        <v>-69.040951610013792</v>
      </c>
      <c r="I30" s="32">
        <f t="shared" si="6"/>
        <v>-70.707933897115083</v>
      </c>
      <c r="J30" s="32">
        <f t="shared" si="6"/>
        <v>-69.211502742762207</v>
      </c>
      <c r="K30" s="32">
        <f t="shared" si="6"/>
        <v>-72.283378203872729</v>
      </c>
      <c r="L30" s="32">
        <f t="shared" si="6"/>
        <v>-73.546288441410852</v>
      </c>
      <c r="M30" s="32">
        <f t="shared" si="6"/>
        <v>-72.223085230690756</v>
      </c>
      <c r="N30" s="32">
        <f t="shared" si="6"/>
        <v>-74.648013219502502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6048.7766004598479</v>
      </c>
      <c r="D32" s="21">
        <v>5980.5357219448806</v>
      </c>
      <c r="E32" s="21">
        <v>5911.1197855250166</v>
      </c>
      <c r="F32" s="21">
        <v>5841.6129942005227</v>
      </c>
      <c r="G32" s="21">
        <v>5772.183938887395</v>
      </c>
      <c r="H32" s="21">
        <v>5703.1429872773797</v>
      </c>
      <c r="I32" s="21">
        <v>5632.4350533802653</v>
      </c>
      <c r="J32" s="21">
        <v>5563.2235506375046</v>
      </c>
      <c r="K32" s="21">
        <v>5490.9401724336312</v>
      </c>
      <c r="L32" s="21">
        <v>5417.3938839922203</v>
      </c>
      <c r="M32" s="21">
        <v>5345.17079876153</v>
      </c>
      <c r="N32" s="21">
        <v>5270.5227855420262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-1.0667876928386E-2</v>
      </c>
      <c r="D34" s="39">
        <f t="shared" ref="D34:N34" si="7">(D32/D8)-1</f>
        <v>-1.1281765391993437E-2</v>
      </c>
      <c r="E34" s="39">
        <f t="shared" si="7"/>
        <v>-1.1606976305676198E-2</v>
      </c>
      <c r="F34" s="39">
        <f t="shared" si="7"/>
        <v>-1.1758650449733787E-2</v>
      </c>
      <c r="G34" s="39">
        <f t="shared" si="7"/>
        <v>-1.1885254189563099E-2</v>
      </c>
      <c r="H34" s="39">
        <f t="shared" si="7"/>
        <v>-1.1960975662068551E-2</v>
      </c>
      <c r="I34" s="39">
        <f t="shared" si="7"/>
        <v>-1.2398064375178763E-2</v>
      </c>
      <c r="J34" s="39">
        <f t="shared" si="7"/>
        <v>-1.22880249992805E-2</v>
      </c>
      <c r="K34" s="39">
        <f t="shared" si="7"/>
        <v>-1.2993074527014148E-2</v>
      </c>
      <c r="L34" s="39">
        <f t="shared" si="7"/>
        <v>-1.3394115785605898E-2</v>
      </c>
      <c r="M34" s="39">
        <f t="shared" si="7"/>
        <v>-1.3331702803464407E-2</v>
      </c>
      <c r="N34" s="39">
        <f t="shared" si="7"/>
        <v>-1.3965505692876912E-2</v>
      </c>
    </row>
    <row r="35" spans="1:14" ht="15.75" thickBot="1" x14ac:dyDescent="0.3">
      <c r="A35" s="40" t="s">
        <v>15</v>
      </c>
      <c r="B35" s="41"/>
      <c r="C35" s="42">
        <f>(C32/$C$8)-1</f>
        <v>-1.0667876928386E-2</v>
      </c>
      <c r="D35" s="42">
        <f t="shared" ref="D35:N35" si="8">(D32/$C$8)-1</f>
        <v>-2.1829289835642696E-2</v>
      </c>
      <c r="E35" s="42">
        <f t="shared" si="8"/>
        <v>-3.3182894091426829E-2</v>
      </c>
      <c r="F35" s="42">
        <f t="shared" si="8"/>
        <v>-4.45513584886289E-2</v>
      </c>
      <c r="G35" s="42">
        <f t="shared" si="8"/>
        <v>-5.5907108458064236E-2</v>
      </c>
      <c r="H35" s="42">
        <f t="shared" si="8"/>
        <v>-6.7199380556529298E-2</v>
      </c>
      <c r="I35" s="42">
        <f t="shared" si="8"/>
        <v>-7.8764302685596088E-2</v>
      </c>
      <c r="J35" s="42">
        <f t="shared" si="8"/>
        <v>-9.0084469964425207E-2</v>
      </c>
      <c r="K35" s="42">
        <f t="shared" si="8"/>
        <v>-0.10190707025946499</v>
      </c>
      <c r="L35" s="42">
        <f t="shared" si="8"/>
        <v>-0.11393623094664374</v>
      </c>
      <c r="M35" s="42">
        <f t="shared" si="8"/>
        <v>-0.12574896978058059</v>
      </c>
      <c r="N35" s="42">
        <f t="shared" si="8"/>
        <v>-0.1379583275201135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1.6403382042439412</v>
      </c>
      <c r="D41" s="47">
        <v>1.6523725088149313</v>
      </c>
      <c r="E41" s="47">
        <v>1.6609561952918537</v>
      </c>
      <c r="F41" s="47">
        <v>1.6568242001595785</v>
      </c>
      <c r="G41" s="47">
        <v>1.6557614064382151</v>
      </c>
      <c r="H41" s="47">
        <v>1.6533661377904887</v>
      </c>
      <c r="I41" s="47">
        <v>1.6641299914248653</v>
      </c>
      <c r="J41" s="47">
        <v>1.6719140565464952</v>
      </c>
      <c r="K41" s="47">
        <v>1.6686983704134337</v>
      </c>
      <c r="L41" s="47">
        <v>1.681225449346424</v>
      </c>
      <c r="M41" s="47">
        <v>1.684322386205239</v>
      </c>
      <c r="N41" s="47">
        <v>1.6947849174123195</v>
      </c>
    </row>
    <row r="43" spans="1:14" x14ac:dyDescent="0.25">
      <c r="A43" s="48" t="s">
        <v>31</v>
      </c>
      <c r="B43" s="48"/>
      <c r="C43" s="49">
        <v>95.056005940958201</v>
      </c>
      <c r="D43" s="49">
        <v>98.983672122087896</v>
      </c>
      <c r="E43" s="49">
        <v>98.413883520090224</v>
      </c>
      <c r="F43" s="49">
        <v>97.254761404789193</v>
      </c>
      <c r="G43" s="49">
        <v>95.340484905494904</v>
      </c>
      <c r="H43" s="49">
        <v>94.338576540744683</v>
      </c>
      <c r="I43" s="49">
        <v>95.603915055893182</v>
      </c>
      <c r="J43" s="49">
        <v>93.384917946417872</v>
      </c>
      <c r="K43" s="49">
        <v>93.785268792058929</v>
      </c>
      <c r="L43" s="49">
        <v>92.592826868268233</v>
      </c>
      <c r="M43" s="49">
        <v>91.436421163364628</v>
      </c>
      <c r="N43" s="49">
        <v>91.359000610379567</v>
      </c>
    </row>
    <row r="44" spans="1:14" x14ac:dyDescent="0.25">
      <c r="A44" s="19" t="s">
        <v>47</v>
      </c>
      <c r="B44" s="19"/>
      <c r="C44" s="50">
        <v>96.169233238185797</v>
      </c>
      <c r="D44" s="50">
        <v>98.983672122087867</v>
      </c>
      <c r="E44" s="50">
        <v>98.196608734693811</v>
      </c>
      <c r="F44" s="50">
        <v>96.853392208665397</v>
      </c>
      <c r="G44" s="50">
        <v>94.772483729616667</v>
      </c>
      <c r="H44" s="50">
        <v>93.600574270534608</v>
      </c>
      <c r="I44" s="50">
        <v>94.704159741241057</v>
      </c>
      <c r="J44" s="50">
        <v>92.384861858932766</v>
      </c>
      <c r="K44" s="50">
        <v>92.666463640702787</v>
      </c>
      <c r="L44" s="50">
        <v>91.389247350929949</v>
      </c>
      <c r="M44" s="50">
        <v>90.119928748434418</v>
      </c>
      <c r="N44" s="50">
        <v>89.982945257767099</v>
      </c>
    </row>
    <row r="45" spans="1:14" x14ac:dyDescent="0.25">
      <c r="A45" s="51" t="s">
        <v>48</v>
      </c>
      <c r="B45" s="51"/>
      <c r="C45" s="52">
        <v>93.963644838017686</v>
      </c>
      <c r="D45" s="52">
        <v>98.98367212208791</v>
      </c>
      <c r="E45" s="52">
        <v>98.631101283647624</v>
      </c>
      <c r="F45" s="52">
        <v>97.663491708706701</v>
      </c>
      <c r="G45" s="52">
        <v>95.927312055268203</v>
      </c>
      <c r="H45" s="52">
        <v>95.106114508093441</v>
      </c>
      <c r="I45" s="52">
        <v>96.539874912879569</v>
      </c>
      <c r="J45" s="52">
        <v>94.444401224415316</v>
      </c>
      <c r="K45" s="52">
        <v>94.978903188437073</v>
      </c>
      <c r="L45" s="52">
        <v>93.889631828993188</v>
      </c>
      <c r="M45" s="52">
        <v>92.859445651931352</v>
      </c>
      <c r="N45" s="52">
        <v>92.860224053573575</v>
      </c>
    </row>
    <row r="47" spans="1:14" x14ac:dyDescent="0.25">
      <c r="A47" s="48" t="s">
        <v>32</v>
      </c>
      <c r="B47" s="48"/>
      <c r="C47" s="49">
        <v>80.03854205739033</v>
      </c>
      <c r="D47" s="49">
        <v>79.543588608839002</v>
      </c>
      <c r="E47" s="49">
        <v>79.615149841419523</v>
      </c>
      <c r="F47" s="49">
        <v>79.760373829301244</v>
      </c>
      <c r="G47" s="49">
        <v>79.996690543701504</v>
      </c>
      <c r="H47" s="49">
        <v>80.121213812792561</v>
      </c>
      <c r="I47" s="49">
        <v>79.968971838672005</v>
      </c>
      <c r="J47" s="49">
        <v>80.246037353614369</v>
      </c>
      <c r="K47" s="49">
        <v>80.197715486211834</v>
      </c>
      <c r="L47" s="49">
        <v>80.35389554398192</v>
      </c>
      <c r="M47" s="49">
        <v>80.502521571185113</v>
      </c>
      <c r="N47" s="49">
        <v>80.511921660287385</v>
      </c>
    </row>
    <row r="48" spans="1:14" x14ac:dyDescent="0.25">
      <c r="A48" s="19" t="s">
        <v>45</v>
      </c>
      <c r="B48" s="19"/>
      <c r="C48" s="50">
        <v>77.910080394418429</v>
      </c>
      <c r="D48" s="50">
        <v>77.541150976657974</v>
      </c>
      <c r="E48" s="50">
        <v>77.646713641482705</v>
      </c>
      <c r="F48" s="50">
        <v>77.826288909252668</v>
      </c>
      <c r="G48" s="50">
        <v>78.10679130446502</v>
      </c>
      <c r="H48" s="50">
        <v>78.26768114609186</v>
      </c>
      <c r="I48" s="50">
        <v>78.119919993229914</v>
      </c>
      <c r="J48" s="50">
        <v>78.43449704980047</v>
      </c>
      <c r="K48" s="50">
        <v>78.400128168401011</v>
      </c>
      <c r="L48" s="50">
        <v>78.577239228451759</v>
      </c>
      <c r="M48" s="50">
        <v>78.752015409474055</v>
      </c>
      <c r="N48" s="50">
        <v>78.776428709163369</v>
      </c>
    </row>
    <row r="49" spans="1:14" x14ac:dyDescent="0.25">
      <c r="A49" s="51" t="s">
        <v>46</v>
      </c>
      <c r="B49" s="51"/>
      <c r="C49" s="52">
        <v>82.084230448581579</v>
      </c>
      <c r="D49" s="52">
        <v>81.505631980635755</v>
      </c>
      <c r="E49" s="52">
        <v>81.555702189745162</v>
      </c>
      <c r="F49" s="52">
        <v>81.674593651753554</v>
      </c>
      <c r="G49" s="52">
        <v>81.886217787481158</v>
      </c>
      <c r="H49" s="52">
        <v>81.991742589621481</v>
      </c>
      <c r="I49" s="52">
        <v>81.832003623278268</v>
      </c>
      <c r="J49" s="52">
        <v>82.079997573226848</v>
      </c>
      <c r="K49" s="52">
        <v>82.025013954583244</v>
      </c>
      <c r="L49" s="52">
        <v>82.158399407675191</v>
      </c>
      <c r="M49" s="52">
        <v>82.286989556039956</v>
      </c>
      <c r="N49" s="52">
        <v>82.288082914473378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57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782</v>
      </c>
      <c r="D8" s="21">
        <v>767.38687467574312</v>
      </c>
      <c r="E8" s="21">
        <v>752.87007050715749</v>
      </c>
      <c r="F8" s="21">
        <v>736.8439860742335</v>
      </c>
      <c r="G8" s="21">
        <v>722.63905704738499</v>
      </c>
      <c r="H8" s="21">
        <v>707.40986813570396</v>
      </c>
      <c r="I8" s="21">
        <v>692.33362046008892</v>
      </c>
      <c r="J8" s="21">
        <v>677.1101404060056</v>
      </c>
      <c r="K8" s="21">
        <v>663.10669774208816</v>
      </c>
      <c r="L8" s="21">
        <v>648.17580363742968</v>
      </c>
      <c r="M8" s="21">
        <v>633.7759877397292</v>
      </c>
      <c r="N8" s="21">
        <v>619.62358562545978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5.0788134579885442</v>
      </c>
      <c r="D10" s="26">
        <f t="shared" ref="D10:N10" si="0">SUM(D11:D12)</f>
        <v>4.8098223115070473</v>
      </c>
      <c r="E10" s="26">
        <f t="shared" si="0"/>
        <v>4.4775373126288525</v>
      </c>
      <c r="F10" s="26">
        <f t="shared" si="0"/>
        <v>4.0864823597047026</v>
      </c>
      <c r="G10" s="26">
        <f t="shared" si="0"/>
        <v>3.7185362259936667</v>
      </c>
      <c r="H10" s="26">
        <f t="shared" si="0"/>
        <v>3.3147635368070012</v>
      </c>
      <c r="I10" s="26">
        <f t="shared" si="0"/>
        <v>2.9771399104911609</v>
      </c>
      <c r="J10" s="26">
        <f t="shared" si="0"/>
        <v>2.6818770846940181</v>
      </c>
      <c r="K10" s="26">
        <f t="shared" si="0"/>
        <v>2.437200897160122</v>
      </c>
      <c r="L10" s="26">
        <f t="shared" si="0"/>
        <v>2.2574602842547167</v>
      </c>
      <c r="M10" s="26">
        <f t="shared" si="0"/>
        <v>2.1259517837398376</v>
      </c>
      <c r="N10" s="26">
        <f t="shared" si="0"/>
        <v>2.0747585790330594</v>
      </c>
    </row>
    <row r="11" spans="1:14" x14ac:dyDescent="0.25">
      <c r="A11" s="20" t="s">
        <v>34</v>
      </c>
      <c r="B11" s="18"/>
      <c r="C11" s="22">
        <v>2.6005481430150006</v>
      </c>
      <c r="D11" s="22">
        <v>2.4747311570495936</v>
      </c>
      <c r="E11" s="22">
        <v>2.2896497621397542</v>
      </c>
      <c r="F11" s="22">
        <v>2.0802686147425913</v>
      </c>
      <c r="G11" s="22">
        <v>1.9058274146578558</v>
      </c>
      <c r="H11" s="22">
        <v>1.6967094713825668</v>
      </c>
      <c r="I11" s="22">
        <v>1.5215365811709509</v>
      </c>
      <c r="J11" s="22">
        <v>1.3662392695611036</v>
      </c>
      <c r="K11" s="22">
        <v>1.2482192094830487</v>
      </c>
      <c r="L11" s="22">
        <v>1.1503986090791924</v>
      </c>
      <c r="M11" s="22">
        <v>1.092918874739494</v>
      </c>
      <c r="N11" s="22">
        <v>1.0612481935231046</v>
      </c>
    </row>
    <row r="12" spans="1:14" x14ac:dyDescent="0.25">
      <c r="A12" s="27" t="s">
        <v>35</v>
      </c>
      <c r="B12" s="28"/>
      <c r="C12" s="29">
        <v>2.4782653149735436</v>
      </c>
      <c r="D12" s="29">
        <v>2.3350911544574537</v>
      </c>
      <c r="E12" s="29">
        <v>2.1878875504890982</v>
      </c>
      <c r="F12" s="29">
        <v>2.0062137449621114</v>
      </c>
      <c r="G12" s="29">
        <v>1.812708811335811</v>
      </c>
      <c r="H12" s="29">
        <v>1.6180540654244344</v>
      </c>
      <c r="I12" s="29">
        <v>1.45560332932021</v>
      </c>
      <c r="J12" s="29">
        <v>1.3156378151329144</v>
      </c>
      <c r="K12" s="29">
        <v>1.1889816876770734</v>
      </c>
      <c r="L12" s="29">
        <v>1.1070616751755242</v>
      </c>
      <c r="M12" s="29">
        <v>1.0330329090003436</v>
      </c>
      <c r="N12" s="29">
        <v>1.0135103855099548</v>
      </c>
    </row>
    <row r="13" spans="1:14" x14ac:dyDescent="0.25">
      <c r="A13" s="33" t="s">
        <v>36</v>
      </c>
      <c r="B13" s="18"/>
      <c r="C13" s="26">
        <f>SUM(C14:C15)</f>
        <v>11.129158284071373</v>
      </c>
      <c r="D13" s="26">
        <f t="shared" ref="D13:N13" si="1">SUM(D14:D15)</f>
        <v>11.796404444667626</v>
      </c>
      <c r="E13" s="26">
        <f t="shared" si="1"/>
        <v>11.68507006559329</v>
      </c>
      <c r="F13" s="26">
        <f t="shared" si="1"/>
        <v>11.450132540177965</v>
      </c>
      <c r="G13" s="26">
        <f t="shared" si="1"/>
        <v>11.120261334463809</v>
      </c>
      <c r="H13" s="26">
        <f t="shared" si="1"/>
        <v>11.122167011727189</v>
      </c>
      <c r="I13" s="26">
        <f t="shared" si="1"/>
        <v>11.403944753753148</v>
      </c>
      <c r="J13" s="26">
        <f t="shared" si="1"/>
        <v>11.125057811101936</v>
      </c>
      <c r="K13" s="26">
        <f t="shared" si="1"/>
        <v>11.267601277762749</v>
      </c>
      <c r="L13" s="26">
        <f t="shared" si="1"/>
        <v>11.232514985533514</v>
      </c>
      <c r="M13" s="26">
        <f t="shared" si="1"/>
        <v>11.282698956754725</v>
      </c>
      <c r="N13" s="26">
        <f t="shared" si="1"/>
        <v>11.496627346450552</v>
      </c>
    </row>
    <row r="14" spans="1:14" x14ac:dyDescent="0.25">
      <c r="A14" s="20" t="s">
        <v>37</v>
      </c>
      <c r="B14" s="18"/>
      <c r="C14" s="22">
        <v>5.0594768577503721</v>
      </c>
      <c r="D14" s="22">
        <v>5.2261597753947413</v>
      </c>
      <c r="E14" s="22">
        <v>5.180838174497306</v>
      </c>
      <c r="F14" s="22">
        <v>5.300321403191397</v>
      </c>
      <c r="G14" s="22">
        <v>5.2161633561197061</v>
      </c>
      <c r="H14" s="22">
        <v>5.2442429586624932</v>
      </c>
      <c r="I14" s="22">
        <v>5.4459729957164678</v>
      </c>
      <c r="J14" s="22">
        <v>5.4530633127592409</v>
      </c>
      <c r="K14" s="22">
        <v>5.6286594841388755</v>
      </c>
      <c r="L14" s="22">
        <v>5.7152258625604659</v>
      </c>
      <c r="M14" s="22">
        <v>5.7246644079110878</v>
      </c>
      <c r="N14" s="22">
        <v>5.913945039868171</v>
      </c>
    </row>
    <row r="15" spans="1:14" x14ac:dyDescent="0.25">
      <c r="A15" s="10" t="s">
        <v>38</v>
      </c>
      <c r="B15" s="12"/>
      <c r="C15" s="23">
        <v>6.0696814263210008</v>
      </c>
      <c r="D15" s="23">
        <v>6.570244669272884</v>
      </c>
      <c r="E15" s="23">
        <v>6.5042318910959853</v>
      </c>
      <c r="F15" s="23">
        <v>6.1498111369865676</v>
      </c>
      <c r="G15" s="23">
        <v>5.9040979783441028</v>
      </c>
      <c r="H15" s="23">
        <v>5.8779240530646968</v>
      </c>
      <c r="I15" s="23">
        <v>5.9579717580366811</v>
      </c>
      <c r="J15" s="23">
        <v>5.6719944983426958</v>
      </c>
      <c r="K15" s="23">
        <v>5.6389417936238733</v>
      </c>
      <c r="L15" s="23">
        <v>5.5172891229730485</v>
      </c>
      <c r="M15" s="23">
        <v>5.5580345488436365</v>
      </c>
      <c r="N15" s="23">
        <v>5.5826823065823801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-6.0503448260828288</v>
      </c>
      <c r="D17" s="32">
        <f t="shared" ref="D17:N17" si="2">D10-D13</f>
        <v>-6.9865821331605789</v>
      </c>
      <c r="E17" s="32">
        <f t="shared" si="2"/>
        <v>-7.207532752964438</v>
      </c>
      <c r="F17" s="32">
        <f t="shared" si="2"/>
        <v>-7.3636501804732619</v>
      </c>
      <c r="G17" s="32">
        <f t="shared" si="2"/>
        <v>-7.4017251084701421</v>
      </c>
      <c r="H17" s="32">
        <f t="shared" si="2"/>
        <v>-7.8074034749201875</v>
      </c>
      <c r="I17" s="32">
        <f t="shared" si="2"/>
        <v>-8.4268048432619871</v>
      </c>
      <c r="J17" s="32">
        <f t="shared" si="2"/>
        <v>-8.4431807264079168</v>
      </c>
      <c r="K17" s="32">
        <f t="shared" si="2"/>
        <v>-8.8304003806026259</v>
      </c>
      <c r="L17" s="32">
        <f t="shared" si="2"/>
        <v>-8.9750547012787969</v>
      </c>
      <c r="M17" s="32">
        <f t="shared" si="2"/>
        <v>-9.1567471730148871</v>
      </c>
      <c r="N17" s="32">
        <f t="shared" si="2"/>
        <v>-9.421868767417493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53.046156026486742</v>
      </c>
      <c r="D19" s="26">
        <f t="shared" ref="D19:N19" si="3">SUM(D20:D21)</f>
        <v>52.925606583371902</v>
      </c>
      <c r="E19" s="26">
        <f t="shared" si="3"/>
        <v>52.855680990998131</v>
      </c>
      <c r="F19" s="26">
        <f t="shared" si="3"/>
        <v>53.030819542849429</v>
      </c>
      <c r="G19" s="26">
        <f t="shared" si="3"/>
        <v>53.266336799250546</v>
      </c>
      <c r="H19" s="26">
        <f t="shared" si="3"/>
        <v>53.481872069525259</v>
      </c>
      <c r="I19" s="26">
        <f t="shared" si="3"/>
        <v>53.327671792686232</v>
      </c>
      <c r="J19" s="26">
        <f t="shared" si="3"/>
        <v>53.73028880060042</v>
      </c>
      <c r="K19" s="26">
        <f t="shared" si="3"/>
        <v>53.538924780028466</v>
      </c>
      <c r="L19" s="26">
        <f t="shared" si="3"/>
        <v>53.590489867401594</v>
      </c>
      <c r="M19" s="26">
        <f t="shared" si="3"/>
        <v>53.581531751913644</v>
      </c>
      <c r="N19" s="26">
        <f t="shared" si="3"/>
        <v>53.565412188411827</v>
      </c>
    </row>
    <row r="20" spans="1:14" x14ac:dyDescent="0.25">
      <c r="A20" s="64" t="s">
        <v>40</v>
      </c>
      <c r="B20" s="64"/>
      <c r="C20" s="22">
        <v>26.338160039906814</v>
      </c>
      <c r="D20" s="22">
        <v>26.390589850702359</v>
      </c>
      <c r="E20" s="22">
        <v>26.676937430342978</v>
      </c>
      <c r="F20" s="22">
        <v>26.575361087160438</v>
      </c>
      <c r="G20" s="22">
        <v>26.679101123262953</v>
      </c>
      <c r="H20" s="22">
        <v>26.690829187502768</v>
      </c>
      <c r="I20" s="22">
        <v>26.946723102075026</v>
      </c>
      <c r="J20" s="22">
        <v>27.05269045254062</v>
      </c>
      <c r="K20" s="22">
        <v>27.132699887964055</v>
      </c>
      <c r="L20" s="22">
        <v>26.77319476511677</v>
      </c>
      <c r="M20" s="22">
        <v>27.08360469921891</v>
      </c>
      <c r="N20" s="22">
        <v>26.998880014463442</v>
      </c>
    </row>
    <row r="21" spans="1:14" x14ac:dyDescent="0.25">
      <c r="A21" s="27" t="s">
        <v>41</v>
      </c>
      <c r="B21" s="27"/>
      <c r="C21" s="29">
        <v>26.707995986579927</v>
      </c>
      <c r="D21" s="29">
        <v>26.53501673266954</v>
      </c>
      <c r="E21" s="29">
        <v>26.178743560655153</v>
      </c>
      <c r="F21" s="29">
        <v>26.455458455688987</v>
      </c>
      <c r="G21" s="29">
        <v>26.587235675987593</v>
      </c>
      <c r="H21" s="29">
        <v>26.791042882022492</v>
      </c>
      <c r="I21" s="29">
        <v>26.380948690611206</v>
      </c>
      <c r="J21" s="29">
        <v>26.677598348059799</v>
      </c>
      <c r="K21" s="29">
        <v>26.406224892064415</v>
      </c>
      <c r="L21" s="29">
        <v>26.817295102284824</v>
      </c>
      <c r="M21" s="29">
        <v>26.497927052694735</v>
      </c>
      <c r="N21" s="29">
        <v>26.566532173948389</v>
      </c>
    </row>
    <row r="22" spans="1:14" x14ac:dyDescent="0.25">
      <c r="A22" s="67" t="s">
        <v>44</v>
      </c>
      <c r="B22" s="67"/>
      <c r="C22" s="26">
        <f>SUM(C23:C24)</f>
        <v>61.608936524660749</v>
      </c>
      <c r="D22" s="26">
        <f t="shared" ref="D22:N22" si="4">SUM(D23:D24)</f>
        <v>60.455828618797057</v>
      </c>
      <c r="E22" s="26">
        <f t="shared" si="4"/>
        <v>61.674232670957565</v>
      </c>
      <c r="F22" s="26">
        <f t="shared" si="4"/>
        <v>59.872098389224739</v>
      </c>
      <c r="G22" s="26">
        <f t="shared" si="4"/>
        <v>61.274971042186664</v>
      </c>
      <c r="H22" s="26">
        <f t="shared" si="4"/>
        <v>61.149704077136441</v>
      </c>
      <c r="I22" s="26">
        <f t="shared" si="4"/>
        <v>60.836050176246289</v>
      </c>
      <c r="J22" s="26">
        <f t="shared" si="4"/>
        <v>60.326153935790771</v>
      </c>
      <c r="K22" s="26">
        <f t="shared" si="4"/>
        <v>60.776793169483099</v>
      </c>
      <c r="L22" s="26">
        <f t="shared" si="4"/>
        <v>60.445256150153988</v>
      </c>
      <c r="M22" s="26">
        <f t="shared" si="4"/>
        <v>60.340159170055472</v>
      </c>
      <c r="N22" s="26">
        <f t="shared" si="4"/>
        <v>60.576059258133242</v>
      </c>
    </row>
    <row r="23" spans="1:14" x14ac:dyDescent="0.25">
      <c r="A23" s="64" t="s">
        <v>42</v>
      </c>
      <c r="B23" s="64"/>
      <c r="C23" s="23">
        <v>30.420943742070911</v>
      </c>
      <c r="D23" s="22">
        <v>29.237001608265437</v>
      </c>
      <c r="E23" s="22">
        <v>30.702627200335275</v>
      </c>
      <c r="F23" s="22">
        <v>29.496653661459266</v>
      </c>
      <c r="G23" s="22">
        <v>30.329318510761706</v>
      </c>
      <c r="H23" s="22">
        <v>30.596261561556428</v>
      </c>
      <c r="I23" s="22">
        <v>30.002832377332851</v>
      </c>
      <c r="J23" s="22">
        <v>29.887843031723669</v>
      </c>
      <c r="K23" s="22">
        <v>30.227325364295776</v>
      </c>
      <c r="L23" s="22">
        <v>29.835728723847147</v>
      </c>
      <c r="M23" s="22">
        <v>29.899796287491927</v>
      </c>
      <c r="N23" s="22">
        <v>29.68207779040268</v>
      </c>
    </row>
    <row r="24" spans="1:14" x14ac:dyDescent="0.25">
      <c r="A24" s="10" t="s">
        <v>43</v>
      </c>
      <c r="B24" s="10"/>
      <c r="C24" s="23">
        <v>31.187992782589838</v>
      </c>
      <c r="D24" s="23">
        <v>31.218827010531623</v>
      </c>
      <c r="E24" s="23">
        <v>30.971605470622286</v>
      </c>
      <c r="F24" s="23">
        <v>30.375444727765473</v>
      </c>
      <c r="G24" s="23">
        <v>30.945652531424958</v>
      </c>
      <c r="H24" s="23">
        <v>30.553442515580013</v>
      </c>
      <c r="I24" s="23">
        <v>30.833217798913434</v>
      </c>
      <c r="J24" s="23">
        <v>30.438310904067105</v>
      </c>
      <c r="K24" s="23">
        <v>30.549467805187327</v>
      </c>
      <c r="L24" s="23">
        <v>30.60952742630684</v>
      </c>
      <c r="M24" s="23">
        <v>30.440362882563548</v>
      </c>
      <c r="N24" s="23">
        <v>30.893981467730566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-8.562780498174007</v>
      </c>
      <c r="D26" s="32">
        <f t="shared" ref="D26:N26" si="5">D19-D22</f>
        <v>-7.5302220354251546</v>
      </c>
      <c r="E26" s="32">
        <f t="shared" si="5"/>
        <v>-8.8185516799594339</v>
      </c>
      <c r="F26" s="32">
        <f t="shared" si="5"/>
        <v>-6.8412788463753103</v>
      </c>
      <c r="G26" s="32">
        <f t="shared" si="5"/>
        <v>-8.0086342429361181</v>
      </c>
      <c r="H26" s="32">
        <f t="shared" si="5"/>
        <v>-7.6678320076111817</v>
      </c>
      <c r="I26" s="32">
        <f t="shared" si="5"/>
        <v>-7.508378383560057</v>
      </c>
      <c r="J26" s="32">
        <f t="shared" si="5"/>
        <v>-6.5958651351903512</v>
      </c>
      <c r="K26" s="32">
        <f t="shared" si="5"/>
        <v>-7.2378683894546327</v>
      </c>
      <c r="L26" s="32">
        <f t="shared" si="5"/>
        <v>-6.8547662827523936</v>
      </c>
      <c r="M26" s="32">
        <f t="shared" si="5"/>
        <v>-6.7586274181418275</v>
      </c>
      <c r="N26" s="32">
        <f t="shared" si="5"/>
        <v>-7.0106470697214149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-14.613125324256835</v>
      </c>
      <c r="D30" s="32">
        <f t="shared" ref="D30:N30" si="6">D17+D26+D28</f>
        <v>-14.516804168585733</v>
      </c>
      <c r="E30" s="32">
        <f t="shared" si="6"/>
        <v>-16.026084432923874</v>
      </c>
      <c r="F30" s="32">
        <f t="shared" si="6"/>
        <v>-14.204929026848571</v>
      </c>
      <c r="G30" s="32">
        <f t="shared" si="6"/>
        <v>-15.41035935140626</v>
      </c>
      <c r="H30" s="32">
        <f t="shared" si="6"/>
        <v>-15.475235482531369</v>
      </c>
      <c r="I30" s="32">
        <f t="shared" si="6"/>
        <v>-15.935183226822044</v>
      </c>
      <c r="J30" s="32">
        <f t="shared" si="6"/>
        <v>-15.039045861598268</v>
      </c>
      <c r="K30" s="32">
        <f t="shared" si="6"/>
        <v>-16.068268770057259</v>
      </c>
      <c r="L30" s="32">
        <f t="shared" si="6"/>
        <v>-15.829820984031191</v>
      </c>
      <c r="M30" s="32">
        <f t="shared" si="6"/>
        <v>-15.915374591156715</v>
      </c>
      <c r="N30" s="32">
        <f t="shared" si="6"/>
        <v>-16.432515837138908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767.38687467574312</v>
      </c>
      <c r="D32" s="21">
        <v>752.87007050715749</v>
      </c>
      <c r="E32" s="21">
        <v>736.8439860742335</v>
      </c>
      <c r="F32" s="21">
        <v>722.63905704738499</v>
      </c>
      <c r="G32" s="21">
        <v>707.40986813570396</v>
      </c>
      <c r="H32" s="21">
        <v>692.33362046008892</v>
      </c>
      <c r="I32" s="21">
        <v>677.1101404060056</v>
      </c>
      <c r="J32" s="21">
        <v>663.10669774208816</v>
      </c>
      <c r="K32" s="21">
        <v>648.17580363742968</v>
      </c>
      <c r="L32" s="21">
        <v>633.7759877397292</v>
      </c>
      <c r="M32" s="21">
        <v>619.62358562545978</v>
      </c>
      <c r="N32" s="21">
        <v>604.80739530365759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-1.868686102846151E-2</v>
      </c>
      <c r="D34" s="39">
        <f t="shared" ref="D34:N34" si="7">(D32/D8)-1</f>
        <v>-1.8917191116566423E-2</v>
      </c>
      <c r="E34" s="39">
        <f t="shared" si="7"/>
        <v>-2.128665364812321E-2</v>
      </c>
      <c r="F34" s="39">
        <f t="shared" si="7"/>
        <v>-1.9278068757172973E-2</v>
      </c>
      <c r="G34" s="39">
        <f t="shared" si="7"/>
        <v>-2.1074406044292227E-2</v>
      </c>
      <c r="H34" s="39">
        <f t="shared" si="7"/>
        <v>-2.1311899020219682E-2</v>
      </c>
      <c r="I34" s="39">
        <f t="shared" si="7"/>
        <v>-2.1988647675331152E-2</v>
      </c>
      <c r="J34" s="39">
        <f t="shared" si="7"/>
        <v>-2.068118881740677E-2</v>
      </c>
      <c r="K34" s="39">
        <f t="shared" si="7"/>
        <v>-2.251657863734291E-2</v>
      </c>
      <c r="L34" s="39">
        <f t="shared" si="7"/>
        <v>-2.2215910894685775E-2</v>
      </c>
      <c r="M34" s="39">
        <f t="shared" si="7"/>
        <v>-2.2330290809441822E-2</v>
      </c>
      <c r="N34" s="39">
        <f t="shared" si="7"/>
        <v>-2.3911598372819309E-2</v>
      </c>
    </row>
    <row r="35" spans="1:14" ht="15.75" thickBot="1" x14ac:dyDescent="0.3">
      <c r="A35" s="40" t="s">
        <v>15</v>
      </c>
      <c r="B35" s="41"/>
      <c r="C35" s="42">
        <f>(C32/$C$8)-1</f>
        <v>-1.868686102846151E-2</v>
      </c>
      <c r="D35" s="42">
        <f t="shared" ref="D35:N35" si="8">(D32/$C$8)-1</f>
        <v>-3.7250549223583729E-2</v>
      </c>
      <c r="E35" s="42">
        <f t="shared" si="8"/>
        <v>-5.7744263332182189E-2</v>
      </c>
      <c r="F35" s="42">
        <f t="shared" si="8"/>
        <v>-7.5909134210505158E-2</v>
      </c>
      <c r="G35" s="42">
        <f t="shared" si="8"/>
        <v>-9.5383800337974445E-2</v>
      </c>
      <c r="H35" s="42">
        <f t="shared" si="8"/>
        <v>-0.11466288943722647</v>
      </c>
      <c r="I35" s="42">
        <f t="shared" si="8"/>
        <v>-0.13413025523528699</v>
      </c>
      <c r="J35" s="42">
        <f t="shared" si="8"/>
        <v>-0.15203747091804587</v>
      </c>
      <c r="K35" s="42">
        <f t="shared" si="8"/>
        <v>-0.17113068588563984</v>
      </c>
      <c r="L35" s="42">
        <f t="shared" si="8"/>
        <v>-0.18954477271134373</v>
      </c>
      <c r="M35" s="42">
        <f t="shared" si="8"/>
        <v>-0.20764247362473176</v>
      </c>
      <c r="N35" s="42">
        <f t="shared" si="8"/>
        <v>-0.22658900856309772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1.6467788861054606</v>
      </c>
      <c r="D41" s="47">
        <v>1.6670494918506491</v>
      </c>
      <c r="E41" s="47">
        <v>1.6783693428669701</v>
      </c>
      <c r="F41" s="47">
        <v>1.6758911497176994</v>
      </c>
      <c r="G41" s="47">
        <v>1.6748491506482068</v>
      </c>
      <c r="H41" s="47">
        <v>1.6764412665308248</v>
      </c>
      <c r="I41" s="47">
        <v>1.6919692055621189</v>
      </c>
      <c r="J41" s="47">
        <v>1.7036133904170181</v>
      </c>
      <c r="K41" s="47">
        <v>1.7092208542981253</v>
      </c>
      <c r="L41" s="47">
        <v>1.7293541913491624</v>
      </c>
      <c r="M41" s="47">
        <v>1.7331921275762801</v>
      </c>
      <c r="N41" s="47">
        <v>1.7428819168303271</v>
      </c>
    </row>
    <row r="43" spans="1:14" x14ac:dyDescent="0.25">
      <c r="A43" s="48" t="s">
        <v>31</v>
      </c>
      <c r="B43" s="48"/>
      <c r="C43" s="49">
        <v>93.970176159034196</v>
      </c>
      <c r="D43" s="49">
        <v>97.97363465145439</v>
      </c>
      <c r="E43" s="49">
        <v>97.434401486043825</v>
      </c>
      <c r="F43" s="49">
        <v>96.26931174275326</v>
      </c>
      <c r="G43" s="49">
        <v>94.326128607690762</v>
      </c>
      <c r="H43" s="49">
        <v>93.298651588989301</v>
      </c>
      <c r="I43" s="49">
        <v>94.520323666809048</v>
      </c>
      <c r="J43" s="49">
        <v>92.251645030493691</v>
      </c>
      <c r="K43" s="49">
        <v>92.569723089167326</v>
      </c>
      <c r="L43" s="49">
        <v>91.328699442527608</v>
      </c>
      <c r="M43" s="49">
        <v>90.149194795813486</v>
      </c>
      <c r="N43" s="49">
        <v>90.046682203400721</v>
      </c>
    </row>
    <row r="44" spans="1:14" x14ac:dyDescent="0.25">
      <c r="A44" s="19" t="s">
        <v>47</v>
      </c>
      <c r="B44" s="19"/>
      <c r="C44" s="50">
        <v>95.206165609509796</v>
      </c>
      <c r="D44" s="50">
        <v>97.973634651454361</v>
      </c>
      <c r="E44" s="50">
        <v>97.150161919676037</v>
      </c>
      <c r="F44" s="50">
        <v>95.779750548986158</v>
      </c>
      <c r="G44" s="50">
        <v>93.651225198432726</v>
      </c>
      <c r="H44" s="50">
        <v>92.401462438064542</v>
      </c>
      <c r="I44" s="50">
        <v>93.492116680071277</v>
      </c>
      <c r="J44" s="50">
        <v>91.183332112595181</v>
      </c>
      <c r="K44" s="50">
        <v>91.398289271768064</v>
      </c>
      <c r="L44" s="50">
        <v>90.14831838533037</v>
      </c>
      <c r="M44" s="50">
        <v>88.825391299476564</v>
      </c>
      <c r="N44" s="50">
        <v>88.756063677602356</v>
      </c>
    </row>
    <row r="45" spans="1:14" x14ac:dyDescent="0.25">
      <c r="A45" s="51" t="s">
        <v>48</v>
      </c>
      <c r="B45" s="51"/>
      <c r="C45" s="52">
        <v>92.964160002610583</v>
      </c>
      <c r="D45" s="52">
        <v>97.973634651454347</v>
      </c>
      <c r="E45" s="52">
        <v>97.66200063327021</v>
      </c>
      <c r="F45" s="52">
        <v>96.695281722500624</v>
      </c>
      <c r="G45" s="52">
        <v>94.930538734038294</v>
      </c>
      <c r="H45" s="52">
        <v>94.113952664935795</v>
      </c>
      <c r="I45" s="52">
        <v>95.480156771953858</v>
      </c>
      <c r="J45" s="52">
        <v>93.302593632724466</v>
      </c>
      <c r="K45" s="52">
        <v>93.769354925983023</v>
      </c>
      <c r="L45" s="52">
        <v>92.584470307769749</v>
      </c>
      <c r="M45" s="52">
        <v>91.554579614058355</v>
      </c>
      <c r="N45" s="52">
        <v>91.455464520076248</v>
      </c>
    </row>
    <row r="47" spans="1:14" x14ac:dyDescent="0.25">
      <c r="A47" s="48" t="s">
        <v>32</v>
      </c>
      <c r="B47" s="48"/>
      <c r="C47" s="49">
        <v>80.346799498364874</v>
      </c>
      <c r="D47" s="49">
        <v>79.845246567968459</v>
      </c>
      <c r="E47" s="49">
        <v>79.92436379516559</v>
      </c>
      <c r="F47" s="49">
        <v>80.025982800159028</v>
      </c>
      <c r="G47" s="49">
        <v>80.259602583111288</v>
      </c>
      <c r="H47" s="49">
        <v>80.379738356618191</v>
      </c>
      <c r="I47" s="49">
        <v>80.246020009300281</v>
      </c>
      <c r="J47" s="49">
        <v>80.527220966958438</v>
      </c>
      <c r="K47" s="49">
        <v>80.474692523434527</v>
      </c>
      <c r="L47" s="49">
        <v>80.635414939759457</v>
      </c>
      <c r="M47" s="49">
        <v>80.794124301859341</v>
      </c>
      <c r="N47" s="49">
        <v>80.80773328805337</v>
      </c>
    </row>
    <row r="48" spans="1:14" x14ac:dyDescent="0.25">
      <c r="A48" s="19" t="s">
        <v>45</v>
      </c>
      <c r="B48" s="19"/>
      <c r="C48" s="50">
        <v>79.641448024834858</v>
      </c>
      <c r="D48" s="50">
        <v>77.67330455180155</v>
      </c>
      <c r="E48" s="50">
        <v>77.778543468966888</v>
      </c>
      <c r="F48" s="50">
        <v>77.957776957659789</v>
      </c>
      <c r="G48" s="50">
        <v>78.237878913991494</v>
      </c>
      <c r="H48" s="50">
        <v>78.398398011303883</v>
      </c>
      <c r="I48" s="50">
        <v>78.283691005582028</v>
      </c>
      <c r="J48" s="50">
        <v>78.596806532586442</v>
      </c>
      <c r="K48" s="50">
        <v>78.561922285892791</v>
      </c>
      <c r="L48" s="50">
        <v>78.738006564677193</v>
      </c>
      <c r="M48" s="50">
        <v>78.911807201604603</v>
      </c>
      <c r="N48" s="50">
        <v>78.93561868085817</v>
      </c>
    </row>
    <row r="49" spans="1:14" x14ac:dyDescent="0.25">
      <c r="A49" s="51" t="s">
        <v>46</v>
      </c>
      <c r="B49" s="51"/>
      <c r="C49" s="52">
        <v>82.250167588913868</v>
      </c>
      <c r="D49" s="52">
        <v>81.621495614554789</v>
      </c>
      <c r="E49" s="52">
        <v>81.671217596387791</v>
      </c>
      <c r="F49" s="52">
        <v>81.789766345375824</v>
      </c>
      <c r="G49" s="52">
        <v>82.001016382455575</v>
      </c>
      <c r="H49" s="52">
        <v>82.106157213769166</v>
      </c>
      <c r="I49" s="52">
        <v>81.946171994276327</v>
      </c>
      <c r="J49" s="52">
        <v>82.193789656278099</v>
      </c>
      <c r="K49" s="52">
        <v>82.138552323670012</v>
      </c>
      <c r="L49" s="52">
        <v>82.271615281199018</v>
      </c>
      <c r="M49" s="52">
        <v>82.399855013224965</v>
      </c>
      <c r="N49" s="52">
        <v>82.400648790613957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58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14222</v>
      </c>
      <c r="D8" s="21">
        <v>14118.259745701564</v>
      </c>
      <c r="E8" s="21">
        <v>14002.740798013314</v>
      </c>
      <c r="F8" s="21">
        <v>13886.323058147562</v>
      </c>
      <c r="G8" s="21">
        <v>13764.629706858248</v>
      </c>
      <c r="H8" s="21">
        <v>13641.46922686232</v>
      </c>
      <c r="I8" s="21">
        <v>13521.343551397178</v>
      </c>
      <c r="J8" s="21">
        <v>13397.20533644717</v>
      </c>
      <c r="K8" s="21">
        <v>13276.860351895864</v>
      </c>
      <c r="L8" s="21">
        <v>13148.513493783628</v>
      </c>
      <c r="M8" s="21">
        <v>13017.626573338985</v>
      </c>
      <c r="N8" s="21">
        <v>12888.967583375286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86.748613584157297</v>
      </c>
      <c r="D10" s="26">
        <f t="shared" ref="D10:N10" si="0">SUM(D11:D12)</f>
        <v>85.660524936151702</v>
      </c>
      <c r="E10" s="26">
        <f t="shared" si="0"/>
        <v>84.561060170197564</v>
      </c>
      <c r="F10" s="26">
        <f t="shared" si="0"/>
        <v>82.747492866219432</v>
      </c>
      <c r="G10" s="26">
        <f t="shared" si="0"/>
        <v>81.010080107837439</v>
      </c>
      <c r="H10" s="26">
        <f t="shared" si="0"/>
        <v>78.969422043382849</v>
      </c>
      <c r="I10" s="26">
        <f t="shared" si="0"/>
        <v>77.639628627383658</v>
      </c>
      <c r="J10" s="26">
        <f t="shared" si="0"/>
        <v>75.993889972975495</v>
      </c>
      <c r="K10" s="26">
        <f t="shared" si="0"/>
        <v>73.787975591135336</v>
      </c>
      <c r="L10" s="26">
        <f t="shared" si="0"/>
        <v>72.038359611252858</v>
      </c>
      <c r="M10" s="26">
        <f t="shared" si="0"/>
        <v>69.90571407529049</v>
      </c>
      <c r="N10" s="26">
        <f t="shared" si="0"/>
        <v>67.965915242022646</v>
      </c>
    </row>
    <row r="11" spans="1:14" x14ac:dyDescent="0.25">
      <c r="A11" s="20" t="s">
        <v>34</v>
      </c>
      <c r="B11" s="18"/>
      <c r="C11" s="22">
        <v>44.418631995740249</v>
      </c>
      <c r="D11" s="22">
        <v>44.073721701019991</v>
      </c>
      <c r="E11" s="22">
        <v>43.241451223396481</v>
      </c>
      <c r="F11" s="22">
        <v>42.1235177852748</v>
      </c>
      <c r="G11" s="22">
        <v>41.519356582814844</v>
      </c>
      <c r="H11" s="22">
        <v>40.421636367968851</v>
      </c>
      <c r="I11" s="22">
        <v>39.67953762898653</v>
      </c>
      <c r="J11" s="22">
        <v>38.713868476798837</v>
      </c>
      <c r="K11" s="22">
        <v>37.790716665598829</v>
      </c>
      <c r="L11" s="22">
        <v>36.710647480778071</v>
      </c>
      <c r="M11" s="22">
        <v>35.937444559832436</v>
      </c>
      <c r="N11" s="22">
        <v>34.764866380432821</v>
      </c>
    </row>
    <row r="12" spans="1:14" x14ac:dyDescent="0.25">
      <c r="A12" s="27" t="s">
        <v>35</v>
      </c>
      <c r="B12" s="28"/>
      <c r="C12" s="29">
        <v>42.329981588417048</v>
      </c>
      <c r="D12" s="29">
        <v>41.586803235131711</v>
      </c>
      <c r="E12" s="29">
        <v>41.319608946801083</v>
      </c>
      <c r="F12" s="29">
        <v>40.623975080944632</v>
      </c>
      <c r="G12" s="29">
        <v>39.490723525022595</v>
      </c>
      <c r="H12" s="29">
        <v>38.547785675413998</v>
      </c>
      <c r="I12" s="29">
        <v>37.960090998397128</v>
      </c>
      <c r="J12" s="29">
        <v>37.280021496176659</v>
      </c>
      <c r="K12" s="29">
        <v>35.997258925536507</v>
      </c>
      <c r="L12" s="29">
        <v>35.327712130474787</v>
      </c>
      <c r="M12" s="29">
        <v>33.968269515458054</v>
      </c>
      <c r="N12" s="29">
        <v>33.201048861589825</v>
      </c>
    </row>
    <row r="13" spans="1:14" x14ac:dyDescent="0.25">
      <c r="A13" s="33" t="s">
        <v>36</v>
      </c>
      <c r="B13" s="18"/>
      <c r="C13" s="26">
        <f>SUM(C14:C15)</f>
        <v>205.65817030952309</v>
      </c>
      <c r="D13" s="26">
        <f t="shared" ref="D13:N13" si="1">SUM(D14:D15)</f>
        <v>218.73840696871284</v>
      </c>
      <c r="E13" s="26">
        <f t="shared" si="1"/>
        <v>221.24658580312459</v>
      </c>
      <c r="F13" s="26">
        <f t="shared" si="1"/>
        <v>221.31076777924011</v>
      </c>
      <c r="G13" s="26">
        <f t="shared" si="1"/>
        <v>220.53029305655753</v>
      </c>
      <c r="H13" s="26">
        <f t="shared" si="1"/>
        <v>221.74171559205217</v>
      </c>
      <c r="I13" s="26">
        <f t="shared" si="1"/>
        <v>227.7719828111023</v>
      </c>
      <c r="J13" s="26">
        <f t="shared" si="1"/>
        <v>225.36016206330677</v>
      </c>
      <c r="K13" s="26">
        <f t="shared" si="1"/>
        <v>229.63078442572967</v>
      </c>
      <c r="L13" s="26">
        <f t="shared" si="1"/>
        <v>229.86444867715937</v>
      </c>
      <c r="M13" s="26">
        <f t="shared" si="1"/>
        <v>229.52301759531099</v>
      </c>
      <c r="N13" s="26">
        <f t="shared" si="1"/>
        <v>232.43950163526858</v>
      </c>
    </row>
    <row r="14" spans="1:14" x14ac:dyDescent="0.25">
      <c r="A14" s="20" t="s">
        <v>37</v>
      </c>
      <c r="B14" s="18"/>
      <c r="C14" s="22">
        <v>101.72509005286206</v>
      </c>
      <c r="D14" s="22">
        <v>107.14961412985123</v>
      </c>
      <c r="E14" s="22">
        <v>108.34926989773166</v>
      </c>
      <c r="F14" s="22">
        <v>108.89743282604495</v>
      </c>
      <c r="G14" s="22">
        <v>108.55997556612138</v>
      </c>
      <c r="H14" s="22">
        <v>109.33163796366969</v>
      </c>
      <c r="I14" s="22">
        <v>112.5629876759608</v>
      </c>
      <c r="J14" s="22">
        <v>111.63962553265006</v>
      </c>
      <c r="K14" s="22">
        <v>113.98904194852592</v>
      </c>
      <c r="L14" s="22">
        <v>114.52297744330626</v>
      </c>
      <c r="M14" s="22">
        <v>114.51816192771361</v>
      </c>
      <c r="N14" s="22">
        <v>116.04789487344202</v>
      </c>
    </row>
    <row r="15" spans="1:14" x14ac:dyDescent="0.25">
      <c r="A15" s="10" t="s">
        <v>38</v>
      </c>
      <c r="B15" s="12"/>
      <c r="C15" s="23">
        <v>103.93308025666104</v>
      </c>
      <c r="D15" s="23">
        <v>111.58879283886161</v>
      </c>
      <c r="E15" s="23">
        <v>112.89731590539293</v>
      </c>
      <c r="F15" s="23">
        <v>112.41333495319518</v>
      </c>
      <c r="G15" s="23">
        <v>111.97031749043614</v>
      </c>
      <c r="H15" s="23">
        <v>112.41007762838247</v>
      </c>
      <c r="I15" s="23">
        <v>115.20899513514149</v>
      </c>
      <c r="J15" s="23">
        <v>113.72053653065672</v>
      </c>
      <c r="K15" s="23">
        <v>115.64174247720375</v>
      </c>
      <c r="L15" s="23">
        <v>115.34147123385313</v>
      </c>
      <c r="M15" s="23">
        <v>115.00485566759738</v>
      </c>
      <c r="N15" s="23">
        <v>116.39160676182657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-118.90955672536579</v>
      </c>
      <c r="D17" s="32">
        <f t="shared" ref="D17:N17" si="2">D10-D13</f>
        <v>-133.07788203256115</v>
      </c>
      <c r="E17" s="32">
        <f t="shared" si="2"/>
        <v>-136.68552563292701</v>
      </c>
      <c r="F17" s="32">
        <f t="shared" si="2"/>
        <v>-138.56327491302068</v>
      </c>
      <c r="G17" s="32">
        <f t="shared" si="2"/>
        <v>-139.52021294872009</v>
      </c>
      <c r="H17" s="32">
        <f t="shared" si="2"/>
        <v>-142.77229354866932</v>
      </c>
      <c r="I17" s="32">
        <f t="shared" si="2"/>
        <v>-150.13235418371863</v>
      </c>
      <c r="J17" s="32">
        <f t="shared" si="2"/>
        <v>-149.36627209033128</v>
      </c>
      <c r="K17" s="32">
        <f t="shared" si="2"/>
        <v>-155.84280883459434</v>
      </c>
      <c r="L17" s="32">
        <f t="shared" si="2"/>
        <v>-157.8260890659065</v>
      </c>
      <c r="M17" s="32">
        <f t="shared" si="2"/>
        <v>-159.6173035200205</v>
      </c>
      <c r="N17" s="32">
        <f t="shared" si="2"/>
        <v>-164.47358639324594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566.99009268388181</v>
      </c>
      <c r="D19" s="26">
        <f t="shared" ref="D19:N19" si="3">SUM(D20:D21)</f>
        <v>568.4448626000476</v>
      </c>
      <c r="E19" s="26">
        <f t="shared" si="3"/>
        <v>570.11683015794313</v>
      </c>
      <c r="F19" s="26">
        <f t="shared" si="3"/>
        <v>568.90649909194906</v>
      </c>
      <c r="G19" s="26">
        <f t="shared" si="3"/>
        <v>568.24572665660799</v>
      </c>
      <c r="H19" s="26">
        <f t="shared" si="3"/>
        <v>571.01670728504564</v>
      </c>
      <c r="I19" s="26">
        <f t="shared" si="3"/>
        <v>571.83484226325777</v>
      </c>
      <c r="J19" s="26">
        <f t="shared" si="3"/>
        <v>574.21636050351685</v>
      </c>
      <c r="K19" s="26">
        <f t="shared" si="3"/>
        <v>573.00190322319486</v>
      </c>
      <c r="L19" s="26">
        <f t="shared" si="3"/>
        <v>573.0838224934422</v>
      </c>
      <c r="M19" s="26">
        <f t="shared" si="3"/>
        <v>574.50825770761116</v>
      </c>
      <c r="N19" s="26">
        <f t="shared" si="3"/>
        <v>573.74925789866234</v>
      </c>
    </row>
    <row r="20" spans="1:14" x14ac:dyDescent="0.25">
      <c r="A20" s="64" t="s">
        <v>40</v>
      </c>
      <c r="B20" s="64"/>
      <c r="C20" s="22">
        <v>283.92281251281764</v>
      </c>
      <c r="D20" s="22">
        <v>285.5096513884622</v>
      </c>
      <c r="E20" s="22">
        <v>287.80645727923491</v>
      </c>
      <c r="F20" s="22">
        <v>286.05757953258438</v>
      </c>
      <c r="G20" s="22">
        <v>285.8739585356733</v>
      </c>
      <c r="H20" s="22">
        <v>286.39837652611573</v>
      </c>
      <c r="I20" s="22">
        <v>288.38816669527512</v>
      </c>
      <c r="J20" s="22">
        <v>289.07874630056796</v>
      </c>
      <c r="K20" s="22">
        <v>289.40423063808038</v>
      </c>
      <c r="L20" s="22">
        <v>288.18047360522729</v>
      </c>
      <c r="M20" s="22">
        <v>289.74802701573981</v>
      </c>
      <c r="N20" s="22">
        <v>289.21695411394126</v>
      </c>
    </row>
    <row r="21" spans="1:14" x14ac:dyDescent="0.25">
      <c r="A21" s="27" t="s">
        <v>41</v>
      </c>
      <c r="B21" s="27"/>
      <c r="C21" s="29">
        <v>283.06728017106411</v>
      </c>
      <c r="D21" s="29">
        <v>282.9352112115854</v>
      </c>
      <c r="E21" s="29">
        <v>282.31037287870822</v>
      </c>
      <c r="F21" s="29">
        <v>282.84891955936467</v>
      </c>
      <c r="G21" s="29">
        <v>282.37176812093475</v>
      </c>
      <c r="H21" s="29">
        <v>284.61833075892991</v>
      </c>
      <c r="I21" s="29">
        <v>283.44667556798271</v>
      </c>
      <c r="J21" s="29">
        <v>285.13761420294895</v>
      </c>
      <c r="K21" s="29">
        <v>283.59767258511448</v>
      </c>
      <c r="L21" s="29">
        <v>284.90334888821491</v>
      </c>
      <c r="M21" s="29">
        <v>284.7602306918713</v>
      </c>
      <c r="N21" s="29">
        <v>284.53230378472108</v>
      </c>
    </row>
    <row r="22" spans="1:14" x14ac:dyDescent="0.25">
      <c r="A22" s="67" t="s">
        <v>44</v>
      </c>
      <c r="B22" s="67"/>
      <c r="C22" s="26">
        <f>SUM(C23:C24)</f>
        <v>551.82079025695202</v>
      </c>
      <c r="D22" s="26">
        <f t="shared" ref="D22:N22" si="4">SUM(D23:D24)</f>
        <v>550.88592825573642</v>
      </c>
      <c r="E22" s="26">
        <f t="shared" si="4"/>
        <v>549.84904439076854</v>
      </c>
      <c r="F22" s="26">
        <f t="shared" si="4"/>
        <v>552.03657546824115</v>
      </c>
      <c r="G22" s="26">
        <f t="shared" si="4"/>
        <v>551.88599370381712</v>
      </c>
      <c r="H22" s="26">
        <f t="shared" si="4"/>
        <v>548.37008920151902</v>
      </c>
      <c r="I22" s="26">
        <f t="shared" si="4"/>
        <v>545.84070302954524</v>
      </c>
      <c r="J22" s="26">
        <f t="shared" si="4"/>
        <v>545.19507296449342</v>
      </c>
      <c r="K22" s="26">
        <f t="shared" si="4"/>
        <v>545.50595250083302</v>
      </c>
      <c r="L22" s="26">
        <f t="shared" si="4"/>
        <v>546.14465387218149</v>
      </c>
      <c r="M22" s="26">
        <f t="shared" si="4"/>
        <v>543.54994415128658</v>
      </c>
      <c r="N22" s="26">
        <f t="shared" si="4"/>
        <v>543.94662758595598</v>
      </c>
    </row>
    <row r="23" spans="1:14" x14ac:dyDescent="0.25">
      <c r="A23" s="64" t="s">
        <v>42</v>
      </c>
      <c r="B23" s="64"/>
      <c r="C23" s="23">
        <v>270.20484650602071</v>
      </c>
      <c r="D23" s="22">
        <v>271.15459990880595</v>
      </c>
      <c r="E23" s="22">
        <v>268.72306665286533</v>
      </c>
      <c r="F23" s="22">
        <v>269.90631930618963</v>
      </c>
      <c r="G23" s="22">
        <v>270.15724348092891</v>
      </c>
      <c r="H23" s="22">
        <v>269.47584323609544</v>
      </c>
      <c r="I23" s="22">
        <v>266.80577913373867</v>
      </c>
      <c r="J23" s="22">
        <v>268.15682128713223</v>
      </c>
      <c r="K23" s="22">
        <v>266.35866927799736</v>
      </c>
      <c r="L23" s="22">
        <v>268.20762953411742</v>
      </c>
      <c r="M23" s="22">
        <v>265.8936956522511</v>
      </c>
      <c r="N23" s="22">
        <v>266.1172768811706</v>
      </c>
    </row>
    <row r="24" spans="1:14" x14ac:dyDescent="0.25">
      <c r="A24" s="10" t="s">
        <v>43</v>
      </c>
      <c r="B24" s="10"/>
      <c r="C24" s="23">
        <v>281.61594375093136</v>
      </c>
      <c r="D24" s="23">
        <v>279.73132834693041</v>
      </c>
      <c r="E24" s="23">
        <v>281.12597773790316</v>
      </c>
      <c r="F24" s="23">
        <v>282.13025616205147</v>
      </c>
      <c r="G24" s="23">
        <v>281.72875022288821</v>
      </c>
      <c r="H24" s="23">
        <v>278.89424596542364</v>
      </c>
      <c r="I24" s="23">
        <v>279.03492389580657</v>
      </c>
      <c r="J24" s="23">
        <v>277.03825167736125</v>
      </c>
      <c r="K24" s="23">
        <v>279.14728322283565</v>
      </c>
      <c r="L24" s="23">
        <v>277.93702433806408</v>
      </c>
      <c r="M24" s="23">
        <v>277.65624849903548</v>
      </c>
      <c r="N24" s="23">
        <v>277.82935070478538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15.169302426929789</v>
      </c>
      <c r="D26" s="32">
        <f t="shared" ref="D26:N26" si="5">D19-D22</f>
        <v>17.558934344311183</v>
      </c>
      <c r="E26" s="32">
        <f t="shared" si="5"/>
        <v>20.267785767174587</v>
      </c>
      <c r="F26" s="32">
        <f t="shared" si="5"/>
        <v>16.869923623707905</v>
      </c>
      <c r="G26" s="32">
        <f t="shared" si="5"/>
        <v>16.359732952790864</v>
      </c>
      <c r="H26" s="32">
        <f t="shared" si="5"/>
        <v>22.646618083526619</v>
      </c>
      <c r="I26" s="32">
        <f t="shared" si="5"/>
        <v>25.994139233712531</v>
      </c>
      <c r="J26" s="32">
        <f t="shared" si="5"/>
        <v>29.021287539023433</v>
      </c>
      <c r="K26" s="32">
        <f t="shared" si="5"/>
        <v>27.49595072236184</v>
      </c>
      <c r="L26" s="32">
        <f t="shared" si="5"/>
        <v>26.939168621260706</v>
      </c>
      <c r="M26" s="32">
        <f t="shared" si="5"/>
        <v>30.958313556324583</v>
      </c>
      <c r="N26" s="32">
        <f t="shared" si="5"/>
        <v>29.802630312706356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-103.740254298436</v>
      </c>
      <c r="D30" s="32">
        <f t="shared" ref="D30:N30" si="6">D17+D26+D28</f>
        <v>-115.51894768824997</v>
      </c>
      <c r="E30" s="32">
        <f t="shared" si="6"/>
        <v>-116.41773986575242</v>
      </c>
      <c r="F30" s="32">
        <f t="shared" si="6"/>
        <v>-121.69335128931277</v>
      </c>
      <c r="G30" s="32">
        <f t="shared" si="6"/>
        <v>-123.16047999592922</v>
      </c>
      <c r="H30" s="32">
        <f t="shared" si="6"/>
        <v>-120.12567546514271</v>
      </c>
      <c r="I30" s="32">
        <f t="shared" si="6"/>
        <v>-124.1382149500061</v>
      </c>
      <c r="J30" s="32">
        <f t="shared" si="6"/>
        <v>-120.34498455130785</v>
      </c>
      <c r="K30" s="32">
        <f t="shared" si="6"/>
        <v>-128.3468581122325</v>
      </c>
      <c r="L30" s="32">
        <f t="shared" si="6"/>
        <v>-130.8869204446458</v>
      </c>
      <c r="M30" s="32">
        <f t="shared" si="6"/>
        <v>-128.65898996369592</v>
      </c>
      <c r="N30" s="32">
        <f t="shared" si="6"/>
        <v>-134.67095608053958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14118.259745701564</v>
      </c>
      <c r="D32" s="21">
        <v>14002.740798013314</v>
      </c>
      <c r="E32" s="21">
        <v>13886.323058147562</v>
      </c>
      <c r="F32" s="21">
        <v>13764.629706858248</v>
      </c>
      <c r="G32" s="21">
        <v>13641.46922686232</v>
      </c>
      <c r="H32" s="21">
        <v>13521.343551397178</v>
      </c>
      <c r="I32" s="21">
        <v>13397.20533644717</v>
      </c>
      <c r="J32" s="21">
        <v>13276.860351895864</v>
      </c>
      <c r="K32" s="21">
        <v>13148.513493783628</v>
      </c>
      <c r="L32" s="21">
        <v>13017.626573338985</v>
      </c>
      <c r="M32" s="21">
        <v>12888.967583375286</v>
      </c>
      <c r="N32" s="21">
        <v>12754.296627294749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-7.2943506045870521E-3</v>
      </c>
      <c r="D34" s="39">
        <f t="shared" ref="D34:N34" si="7">(D32/D8)-1</f>
        <v>-8.1822370298449965E-3</v>
      </c>
      <c r="E34" s="39">
        <f t="shared" si="7"/>
        <v>-8.3139252197161895E-3</v>
      </c>
      <c r="F34" s="39">
        <f t="shared" si="7"/>
        <v>-8.7635402676241592E-3</v>
      </c>
      <c r="G34" s="39">
        <f t="shared" si="7"/>
        <v>-8.9476057561187483E-3</v>
      </c>
      <c r="H34" s="39">
        <f t="shared" si="7"/>
        <v>-8.8059191768431466E-3</v>
      </c>
      <c r="I34" s="39">
        <f t="shared" si="7"/>
        <v>-9.1809082786880047E-3</v>
      </c>
      <c r="J34" s="39">
        <f t="shared" si="7"/>
        <v>-8.9828424308693311E-3</v>
      </c>
      <c r="K34" s="39">
        <f t="shared" si="7"/>
        <v>-9.666958506037826E-3</v>
      </c>
      <c r="L34" s="39">
        <f t="shared" si="7"/>
        <v>-9.9545032605035111E-3</v>
      </c>
      <c r="M34" s="39">
        <f t="shared" si="7"/>
        <v>-9.8834445157000017E-3</v>
      </c>
      <c r="N34" s="39">
        <f t="shared" si="7"/>
        <v>-1.0448544866715426E-2</v>
      </c>
    </row>
    <row r="35" spans="1:14" ht="15.75" thickBot="1" x14ac:dyDescent="0.3">
      <c r="A35" s="40" t="s">
        <v>15</v>
      </c>
      <c r="B35" s="41"/>
      <c r="C35" s="42">
        <f>(C32/$C$8)-1</f>
        <v>-7.2943506045870521E-3</v>
      </c>
      <c r="D35" s="42">
        <f t="shared" ref="D35:N35" si="8">(D32/$C$8)-1</f>
        <v>-1.5416903528806536E-2</v>
      </c>
      <c r="E35" s="42">
        <f t="shared" si="8"/>
        <v>-2.3602653765464665E-2</v>
      </c>
      <c r="F35" s="42">
        <f t="shared" si="8"/>
        <v>-3.2159351226392352E-2</v>
      </c>
      <c r="G35" s="42">
        <f t="shared" si="8"/>
        <v>-4.081920778636472E-2</v>
      </c>
      <c r="H35" s="42">
        <f t="shared" si="8"/>
        <v>-4.9265676318578366E-2</v>
      </c>
      <c r="I35" s="42">
        <f t="shared" si="8"/>
        <v>-5.7994280941698007E-2</v>
      </c>
      <c r="J35" s="42">
        <f t="shared" si="8"/>
        <v>-6.645616988497649E-2</v>
      </c>
      <c r="K35" s="42">
        <f t="shared" si="8"/>
        <v>-7.5480699354266045E-2</v>
      </c>
      <c r="L35" s="42">
        <f t="shared" si="8"/>
        <v>-8.4683829746942441E-2</v>
      </c>
      <c r="M35" s="42">
        <f t="shared" si="8"/>
        <v>-9.3730306329961599E-2</v>
      </c>
      <c r="N35" s="42">
        <f t="shared" si="8"/>
        <v>-0.10319950588561744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1.5377460689996283</v>
      </c>
      <c r="D41" s="47">
        <v>1.5493252632999703</v>
      </c>
      <c r="E41" s="47">
        <v>1.5569781186399683</v>
      </c>
      <c r="F41" s="47">
        <v>1.5519321753472395</v>
      </c>
      <c r="G41" s="47">
        <v>1.5506381325694412</v>
      </c>
      <c r="H41" s="47">
        <v>1.5486260020652705</v>
      </c>
      <c r="I41" s="47">
        <v>1.5577448865536612</v>
      </c>
      <c r="J41" s="47">
        <v>1.5643675052487078</v>
      </c>
      <c r="K41" s="47">
        <v>1.5610318902703186</v>
      </c>
      <c r="L41" s="47">
        <v>1.5699463330779468</v>
      </c>
      <c r="M41" s="47">
        <v>1.5733291027373935</v>
      </c>
      <c r="N41" s="47">
        <v>1.5806356358964426</v>
      </c>
    </row>
    <row r="43" spans="1:14" x14ac:dyDescent="0.25">
      <c r="A43" s="48" t="s">
        <v>31</v>
      </c>
      <c r="B43" s="48"/>
      <c r="C43" s="49">
        <v>91.160338763894131</v>
      </c>
      <c r="D43" s="49">
        <v>94.943522239553687</v>
      </c>
      <c r="E43" s="49">
        <v>94.40820585024592</v>
      </c>
      <c r="F43" s="49">
        <v>93.312241811054477</v>
      </c>
      <c r="G43" s="49">
        <v>91.498785651037011</v>
      </c>
      <c r="H43" s="49">
        <v>90.564632813720564</v>
      </c>
      <c r="I43" s="49">
        <v>91.818858495862258</v>
      </c>
      <c r="J43" s="49">
        <v>89.740951194500681</v>
      </c>
      <c r="K43" s="49">
        <v>90.151664396411178</v>
      </c>
      <c r="L43" s="49">
        <v>89.059484255937377</v>
      </c>
      <c r="M43" s="49">
        <v>88.00971226175831</v>
      </c>
      <c r="N43" s="49">
        <v>87.99731263626586</v>
      </c>
    </row>
    <row r="44" spans="1:14" x14ac:dyDescent="0.25">
      <c r="A44" s="19" t="s">
        <v>47</v>
      </c>
      <c r="B44" s="19"/>
      <c r="C44" s="50">
        <v>92.24227213858272</v>
      </c>
      <c r="D44" s="50">
        <v>94.943522239553687</v>
      </c>
      <c r="E44" s="50">
        <v>94.194910067336949</v>
      </c>
      <c r="F44" s="50">
        <v>92.912573480465824</v>
      </c>
      <c r="G44" s="50">
        <v>90.927806595259412</v>
      </c>
      <c r="H44" s="50">
        <v>89.828047890261445</v>
      </c>
      <c r="I44" s="50">
        <v>90.908593992751562</v>
      </c>
      <c r="J44" s="50">
        <v>88.731569993829083</v>
      </c>
      <c r="K44" s="50">
        <v>89.011921968489929</v>
      </c>
      <c r="L44" s="50">
        <v>87.839099292967504</v>
      </c>
      <c r="M44" s="50">
        <v>86.704130456029347</v>
      </c>
      <c r="N44" s="50">
        <v>86.600666196141148</v>
      </c>
    </row>
    <row r="45" spans="1:14" x14ac:dyDescent="0.25">
      <c r="A45" s="51" t="s">
        <v>48</v>
      </c>
      <c r="B45" s="51"/>
      <c r="C45" s="52">
        <v>90.12568889411024</v>
      </c>
      <c r="D45" s="52">
        <v>94.943522239553673</v>
      </c>
      <c r="E45" s="52">
        <v>94.613819423383148</v>
      </c>
      <c r="F45" s="52">
        <v>93.702702371031862</v>
      </c>
      <c r="G45" s="52">
        <v>92.059262634271875</v>
      </c>
      <c r="H45" s="52">
        <v>91.292727147303069</v>
      </c>
      <c r="I45" s="52">
        <v>92.725996577394312</v>
      </c>
      <c r="J45" s="52">
        <v>90.754452844052039</v>
      </c>
      <c r="K45" s="52">
        <v>91.304047934937671</v>
      </c>
      <c r="L45" s="52">
        <v>90.305228862024009</v>
      </c>
      <c r="M45" s="52">
        <v>89.349433045077433</v>
      </c>
      <c r="N45" s="52">
        <v>89.435416936369208</v>
      </c>
    </row>
    <row r="47" spans="1:14" x14ac:dyDescent="0.25">
      <c r="A47" s="48" t="s">
        <v>32</v>
      </c>
      <c r="B47" s="48"/>
      <c r="C47" s="49">
        <v>80.596115030681446</v>
      </c>
      <c r="D47" s="49">
        <v>80.095569845689823</v>
      </c>
      <c r="E47" s="49">
        <v>80.164098952755893</v>
      </c>
      <c r="F47" s="49">
        <v>80.30473847698353</v>
      </c>
      <c r="G47" s="49">
        <v>80.545284922736926</v>
      </c>
      <c r="H47" s="49">
        <v>80.669052871560453</v>
      </c>
      <c r="I47" s="49">
        <v>80.507739957187482</v>
      </c>
      <c r="J47" s="49">
        <v>80.786625316519036</v>
      </c>
      <c r="K47" s="49">
        <v>80.735054598150299</v>
      </c>
      <c r="L47" s="49">
        <v>80.884826669776345</v>
      </c>
      <c r="M47" s="49">
        <v>81.029788916760822</v>
      </c>
      <c r="N47" s="49">
        <v>81.040302113935624</v>
      </c>
    </row>
    <row r="48" spans="1:14" x14ac:dyDescent="0.25">
      <c r="A48" s="19" t="s">
        <v>45</v>
      </c>
      <c r="B48" s="19"/>
      <c r="C48" s="50">
        <v>78.447099938419385</v>
      </c>
      <c r="D48" s="50">
        <v>78.07770700641386</v>
      </c>
      <c r="E48" s="50">
        <v>78.181955121091548</v>
      </c>
      <c r="F48" s="50">
        <v>78.360148103064745</v>
      </c>
      <c r="G48" s="50">
        <v>78.639037224868275</v>
      </c>
      <c r="H48" s="50">
        <v>78.798425072780603</v>
      </c>
      <c r="I48" s="50">
        <v>78.649784952024945</v>
      </c>
      <c r="J48" s="50">
        <v>78.962697280178332</v>
      </c>
      <c r="K48" s="50">
        <v>78.927349980225742</v>
      </c>
      <c r="L48" s="50">
        <v>79.103079342079866</v>
      </c>
      <c r="M48" s="50">
        <v>79.276538914465519</v>
      </c>
      <c r="N48" s="50">
        <v>79.299878949871257</v>
      </c>
    </row>
    <row r="49" spans="1:14" x14ac:dyDescent="0.25">
      <c r="A49" s="51" t="s">
        <v>46</v>
      </c>
      <c r="B49" s="51"/>
      <c r="C49" s="52">
        <v>82.55568309059025</v>
      </c>
      <c r="D49" s="52">
        <v>81.976099681523948</v>
      </c>
      <c r="E49" s="52">
        <v>82.024756187091313</v>
      </c>
      <c r="F49" s="52">
        <v>82.142269198269034</v>
      </c>
      <c r="G49" s="52">
        <v>82.352404167443609</v>
      </c>
      <c r="H49" s="52">
        <v>82.456379916435679</v>
      </c>
      <c r="I49" s="52">
        <v>82.295604663339489</v>
      </c>
      <c r="J49" s="52">
        <v>82.5421077462928</v>
      </c>
      <c r="K49" s="52">
        <v>82.486076091892443</v>
      </c>
      <c r="L49" s="52">
        <v>82.618168103501674</v>
      </c>
      <c r="M49" s="52">
        <v>82.745349822935765</v>
      </c>
      <c r="N49" s="52">
        <v>82.745216854391529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59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25866</v>
      </c>
      <c r="D8" s="21">
        <v>25772.242764442977</v>
      </c>
      <c r="E8" s="21">
        <v>25670.480968008662</v>
      </c>
      <c r="F8" s="21">
        <v>25571.349281877519</v>
      </c>
      <c r="G8" s="21">
        <v>25459.785874732857</v>
      </c>
      <c r="H8" s="21">
        <v>25341.44652028611</v>
      </c>
      <c r="I8" s="21">
        <v>25229.451502156517</v>
      </c>
      <c r="J8" s="21">
        <v>25113.183652730117</v>
      </c>
      <c r="K8" s="21">
        <v>25005.571251033347</v>
      </c>
      <c r="L8" s="21">
        <v>24886.887492801492</v>
      </c>
      <c r="M8" s="21">
        <v>24771.754182925899</v>
      </c>
      <c r="N8" s="21">
        <v>24661.625401538746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176.30011971329063</v>
      </c>
      <c r="D10" s="26">
        <f t="shared" ref="D10:N10" si="0">SUM(D11:D12)</f>
        <v>174.95824547428302</v>
      </c>
      <c r="E10" s="26">
        <f t="shared" si="0"/>
        <v>173.82264280404149</v>
      </c>
      <c r="F10" s="26">
        <f t="shared" si="0"/>
        <v>171.63610618183398</v>
      </c>
      <c r="G10" s="26">
        <f t="shared" si="0"/>
        <v>170.27562635887963</v>
      </c>
      <c r="H10" s="26">
        <f t="shared" si="0"/>
        <v>169.00271231530007</v>
      </c>
      <c r="I10" s="26">
        <f t="shared" si="0"/>
        <v>169.96132183311195</v>
      </c>
      <c r="J10" s="26">
        <f t="shared" si="0"/>
        <v>171.05912054412025</v>
      </c>
      <c r="K10" s="26">
        <f t="shared" si="0"/>
        <v>171.78034563442023</v>
      </c>
      <c r="L10" s="26">
        <f t="shared" si="0"/>
        <v>174.08713694087362</v>
      </c>
      <c r="M10" s="26">
        <f t="shared" si="0"/>
        <v>176.20439235610937</v>
      </c>
      <c r="N10" s="26">
        <f t="shared" si="0"/>
        <v>179.31577077195311</v>
      </c>
    </row>
    <row r="11" spans="1:14" x14ac:dyDescent="0.25">
      <c r="A11" s="20" t="s">
        <v>34</v>
      </c>
      <c r="B11" s="18"/>
      <c r="C11" s="22">
        <v>90.27245295110707</v>
      </c>
      <c r="D11" s="22">
        <v>90.018839203703678</v>
      </c>
      <c r="E11" s="22">
        <v>88.886578706612127</v>
      </c>
      <c r="F11" s="22">
        <v>87.373240214475615</v>
      </c>
      <c r="G11" s="22">
        <v>87.269811840026776</v>
      </c>
      <c r="H11" s="22">
        <v>86.506473083424794</v>
      </c>
      <c r="I11" s="22">
        <v>86.862685775014612</v>
      </c>
      <c r="J11" s="22">
        <v>87.143325560212205</v>
      </c>
      <c r="K11" s="22">
        <v>87.977781184295083</v>
      </c>
      <c r="L11" s="22">
        <v>88.714561931474861</v>
      </c>
      <c r="M11" s="22">
        <v>90.583948183070305</v>
      </c>
      <c r="N11" s="22">
        <v>91.720810182468043</v>
      </c>
    </row>
    <row r="12" spans="1:14" x14ac:dyDescent="0.25">
      <c r="A12" s="27" t="s">
        <v>35</v>
      </c>
      <c r="B12" s="28"/>
      <c r="C12" s="29">
        <v>86.027666762183557</v>
      </c>
      <c r="D12" s="29">
        <v>84.93940627057934</v>
      </c>
      <c r="E12" s="29">
        <v>84.936064097429366</v>
      </c>
      <c r="F12" s="29">
        <v>84.262865967358366</v>
      </c>
      <c r="G12" s="29">
        <v>83.005814518852858</v>
      </c>
      <c r="H12" s="29">
        <v>82.496239231875279</v>
      </c>
      <c r="I12" s="29">
        <v>83.098636058097341</v>
      </c>
      <c r="J12" s="29">
        <v>83.915794983908043</v>
      </c>
      <c r="K12" s="29">
        <v>83.802564450125146</v>
      </c>
      <c r="L12" s="29">
        <v>85.372575009398759</v>
      </c>
      <c r="M12" s="29">
        <v>85.620444173039061</v>
      </c>
      <c r="N12" s="29">
        <v>87.594960589485069</v>
      </c>
    </row>
    <row r="13" spans="1:14" x14ac:dyDescent="0.25">
      <c r="A13" s="33" t="s">
        <v>36</v>
      </c>
      <c r="B13" s="18"/>
      <c r="C13" s="26">
        <f>SUM(C14:C15)</f>
        <v>259.33512956810648</v>
      </c>
      <c r="D13" s="26">
        <f t="shared" ref="D13:N13" si="1">SUM(D14:D15)</f>
        <v>276.19334878574364</v>
      </c>
      <c r="E13" s="26">
        <f t="shared" si="1"/>
        <v>280.07290085460238</v>
      </c>
      <c r="F13" s="26">
        <f t="shared" si="1"/>
        <v>282.74018027142927</v>
      </c>
      <c r="G13" s="26">
        <f t="shared" si="1"/>
        <v>282.33088459008246</v>
      </c>
      <c r="H13" s="26">
        <f t="shared" si="1"/>
        <v>285.07766917623934</v>
      </c>
      <c r="I13" s="26">
        <f t="shared" si="1"/>
        <v>295.78839203214812</v>
      </c>
      <c r="J13" s="26">
        <f t="shared" si="1"/>
        <v>294.56885379625896</v>
      </c>
      <c r="K13" s="26">
        <f t="shared" si="1"/>
        <v>301.26005577650113</v>
      </c>
      <c r="L13" s="26">
        <f t="shared" si="1"/>
        <v>303.15558784276107</v>
      </c>
      <c r="M13" s="26">
        <f t="shared" si="1"/>
        <v>305.41882207314774</v>
      </c>
      <c r="N13" s="26">
        <f t="shared" si="1"/>
        <v>311.11862846049132</v>
      </c>
    </row>
    <row r="14" spans="1:14" x14ac:dyDescent="0.25">
      <c r="A14" s="20" t="s">
        <v>37</v>
      </c>
      <c r="B14" s="18"/>
      <c r="C14" s="22">
        <v>131.01887457257487</v>
      </c>
      <c r="D14" s="22">
        <v>138.18155685532426</v>
      </c>
      <c r="E14" s="22">
        <v>140.07000403096322</v>
      </c>
      <c r="F14" s="22">
        <v>141.32964721933939</v>
      </c>
      <c r="G14" s="22">
        <v>141.33103506287051</v>
      </c>
      <c r="H14" s="22">
        <v>142.71076399826015</v>
      </c>
      <c r="I14" s="22">
        <v>148.11240652506336</v>
      </c>
      <c r="J14" s="22">
        <v>147.8775064287596</v>
      </c>
      <c r="K14" s="22">
        <v>151.57938597545882</v>
      </c>
      <c r="L14" s="22">
        <v>153.06869181165155</v>
      </c>
      <c r="M14" s="22">
        <v>154.40532780893955</v>
      </c>
      <c r="N14" s="22">
        <v>157.49099508938394</v>
      </c>
    </row>
    <row r="15" spans="1:14" x14ac:dyDescent="0.25">
      <c r="A15" s="10" t="s">
        <v>38</v>
      </c>
      <c r="B15" s="12"/>
      <c r="C15" s="23">
        <v>128.31625499553158</v>
      </c>
      <c r="D15" s="23">
        <v>138.01179193041941</v>
      </c>
      <c r="E15" s="23">
        <v>140.00289682363919</v>
      </c>
      <c r="F15" s="23">
        <v>141.41053305208987</v>
      </c>
      <c r="G15" s="23">
        <v>140.99984952721195</v>
      </c>
      <c r="H15" s="23">
        <v>142.36690517797919</v>
      </c>
      <c r="I15" s="23">
        <v>147.67598550708476</v>
      </c>
      <c r="J15" s="23">
        <v>146.69134736749936</v>
      </c>
      <c r="K15" s="23">
        <v>149.68066980104231</v>
      </c>
      <c r="L15" s="23">
        <v>150.08689603110952</v>
      </c>
      <c r="M15" s="23">
        <v>151.01349426420819</v>
      </c>
      <c r="N15" s="23">
        <v>153.62763337110741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-83.035009854815854</v>
      </c>
      <c r="D17" s="32">
        <f t="shared" ref="D17:N17" si="2">D10-D13</f>
        <v>-101.23510331146062</v>
      </c>
      <c r="E17" s="32">
        <f t="shared" si="2"/>
        <v>-106.25025805056089</v>
      </c>
      <c r="F17" s="32">
        <f t="shared" si="2"/>
        <v>-111.10407408959529</v>
      </c>
      <c r="G17" s="32">
        <f t="shared" si="2"/>
        <v>-112.05525823120283</v>
      </c>
      <c r="H17" s="32">
        <f t="shared" si="2"/>
        <v>-116.07495686093927</v>
      </c>
      <c r="I17" s="32">
        <f t="shared" si="2"/>
        <v>-125.82707019903617</v>
      </c>
      <c r="J17" s="32">
        <f t="shared" si="2"/>
        <v>-123.50973325213872</v>
      </c>
      <c r="K17" s="32">
        <f t="shared" si="2"/>
        <v>-129.4797101420809</v>
      </c>
      <c r="L17" s="32">
        <f t="shared" si="2"/>
        <v>-129.06845090188745</v>
      </c>
      <c r="M17" s="32">
        <f t="shared" si="2"/>
        <v>-129.21442971703837</v>
      </c>
      <c r="N17" s="32">
        <f t="shared" si="2"/>
        <v>-131.80285768853821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1241.3582365106677</v>
      </c>
      <c r="D19" s="26">
        <f t="shared" ref="D19:N19" si="3">SUM(D20:D21)</f>
        <v>1245.7736529116082</v>
      </c>
      <c r="E19" s="26">
        <f t="shared" si="3"/>
        <v>1249.2314753808464</v>
      </c>
      <c r="F19" s="26">
        <f t="shared" si="3"/>
        <v>1245.5733402407736</v>
      </c>
      <c r="G19" s="26">
        <f t="shared" si="3"/>
        <v>1244.7583093732715</v>
      </c>
      <c r="H19" s="26">
        <f t="shared" si="3"/>
        <v>1250.072915924625</v>
      </c>
      <c r="I19" s="26">
        <f t="shared" si="3"/>
        <v>1252.9904792519196</v>
      </c>
      <c r="J19" s="26">
        <f t="shared" si="3"/>
        <v>1256.384483374173</v>
      </c>
      <c r="K19" s="26">
        <f t="shared" si="3"/>
        <v>1254.3130612917344</v>
      </c>
      <c r="L19" s="26">
        <f t="shared" si="3"/>
        <v>1255.2950663882586</v>
      </c>
      <c r="M19" s="26">
        <f t="shared" si="3"/>
        <v>1260.2486380005685</v>
      </c>
      <c r="N19" s="26">
        <f t="shared" si="3"/>
        <v>1260.1359234803926</v>
      </c>
    </row>
    <row r="20" spans="1:14" x14ac:dyDescent="0.25">
      <c r="A20" s="64" t="s">
        <v>40</v>
      </c>
      <c r="B20" s="64"/>
      <c r="C20" s="22">
        <v>637.07091525745921</v>
      </c>
      <c r="D20" s="22">
        <v>640.03219527656438</v>
      </c>
      <c r="E20" s="22">
        <v>642.04211810638287</v>
      </c>
      <c r="F20" s="22">
        <v>640.15379961508313</v>
      </c>
      <c r="G20" s="22">
        <v>640.71066735207785</v>
      </c>
      <c r="H20" s="22">
        <v>640.83305701487507</v>
      </c>
      <c r="I20" s="22">
        <v>644.13300437067767</v>
      </c>
      <c r="J20" s="22">
        <v>644.57097637710945</v>
      </c>
      <c r="K20" s="22">
        <v>644.83530837641888</v>
      </c>
      <c r="L20" s="22">
        <v>645.68189592920874</v>
      </c>
      <c r="M20" s="22">
        <v>647.80916119460494</v>
      </c>
      <c r="N20" s="22">
        <v>648.47315613885826</v>
      </c>
    </row>
    <row r="21" spans="1:14" x14ac:dyDescent="0.25">
      <c r="A21" s="27" t="s">
        <v>41</v>
      </c>
      <c r="B21" s="27"/>
      <c r="C21" s="29">
        <v>604.28732125320835</v>
      </c>
      <c r="D21" s="29">
        <v>605.74145763504373</v>
      </c>
      <c r="E21" s="29">
        <v>607.18935727446342</v>
      </c>
      <c r="F21" s="29">
        <v>605.41954062569062</v>
      </c>
      <c r="G21" s="29">
        <v>604.04764202119361</v>
      </c>
      <c r="H21" s="29">
        <v>609.23985890974996</v>
      </c>
      <c r="I21" s="29">
        <v>608.85747488124196</v>
      </c>
      <c r="J21" s="29">
        <v>611.81350699706354</v>
      </c>
      <c r="K21" s="29">
        <v>609.47775291531548</v>
      </c>
      <c r="L21" s="29">
        <v>609.61317045904991</v>
      </c>
      <c r="M21" s="29">
        <v>612.43947680596352</v>
      </c>
      <c r="N21" s="29">
        <v>611.66276734153439</v>
      </c>
    </row>
    <row r="22" spans="1:14" x14ac:dyDescent="0.25">
      <c r="A22" s="67" t="s">
        <v>44</v>
      </c>
      <c r="B22" s="67"/>
      <c r="C22" s="26">
        <f>SUM(C23:C24)</f>
        <v>1252.0804622128694</v>
      </c>
      <c r="D22" s="26">
        <f t="shared" ref="D22:N22" si="4">SUM(D23:D24)</f>
        <v>1246.3003460344698</v>
      </c>
      <c r="E22" s="26">
        <f t="shared" si="4"/>
        <v>1242.1129034614255</v>
      </c>
      <c r="F22" s="26">
        <f t="shared" si="4"/>
        <v>1246.0326732958433</v>
      </c>
      <c r="G22" s="26">
        <f t="shared" si="4"/>
        <v>1251.0424055888075</v>
      </c>
      <c r="H22" s="26">
        <f t="shared" si="4"/>
        <v>1245.9929771932811</v>
      </c>
      <c r="I22" s="26">
        <f t="shared" si="4"/>
        <v>1243.431258479286</v>
      </c>
      <c r="J22" s="26">
        <f t="shared" si="4"/>
        <v>1240.4871518188115</v>
      </c>
      <c r="K22" s="26">
        <f t="shared" si="4"/>
        <v>1243.5171093814911</v>
      </c>
      <c r="L22" s="26">
        <f t="shared" si="4"/>
        <v>1241.3599253619718</v>
      </c>
      <c r="M22" s="26">
        <f t="shared" si="4"/>
        <v>1241.1629896706863</v>
      </c>
      <c r="N22" s="26">
        <f t="shared" si="4"/>
        <v>1238.5690396320069</v>
      </c>
    </row>
    <row r="23" spans="1:14" x14ac:dyDescent="0.25">
      <c r="A23" s="64" t="s">
        <v>42</v>
      </c>
      <c r="B23" s="64"/>
      <c r="C23" s="23">
        <v>639.35573496773657</v>
      </c>
      <c r="D23" s="22">
        <v>635.29516628147508</v>
      </c>
      <c r="E23" s="22">
        <v>631.03505843420385</v>
      </c>
      <c r="F23" s="22">
        <v>635.85152391176837</v>
      </c>
      <c r="G23" s="22">
        <v>636.76357545040753</v>
      </c>
      <c r="H23" s="22">
        <v>635.97754154806626</v>
      </c>
      <c r="I23" s="22">
        <v>633.80449545571514</v>
      </c>
      <c r="J23" s="22">
        <v>632.10452421908462</v>
      </c>
      <c r="K23" s="22">
        <v>632.03401921179466</v>
      </c>
      <c r="L23" s="22">
        <v>631.8677494846454</v>
      </c>
      <c r="M23" s="22">
        <v>630.73478321636469</v>
      </c>
      <c r="N23" s="22">
        <v>630.50374147205935</v>
      </c>
    </row>
    <row r="24" spans="1:14" x14ac:dyDescent="0.25">
      <c r="A24" s="10" t="s">
        <v>43</v>
      </c>
      <c r="B24" s="10"/>
      <c r="C24" s="23">
        <v>612.72472724513284</v>
      </c>
      <c r="D24" s="23">
        <v>611.00517975299476</v>
      </c>
      <c r="E24" s="23">
        <v>611.07784502722154</v>
      </c>
      <c r="F24" s="23">
        <v>610.18114938407484</v>
      </c>
      <c r="G24" s="23">
        <v>614.27883013839983</v>
      </c>
      <c r="H24" s="23">
        <v>610.01543564521478</v>
      </c>
      <c r="I24" s="23">
        <v>609.6267630235709</v>
      </c>
      <c r="J24" s="23">
        <v>608.38262759972702</v>
      </c>
      <c r="K24" s="23">
        <v>611.48309016969631</v>
      </c>
      <c r="L24" s="23">
        <v>609.49217587732653</v>
      </c>
      <c r="M24" s="23">
        <v>610.42820645432175</v>
      </c>
      <c r="N24" s="23">
        <v>608.06529815994759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-10.72222570220174</v>
      </c>
      <c r="D26" s="32">
        <f t="shared" ref="D26:N26" si="5">D19-D22</f>
        <v>-0.52669312286161585</v>
      </c>
      <c r="E26" s="32">
        <f t="shared" si="5"/>
        <v>7.1185719194209014</v>
      </c>
      <c r="F26" s="32">
        <f t="shared" si="5"/>
        <v>-0.45933305506969191</v>
      </c>
      <c r="G26" s="32">
        <f t="shared" si="5"/>
        <v>-6.2840962155360103</v>
      </c>
      <c r="H26" s="32">
        <f t="shared" si="5"/>
        <v>4.0799387313438729</v>
      </c>
      <c r="I26" s="32">
        <f t="shared" si="5"/>
        <v>9.5592207726335801</v>
      </c>
      <c r="J26" s="32">
        <f t="shared" si="5"/>
        <v>15.897331555361461</v>
      </c>
      <c r="K26" s="32">
        <f t="shared" si="5"/>
        <v>10.795951910243275</v>
      </c>
      <c r="L26" s="32">
        <f t="shared" si="5"/>
        <v>13.935141026286828</v>
      </c>
      <c r="M26" s="32">
        <f t="shared" si="5"/>
        <v>19.085648329882133</v>
      </c>
      <c r="N26" s="32">
        <f t="shared" si="5"/>
        <v>21.566883848385714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-93.757235557017594</v>
      </c>
      <c r="D30" s="32">
        <f t="shared" ref="D30:N30" si="6">D17+D26+D28</f>
        <v>-101.76179643432224</v>
      </c>
      <c r="E30" s="32">
        <f t="shared" si="6"/>
        <v>-99.131686131139986</v>
      </c>
      <c r="F30" s="32">
        <f t="shared" si="6"/>
        <v>-111.56340714466498</v>
      </c>
      <c r="G30" s="32">
        <f t="shared" si="6"/>
        <v>-118.33935444673884</v>
      </c>
      <c r="H30" s="32">
        <f t="shared" si="6"/>
        <v>-111.99501812959539</v>
      </c>
      <c r="I30" s="32">
        <f t="shared" si="6"/>
        <v>-116.26784942640259</v>
      </c>
      <c r="J30" s="32">
        <f t="shared" si="6"/>
        <v>-107.61240169677725</v>
      </c>
      <c r="K30" s="32">
        <f t="shared" si="6"/>
        <v>-118.68375823183763</v>
      </c>
      <c r="L30" s="32">
        <f t="shared" si="6"/>
        <v>-115.13330987560062</v>
      </c>
      <c r="M30" s="32">
        <f t="shared" si="6"/>
        <v>-110.12878138715624</v>
      </c>
      <c r="N30" s="32">
        <f t="shared" si="6"/>
        <v>-110.2359738401525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25772.242764442977</v>
      </c>
      <c r="D32" s="21">
        <v>25670.480968008662</v>
      </c>
      <c r="E32" s="21">
        <v>25571.349281877519</v>
      </c>
      <c r="F32" s="21">
        <v>25459.785874732857</v>
      </c>
      <c r="G32" s="21">
        <v>25341.44652028611</v>
      </c>
      <c r="H32" s="21">
        <v>25229.451502156517</v>
      </c>
      <c r="I32" s="21">
        <v>25113.183652730117</v>
      </c>
      <c r="J32" s="21">
        <v>25005.571251033347</v>
      </c>
      <c r="K32" s="21">
        <v>24886.887492801492</v>
      </c>
      <c r="L32" s="21">
        <v>24771.754182925899</v>
      </c>
      <c r="M32" s="21">
        <v>24661.625401538746</v>
      </c>
      <c r="N32" s="21">
        <v>24551.389427698592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-3.6247288160915492E-3</v>
      </c>
      <c r="D34" s="39">
        <f t="shared" ref="D34:N34" si="7">(D32/D8)-1</f>
        <v>-3.9485037202393602E-3</v>
      </c>
      <c r="E34" s="39">
        <f t="shared" si="7"/>
        <v>-3.8616996017598604E-3</v>
      </c>
      <c r="F34" s="39">
        <f t="shared" si="7"/>
        <v>-4.3628283323996486E-3</v>
      </c>
      <c r="G34" s="39">
        <f t="shared" si="7"/>
        <v>-4.6480891484712572E-3</v>
      </c>
      <c r="H34" s="39">
        <f t="shared" si="7"/>
        <v>-4.4194406203268422E-3</v>
      </c>
      <c r="I34" s="39">
        <f t="shared" si="7"/>
        <v>-4.6084176430257751E-3</v>
      </c>
      <c r="J34" s="39">
        <f t="shared" si="7"/>
        <v>-4.2850959553696333E-3</v>
      </c>
      <c r="K34" s="39">
        <f t="shared" si="7"/>
        <v>-4.7462926177681553E-3</v>
      </c>
      <c r="L34" s="39">
        <f t="shared" si="7"/>
        <v>-4.6262639274957662E-3</v>
      </c>
      <c r="M34" s="39">
        <f t="shared" si="7"/>
        <v>-4.4457401189238466E-3</v>
      </c>
      <c r="N34" s="39">
        <f t="shared" si="7"/>
        <v>-4.4699395131221342E-3</v>
      </c>
    </row>
    <row r="35" spans="1:14" ht="15.75" thickBot="1" x14ac:dyDescent="0.3">
      <c r="A35" s="40" t="s">
        <v>15</v>
      </c>
      <c r="B35" s="41"/>
      <c r="C35" s="42">
        <f>(C32/$C$8)-1</f>
        <v>-3.6247288160915492E-3</v>
      </c>
      <c r="D35" s="42">
        <f t="shared" ref="D35:N35" si="8">(D32/$C$8)-1</f>
        <v>-7.5589202811157108E-3</v>
      </c>
      <c r="E35" s="42">
        <f t="shared" si="8"/>
        <v>-1.1391429603436198E-2</v>
      </c>
      <c r="F35" s="42">
        <f t="shared" si="8"/>
        <v>-1.5704559084015468E-2</v>
      </c>
      <c r="G35" s="42">
        <f t="shared" si="8"/>
        <v>-2.027965204182669E-2</v>
      </c>
      <c r="H35" s="42">
        <f t="shared" si="8"/>
        <v>-2.4609467944153862E-2</v>
      </c>
      <c r="I35" s="42">
        <f t="shared" si="8"/>
        <v>-2.9104474880920272E-2</v>
      </c>
      <c r="J35" s="42">
        <f t="shared" si="8"/>
        <v>-3.3264855368694501E-2</v>
      </c>
      <c r="K35" s="42">
        <f t="shared" si="8"/>
        <v>-3.7853263248995073E-2</v>
      </c>
      <c r="L35" s="42">
        <f t="shared" si="8"/>
        <v>-4.230440799018409E-2</v>
      </c>
      <c r="M35" s="42">
        <f t="shared" si="8"/>
        <v>-4.6562073705298634E-2</v>
      </c>
      <c r="N35" s="42">
        <f t="shared" si="8"/>
        <v>-5.0823883565352501E-2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1.6073398003467632</v>
      </c>
      <c r="D41" s="47">
        <v>1.6197774563166749</v>
      </c>
      <c r="E41" s="47">
        <v>1.6276080123473795</v>
      </c>
      <c r="F41" s="47">
        <v>1.6230513674354303</v>
      </c>
      <c r="G41" s="47">
        <v>1.6210526299997723</v>
      </c>
      <c r="H41" s="47">
        <v>1.6199230028353531</v>
      </c>
      <c r="I41" s="47">
        <v>1.6295034513704139</v>
      </c>
      <c r="J41" s="47">
        <v>1.6359036941756873</v>
      </c>
      <c r="K41" s="47">
        <v>1.6332281467016376</v>
      </c>
      <c r="L41" s="47">
        <v>1.6427537989155772</v>
      </c>
      <c r="M41" s="47">
        <v>1.646217236760124</v>
      </c>
      <c r="N41" s="47">
        <v>1.6536767046936569</v>
      </c>
    </row>
    <row r="43" spans="1:14" x14ac:dyDescent="0.25">
      <c r="A43" s="48" t="s">
        <v>31</v>
      </c>
      <c r="B43" s="48"/>
      <c r="C43" s="49">
        <v>82.460535084588358</v>
      </c>
      <c r="D43" s="49">
        <v>85.853185003851749</v>
      </c>
      <c r="E43" s="49">
        <v>85.361842703179761</v>
      </c>
      <c r="F43" s="49">
        <v>84.364398579268595</v>
      </c>
      <c r="G43" s="49">
        <v>82.706616081655355</v>
      </c>
      <c r="H43" s="49">
        <v>81.846876403857522</v>
      </c>
      <c r="I43" s="49">
        <v>82.968652996064407</v>
      </c>
      <c r="J43" s="49">
        <v>81.091269328389231</v>
      </c>
      <c r="K43" s="49">
        <v>81.438546151157354</v>
      </c>
      <c r="L43" s="49">
        <v>80.433049484096458</v>
      </c>
      <c r="M43" s="49">
        <v>79.467686640207447</v>
      </c>
      <c r="N43" s="49">
        <v>79.458796974785997</v>
      </c>
    </row>
    <row r="44" spans="1:14" x14ac:dyDescent="0.25">
      <c r="A44" s="19" t="s">
        <v>47</v>
      </c>
      <c r="B44" s="19"/>
      <c r="C44" s="50">
        <v>83.412523444638722</v>
      </c>
      <c r="D44" s="50">
        <v>85.853185003851777</v>
      </c>
      <c r="E44" s="50">
        <v>85.175783420778743</v>
      </c>
      <c r="F44" s="50">
        <v>84.010732992142039</v>
      </c>
      <c r="G44" s="50">
        <v>82.207763224468763</v>
      </c>
      <c r="H44" s="50">
        <v>81.194590328471691</v>
      </c>
      <c r="I44" s="50">
        <v>82.167814840749742</v>
      </c>
      <c r="J44" s="50">
        <v>80.191199251736194</v>
      </c>
      <c r="K44" s="50">
        <v>80.42721199784252</v>
      </c>
      <c r="L44" s="50">
        <v>79.352196760543521</v>
      </c>
      <c r="M44" s="50">
        <v>78.297072687166278</v>
      </c>
      <c r="N44" s="50">
        <v>78.212811806679071</v>
      </c>
    </row>
    <row r="45" spans="1:14" x14ac:dyDescent="0.25">
      <c r="A45" s="51" t="s">
        <v>48</v>
      </c>
      <c r="B45" s="51"/>
      <c r="C45" s="52">
        <v>81.510658961069694</v>
      </c>
      <c r="D45" s="52">
        <v>85.853185003851763</v>
      </c>
      <c r="E45" s="52">
        <v>85.548806396529969</v>
      </c>
      <c r="F45" s="52">
        <v>84.720849587434358</v>
      </c>
      <c r="G45" s="52">
        <v>83.212753464976103</v>
      </c>
      <c r="H45" s="52">
        <v>82.511341769740639</v>
      </c>
      <c r="I45" s="52">
        <v>83.787692425078319</v>
      </c>
      <c r="J45" s="52">
        <v>82.019302085208494</v>
      </c>
      <c r="K45" s="52">
        <v>82.488963612246934</v>
      </c>
      <c r="L45" s="52">
        <v>81.566130654160048</v>
      </c>
      <c r="M45" s="52">
        <v>80.701346623922248</v>
      </c>
      <c r="N45" s="52">
        <v>80.778008700796548</v>
      </c>
    </row>
    <row r="47" spans="1:14" x14ac:dyDescent="0.25">
      <c r="A47" s="48" t="s">
        <v>32</v>
      </c>
      <c r="B47" s="48"/>
      <c r="C47" s="49">
        <v>81.735078804685926</v>
      </c>
      <c r="D47" s="49">
        <v>81.2306335694918</v>
      </c>
      <c r="E47" s="49">
        <v>81.293721349102711</v>
      </c>
      <c r="F47" s="49">
        <v>81.433275891601241</v>
      </c>
      <c r="G47" s="49">
        <v>81.669379835039791</v>
      </c>
      <c r="H47" s="49">
        <v>81.792224134674399</v>
      </c>
      <c r="I47" s="49">
        <v>81.62729656482459</v>
      </c>
      <c r="J47" s="49">
        <v>81.901852057159104</v>
      </c>
      <c r="K47" s="49">
        <v>81.848399176619907</v>
      </c>
      <c r="L47" s="49">
        <v>81.995591924115558</v>
      </c>
      <c r="M47" s="49">
        <v>82.137955981003572</v>
      </c>
      <c r="N47" s="49">
        <v>82.142882068684628</v>
      </c>
    </row>
    <row r="48" spans="1:14" x14ac:dyDescent="0.25">
      <c r="A48" s="19" t="s">
        <v>45</v>
      </c>
      <c r="B48" s="19"/>
      <c r="C48" s="50">
        <v>79.740629828706446</v>
      </c>
      <c r="D48" s="50">
        <v>79.369715294534473</v>
      </c>
      <c r="E48" s="50">
        <v>79.470814070969922</v>
      </c>
      <c r="F48" s="50">
        <v>79.645769144858093</v>
      </c>
      <c r="G48" s="50">
        <v>79.920962971051736</v>
      </c>
      <c r="H48" s="50">
        <v>80.076798995672007</v>
      </c>
      <c r="I48" s="50">
        <v>79.925785226292803</v>
      </c>
      <c r="J48" s="50">
        <v>80.234928178023694</v>
      </c>
      <c r="K48" s="50">
        <v>80.19709065238375</v>
      </c>
      <c r="L48" s="50">
        <v>80.369589168082697</v>
      </c>
      <c r="M48" s="50">
        <v>80.539988361737272</v>
      </c>
      <c r="N48" s="50">
        <v>80.560666977229175</v>
      </c>
    </row>
    <row r="49" spans="1:14" x14ac:dyDescent="0.25">
      <c r="A49" s="51" t="s">
        <v>46</v>
      </c>
      <c r="B49" s="51"/>
      <c r="C49" s="52">
        <v>83.693415830522085</v>
      </c>
      <c r="D49" s="52">
        <v>83.110093979357302</v>
      </c>
      <c r="E49" s="52">
        <v>83.155355029710492</v>
      </c>
      <c r="F49" s="52">
        <v>83.269713890129779</v>
      </c>
      <c r="G49" s="52">
        <v>83.476631846924022</v>
      </c>
      <c r="H49" s="52">
        <v>83.57700567587699</v>
      </c>
      <c r="I49" s="52">
        <v>83.413297062147791</v>
      </c>
      <c r="J49" s="52">
        <v>83.65666624677749</v>
      </c>
      <c r="K49" s="52">
        <v>83.597899767428729</v>
      </c>
      <c r="L49" s="52">
        <v>83.727078744510365</v>
      </c>
      <c r="M49" s="52">
        <v>83.851051503367628</v>
      </c>
      <c r="N49" s="52">
        <v>83.847853925426847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60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3377</v>
      </c>
      <c r="D8" s="21">
        <v>3361.9667677400844</v>
      </c>
      <c r="E8" s="21">
        <v>3344.0892357808912</v>
      </c>
      <c r="F8" s="21">
        <v>3327.7651552185457</v>
      </c>
      <c r="G8" s="21">
        <v>3309.5834041480889</v>
      </c>
      <c r="H8" s="21">
        <v>3291.114599496369</v>
      </c>
      <c r="I8" s="21">
        <v>3274.6722281363641</v>
      </c>
      <c r="J8" s="21">
        <v>3256.2225799677603</v>
      </c>
      <c r="K8" s="21">
        <v>3240.076069553877</v>
      </c>
      <c r="L8" s="21">
        <v>3222.1608522411598</v>
      </c>
      <c r="M8" s="21">
        <v>3204.1622799311681</v>
      </c>
      <c r="N8" s="21">
        <v>3187.1685284254327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23.493226130239329</v>
      </c>
      <c r="D10" s="26">
        <f t="shared" ref="D10:N10" si="0">SUM(D11:D12)</f>
        <v>23.197117979101886</v>
      </c>
      <c r="E10" s="26">
        <f t="shared" si="0"/>
        <v>23.068947980370684</v>
      </c>
      <c r="F10" s="26">
        <f t="shared" si="0"/>
        <v>22.812356664646774</v>
      </c>
      <c r="G10" s="26">
        <f t="shared" si="0"/>
        <v>22.553529214022753</v>
      </c>
      <c r="H10" s="26">
        <f t="shared" si="0"/>
        <v>22.357601507127015</v>
      </c>
      <c r="I10" s="26">
        <f t="shared" si="0"/>
        <v>22.354979847701205</v>
      </c>
      <c r="J10" s="26">
        <f t="shared" si="0"/>
        <v>22.337036458490473</v>
      </c>
      <c r="K10" s="26">
        <f t="shared" si="0"/>
        <v>22.163920922021045</v>
      </c>
      <c r="L10" s="26">
        <f t="shared" si="0"/>
        <v>22.10646347358939</v>
      </c>
      <c r="M10" s="26">
        <f t="shared" si="0"/>
        <v>21.951210110893921</v>
      </c>
      <c r="N10" s="26">
        <f t="shared" si="0"/>
        <v>21.795654903201434</v>
      </c>
    </row>
    <row r="11" spans="1:14" x14ac:dyDescent="0.25">
      <c r="A11" s="20" t="s">
        <v>34</v>
      </c>
      <c r="B11" s="18"/>
      <c r="C11" s="22">
        <v>12.029436814681132</v>
      </c>
      <c r="D11" s="22">
        <v>11.9352913473121</v>
      </c>
      <c r="E11" s="22">
        <v>11.796621126325917</v>
      </c>
      <c r="F11" s="22">
        <v>11.612880081344073</v>
      </c>
      <c r="G11" s="22">
        <v>11.559154371794632</v>
      </c>
      <c r="H11" s="22">
        <v>11.444060432461626</v>
      </c>
      <c r="I11" s="22">
        <v>11.425032290136901</v>
      </c>
      <c r="J11" s="22">
        <v>11.379244988287599</v>
      </c>
      <c r="K11" s="22">
        <v>11.351313666660085</v>
      </c>
      <c r="L11" s="22">
        <v>11.265422921968764</v>
      </c>
      <c r="M11" s="22">
        <v>11.284777028839832</v>
      </c>
      <c r="N11" s="22">
        <v>11.148573923938432</v>
      </c>
    </row>
    <row r="12" spans="1:14" x14ac:dyDescent="0.25">
      <c r="A12" s="27" t="s">
        <v>35</v>
      </c>
      <c r="B12" s="28"/>
      <c r="C12" s="29">
        <v>11.463789315558197</v>
      </c>
      <c r="D12" s="29">
        <v>11.261826631789786</v>
      </c>
      <c r="E12" s="29">
        <v>11.272326854044767</v>
      </c>
      <c r="F12" s="29">
        <v>11.199476583302701</v>
      </c>
      <c r="G12" s="29">
        <v>10.994374842228121</v>
      </c>
      <c r="H12" s="29">
        <v>10.913541074665389</v>
      </c>
      <c r="I12" s="29">
        <v>10.929947557564304</v>
      </c>
      <c r="J12" s="29">
        <v>10.957791470202874</v>
      </c>
      <c r="K12" s="29">
        <v>10.812607255360961</v>
      </c>
      <c r="L12" s="29">
        <v>10.841040551620626</v>
      </c>
      <c r="M12" s="29">
        <v>10.666433082054089</v>
      </c>
      <c r="N12" s="29">
        <v>10.647080979263002</v>
      </c>
    </row>
    <row r="13" spans="1:14" x14ac:dyDescent="0.25">
      <c r="A13" s="33" t="s">
        <v>36</v>
      </c>
      <c r="B13" s="18"/>
      <c r="C13" s="26">
        <f>SUM(C14:C15)</f>
        <v>46.52443944300056</v>
      </c>
      <c r="D13" s="26">
        <f t="shared" ref="D13:N13" si="1">SUM(D14:D15)</f>
        <v>49.231500388949563</v>
      </c>
      <c r="E13" s="26">
        <f t="shared" si="1"/>
        <v>49.739183009715312</v>
      </c>
      <c r="F13" s="26">
        <f t="shared" si="1"/>
        <v>49.882763561653533</v>
      </c>
      <c r="G13" s="26">
        <f t="shared" si="1"/>
        <v>49.470606347125582</v>
      </c>
      <c r="H13" s="26">
        <f t="shared" si="1"/>
        <v>49.57238604099291</v>
      </c>
      <c r="I13" s="26">
        <f t="shared" si="1"/>
        <v>51.218916338940815</v>
      </c>
      <c r="J13" s="26">
        <f t="shared" si="1"/>
        <v>50.634633549650772</v>
      </c>
      <c r="K13" s="26">
        <f t="shared" si="1"/>
        <v>51.757067948004078</v>
      </c>
      <c r="L13" s="26">
        <f t="shared" si="1"/>
        <v>51.709929298590453</v>
      </c>
      <c r="M13" s="26">
        <f t="shared" si="1"/>
        <v>51.542873715487765</v>
      </c>
      <c r="N13" s="26">
        <f t="shared" si="1"/>
        <v>52.203121912316021</v>
      </c>
    </row>
    <row r="14" spans="1:14" x14ac:dyDescent="0.25">
      <c r="A14" s="20" t="s">
        <v>37</v>
      </c>
      <c r="B14" s="18"/>
      <c r="C14" s="22">
        <v>23.367802926621462</v>
      </c>
      <c r="D14" s="22">
        <v>24.519763636394281</v>
      </c>
      <c r="E14" s="22">
        <v>24.680654875531637</v>
      </c>
      <c r="F14" s="22">
        <v>24.885269306006361</v>
      </c>
      <c r="G14" s="22">
        <v>24.661355863592533</v>
      </c>
      <c r="H14" s="22">
        <v>24.611461743630144</v>
      </c>
      <c r="I14" s="22">
        <v>25.415457989736936</v>
      </c>
      <c r="J14" s="22">
        <v>25.156510244569496</v>
      </c>
      <c r="K14" s="22">
        <v>25.612324864286805</v>
      </c>
      <c r="L14" s="22">
        <v>25.654779878580172</v>
      </c>
      <c r="M14" s="22">
        <v>25.591872497692144</v>
      </c>
      <c r="N14" s="22">
        <v>25.969266890962892</v>
      </c>
    </row>
    <row r="15" spans="1:14" x14ac:dyDescent="0.25">
      <c r="A15" s="10" t="s">
        <v>38</v>
      </c>
      <c r="B15" s="12"/>
      <c r="C15" s="23">
        <v>23.156636516379098</v>
      </c>
      <c r="D15" s="23">
        <v>24.711736752555282</v>
      </c>
      <c r="E15" s="23">
        <v>25.058528134183675</v>
      </c>
      <c r="F15" s="23">
        <v>24.997494255647176</v>
      </c>
      <c r="G15" s="23">
        <v>24.809250483533052</v>
      </c>
      <c r="H15" s="23">
        <v>24.960924297362766</v>
      </c>
      <c r="I15" s="23">
        <v>25.803458349203876</v>
      </c>
      <c r="J15" s="23">
        <v>25.478123305081276</v>
      </c>
      <c r="K15" s="23">
        <v>26.144743083717277</v>
      </c>
      <c r="L15" s="23">
        <v>26.055149420010284</v>
      </c>
      <c r="M15" s="23">
        <v>25.951001217795621</v>
      </c>
      <c r="N15" s="23">
        <v>26.233855021353129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-23.031213312761231</v>
      </c>
      <c r="D17" s="32">
        <f t="shared" ref="D17:N17" si="2">D10-D13</f>
        <v>-26.034382409847677</v>
      </c>
      <c r="E17" s="32">
        <f t="shared" si="2"/>
        <v>-26.670235029344628</v>
      </c>
      <c r="F17" s="32">
        <f t="shared" si="2"/>
        <v>-27.070406897006759</v>
      </c>
      <c r="G17" s="32">
        <f t="shared" si="2"/>
        <v>-26.917077133102829</v>
      </c>
      <c r="H17" s="32">
        <f t="shared" si="2"/>
        <v>-27.214784533865895</v>
      </c>
      <c r="I17" s="32">
        <f t="shared" si="2"/>
        <v>-28.86393649123961</v>
      </c>
      <c r="J17" s="32">
        <f t="shared" si="2"/>
        <v>-28.297597091160299</v>
      </c>
      <c r="K17" s="32">
        <f t="shared" si="2"/>
        <v>-29.593147025983033</v>
      </c>
      <c r="L17" s="32">
        <f t="shared" si="2"/>
        <v>-29.603465825001063</v>
      </c>
      <c r="M17" s="32">
        <f t="shared" si="2"/>
        <v>-29.591663604593844</v>
      </c>
      <c r="N17" s="32">
        <f t="shared" si="2"/>
        <v>-30.407467009114587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166.80335629340698</v>
      </c>
      <c r="D19" s="26">
        <f t="shared" ref="D19:N19" si="3">SUM(D20:D21)</f>
        <v>167.01512666277259</v>
      </c>
      <c r="E19" s="26">
        <f t="shared" si="3"/>
        <v>167.38388285490078</v>
      </c>
      <c r="F19" s="26">
        <f t="shared" si="3"/>
        <v>167.13496997041111</v>
      </c>
      <c r="G19" s="26">
        <f t="shared" si="3"/>
        <v>166.74144548139611</v>
      </c>
      <c r="H19" s="26">
        <f t="shared" si="3"/>
        <v>167.80312511867845</v>
      </c>
      <c r="I19" s="26">
        <f t="shared" si="3"/>
        <v>168.13489653376047</v>
      </c>
      <c r="J19" s="26">
        <f t="shared" si="3"/>
        <v>168.77733547290688</v>
      </c>
      <c r="K19" s="26">
        <f t="shared" si="3"/>
        <v>168.5873245823247</v>
      </c>
      <c r="L19" s="26">
        <f t="shared" si="3"/>
        <v>168.23142732647136</v>
      </c>
      <c r="M19" s="26">
        <f t="shared" si="3"/>
        <v>168.68068486207494</v>
      </c>
      <c r="N19" s="26">
        <f t="shared" si="3"/>
        <v>168.676194553404</v>
      </c>
    </row>
    <row r="20" spans="1:14" x14ac:dyDescent="0.25">
      <c r="A20" s="64" t="s">
        <v>40</v>
      </c>
      <c r="B20" s="64"/>
      <c r="C20" s="22">
        <v>82.44491508669995</v>
      </c>
      <c r="D20" s="22">
        <v>82.556355569272412</v>
      </c>
      <c r="E20" s="22">
        <v>83.578927329895819</v>
      </c>
      <c r="F20" s="22">
        <v>82.943052545182738</v>
      </c>
      <c r="G20" s="22">
        <v>82.655784225758197</v>
      </c>
      <c r="H20" s="22">
        <v>82.98495879080069</v>
      </c>
      <c r="I20" s="22">
        <v>83.683386258881242</v>
      </c>
      <c r="J20" s="22">
        <v>83.729373504589091</v>
      </c>
      <c r="K20" s="22">
        <v>83.951477138716228</v>
      </c>
      <c r="L20" s="22">
        <v>83.292824713804663</v>
      </c>
      <c r="M20" s="22">
        <v>83.883757388422481</v>
      </c>
      <c r="N20" s="22">
        <v>83.889930023572177</v>
      </c>
    </row>
    <row r="21" spans="1:14" x14ac:dyDescent="0.25">
      <c r="A21" s="27" t="s">
        <v>41</v>
      </c>
      <c r="B21" s="27"/>
      <c r="C21" s="29">
        <v>84.358441206707042</v>
      </c>
      <c r="D21" s="29">
        <v>84.458771093500175</v>
      </c>
      <c r="E21" s="29">
        <v>83.804955525004956</v>
      </c>
      <c r="F21" s="29">
        <v>84.191917425228368</v>
      </c>
      <c r="G21" s="29">
        <v>84.085661255637916</v>
      </c>
      <c r="H21" s="29">
        <v>84.818166327877776</v>
      </c>
      <c r="I21" s="29">
        <v>84.451510274879226</v>
      </c>
      <c r="J21" s="29">
        <v>85.047961968317793</v>
      </c>
      <c r="K21" s="29">
        <v>84.635847443608455</v>
      </c>
      <c r="L21" s="29">
        <v>84.938602612666713</v>
      </c>
      <c r="M21" s="29">
        <v>84.796927473652474</v>
      </c>
      <c r="N21" s="29">
        <v>84.786264529831826</v>
      </c>
    </row>
    <row r="22" spans="1:14" x14ac:dyDescent="0.25">
      <c r="A22" s="67" t="s">
        <v>44</v>
      </c>
      <c r="B22" s="67"/>
      <c r="C22" s="26">
        <f>SUM(C23:C24)</f>
        <v>158.80537524056092</v>
      </c>
      <c r="D22" s="26">
        <f t="shared" ref="D22:N22" si="4">SUM(D23:D24)</f>
        <v>158.85827621211865</v>
      </c>
      <c r="E22" s="26">
        <f t="shared" si="4"/>
        <v>157.03772838790127</v>
      </c>
      <c r="F22" s="26">
        <f t="shared" si="4"/>
        <v>158.24631414386155</v>
      </c>
      <c r="G22" s="26">
        <f t="shared" si="4"/>
        <v>158.29317300001307</v>
      </c>
      <c r="H22" s="26">
        <f t="shared" si="4"/>
        <v>157.03071194481788</v>
      </c>
      <c r="I22" s="26">
        <f t="shared" si="4"/>
        <v>157.72060821112365</v>
      </c>
      <c r="J22" s="26">
        <f t="shared" si="4"/>
        <v>156.62624879563049</v>
      </c>
      <c r="K22" s="26">
        <f t="shared" si="4"/>
        <v>156.90939486905864</v>
      </c>
      <c r="L22" s="26">
        <f t="shared" si="4"/>
        <v>156.62653381146254</v>
      </c>
      <c r="M22" s="26">
        <f t="shared" si="4"/>
        <v>156.08277276321681</v>
      </c>
      <c r="N22" s="26">
        <f t="shared" si="4"/>
        <v>156.11750661418989</v>
      </c>
    </row>
    <row r="23" spans="1:14" x14ac:dyDescent="0.25">
      <c r="A23" s="64" t="s">
        <v>42</v>
      </c>
      <c r="B23" s="64"/>
      <c r="C23" s="23">
        <v>77.071719530005041</v>
      </c>
      <c r="D23" s="22">
        <v>77.133099270359907</v>
      </c>
      <c r="E23" s="22">
        <v>76.154003240699282</v>
      </c>
      <c r="F23" s="22">
        <v>76.558627187213801</v>
      </c>
      <c r="G23" s="22">
        <v>77.335636584372779</v>
      </c>
      <c r="H23" s="22">
        <v>76.746557572602242</v>
      </c>
      <c r="I23" s="22">
        <v>76.256596553999842</v>
      </c>
      <c r="J23" s="22">
        <v>76.057380848364716</v>
      </c>
      <c r="K23" s="22">
        <v>75.884425294674102</v>
      </c>
      <c r="L23" s="22">
        <v>76.026464728137725</v>
      </c>
      <c r="M23" s="22">
        <v>76.022056505078112</v>
      </c>
      <c r="N23" s="22">
        <v>75.704800628106227</v>
      </c>
    </row>
    <row r="24" spans="1:14" x14ac:dyDescent="0.25">
      <c r="A24" s="10" t="s">
        <v>43</v>
      </c>
      <c r="B24" s="10"/>
      <c r="C24" s="23">
        <v>81.73365571055588</v>
      </c>
      <c r="D24" s="23">
        <v>81.725176941758733</v>
      </c>
      <c r="E24" s="23">
        <v>80.883725147201972</v>
      </c>
      <c r="F24" s="23">
        <v>81.687686956647752</v>
      </c>
      <c r="G24" s="23">
        <v>80.957536415640291</v>
      </c>
      <c r="H24" s="23">
        <v>80.284154372215639</v>
      </c>
      <c r="I24" s="23">
        <v>81.46401165712382</v>
      </c>
      <c r="J24" s="23">
        <v>80.568867947265787</v>
      </c>
      <c r="K24" s="23">
        <v>81.024969574384542</v>
      </c>
      <c r="L24" s="23">
        <v>80.600069083324797</v>
      </c>
      <c r="M24" s="23">
        <v>80.060716258138697</v>
      </c>
      <c r="N24" s="23">
        <v>80.412705986083665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7.9979810528460575</v>
      </c>
      <c r="D26" s="32">
        <f t="shared" ref="D26:N26" si="5">D19-D22</f>
        <v>8.1568504506539341</v>
      </c>
      <c r="E26" s="32">
        <f t="shared" si="5"/>
        <v>10.346154466999508</v>
      </c>
      <c r="F26" s="32">
        <f t="shared" si="5"/>
        <v>8.8886558265495523</v>
      </c>
      <c r="G26" s="32">
        <f t="shared" si="5"/>
        <v>8.448272481383043</v>
      </c>
      <c r="H26" s="32">
        <f t="shared" si="5"/>
        <v>10.772413173860571</v>
      </c>
      <c r="I26" s="32">
        <f t="shared" si="5"/>
        <v>10.414288322636821</v>
      </c>
      <c r="J26" s="32">
        <f t="shared" si="5"/>
        <v>12.151086677276396</v>
      </c>
      <c r="K26" s="32">
        <f t="shared" si="5"/>
        <v>11.677929713266053</v>
      </c>
      <c r="L26" s="32">
        <f t="shared" si="5"/>
        <v>11.604893515008825</v>
      </c>
      <c r="M26" s="32">
        <f t="shared" si="5"/>
        <v>12.597912098858131</v>
      </c>
      <c r="N26" s="32">
        <f t="shared" si="5"/>
        <v>12.55868793921411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-15.033232259915174</v>
      </c>
      <c r="D30" s="32">
        <f t="shared" ref="D30:N30" si="6">D17+D26+D28</f>
        <v>-17.877531959193742</v>
      </c>
      <c r="E30" s="32">
        <f t="shared" si="6"/>
        <v>-16.32408056234512</v>
      </c>
      <c r="F30" s="32">
        <f t="shared" si="6"/>
        <v>-18.181751070457207</v>
      </c>
      <c r="G30" s="32">
        <f t="shared" si="6"/>
        <v>-18.468804651719786</v>
      </c>
      <c r="H30" s="32">
        <f t="shared" si="6"/>
        <v>-16.442371360005325</v>
      </c>
      <c r="I30" s="32">
        <f t="shared" si="6"/>
        <v>-18.449648168602788</v>
      </c>
      <c r="J30" s="32">
        <f t="shared" si="6"/>
        <v>-16.146510413883902</v>
      </c>
      <c r="K30" s="32">
        <f t="shared" si="6"/>
        <v>-17.91521731271698</v>
      </c>
      <c r="L30" s="32">
        <f t="shared" si="6"/>
        <v>-17.998572309992237</v>
      </c>
      <c r="M30" s="32">
        <f t="shared" si="6"/>
        <v>-16.993751505735712</v>
      </c>
      <c r="N30" s="32">
        <f t="shared" si="6"/>
        <v>-17.848779069900477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3361.9667677400844</v>
      </c>
      <c r="D32" s="21">
        <v>3344.0892357808912</v>
      </c>
      <c r="E32" s="21">
        <v>3327.7651552185457</v>
      </c>
      <c r="F32" s="21">
        <v>3309.5834041480889</v>
      </c>
      <c r="G32" s="21">
        <v>3291.114599496369</v>
      </c>
      <c r="H32" s="21">
        <v>3274.6722281363641</v>
      </c>
      <c r="I32" s="21">
        <v>3256.2225799677603</v>
      </c>
      <c r="J32" s="21">
        <v>3240.076069553877</v>
      </c>
      <c r="K32" s="21">
        <v>3222.1608522411598</v>
      </c>
      <c r="L32" s="21">
        <v>3204.1622799311681</v>
      </c>
      <c r="M32" s="21">
        <v>3187.1685284254327</v>
      </c>
      <c r="N32" s="21">
        <v>3169.3197493555322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-4.4516530233685847E-3</v>
      </c>
      <c r="D34" s="39">
        <f t="shared" ref="D34:N34" si="7">(D32/D8)-1</f>
        <v>-5.3175814022725643E-3</v>
      </c>
      <c r="E34" s="39">
        <f t="shared" si="7"/>
        <v>-4.8814727752124476E-3</v>
      </c>
      <c r="F34" s="39">
        <f t="shared" si="7"/>
        <v>-5.4636520975479552E-3</v>
      </c>
      <c r="G34" s="39">
        <f t="shared" si="7"/>
        <v>-5.5804016386388211E-3</v>
      </c>
      <c r="H34" s="39">
        <f t="shared" si="7"/>
        <v>-4.9959887031952865E-3</v>
      </c>
      <c r="I34" s="39">
        <f t="shared" si="7"/>
        <v>-5.6340442289406489E-3</v>
      </c>
      <c r="J34" s="39">
        <f t="shared" si="7"/>
        <v>-4.9586629959562645E-3</v>
      </c>
      <c r="K34" s="39">
        <f t="shared" si="7"/>
        <v>-5.5292582421325731E-3</v>
      </c>
      <c r="L34" s="39">
        <f t="shared" si="7"/>
        <v>-5.585870208022925E-3</v>
      </c>
      <c r="M34" s="39">
        <f t="shared" si="7"/>
        <v>-5.3036488233362267E-3</v>
      </c>
      <c r="N34" s="39">
        <f t="shared" si="7"/>
        <v>-5.6001993338954392E-3</v>
      </c>
    </row>
    <row r="35" spans="1:14" ht="15.75" thickBot="1" x14ac:dyDescent="0.3">
      <c r="A35" s="40" t="s">
        <v>15</v>
      </c>
      <c r="B35" s="41"/>
      <c r="C35" s="42">
        <f>(C32/$C$8)-1</f>
        <v>-4.4516530233685847E-3</v>
      </c>
      <c r="D35" s="42">
        <f t="shared" ref="D35:N35" si="8">(D32/$C$8)-1</f>
        <v>-9.7455623983146999E-3</v>
      </c>
      <c r="E35" s="42">
        <f t="shared" si="8"/>
        <v>-1.4579462476000726E-2</v>
      </c>
      <c r="F35" s="42">
        <f t="shared" si="8"/>
        <v>-1.9963457462810474E-2</v>
      </c>
      <c r="G35" s="42">
        <f t="shared" si="8"/>
        <v>-2.5432454990711006E-2</v>
      </c>
      <c r="H35" s="42">
        <f t="shared" si="8"/>
        <v>-3.0301383436078133E-2</v>
      </c>
      <c r="I35" s="42">
        <f t="shared" si="8"/>
        <v>-3.5764708330541795E-2</v>
      </c>
      <c r="J35" s="42">
        <f t="shared" si="8"/>
        <v>-4.0546026190738216E-2</v>
      </c>
      <c r="K35" s="42">
        <f t="shared" si="8"/>
        <v>-4.5851094983369922E-2</v>
      </c>
      <c r="L35" s="42">
        <f t="shared" si="8"/>
        <v>-5.1180846925920065E-2</v>
      </c>
      <c r="M35" s="42">
        <f t="shared" si="8"/>
        <v>-5.6213050510680262E-2</v>
      </c>
      <c r="N35" s="42">
        <f t="shared" si="8"/>
        <v>-6.1498445556549597E-2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1.4870336689441503</v>
      </c>
      <c r="D41" s="47">
        <v>1.4942368884209054</v>
      </c>
      <c r="E41" s="47">
        <v>1.5026482829012515</v>
      </c>
      <c r="F41" s="47">
        <v>1.4992230669960835</v>
      </c>
      <c r="G41" s="47">
        <v>1.496461858268362</v>
      </c>
      <c r="H41" s="47">
        <v>1.4958715193422403</v>
      </c>
      <c r="I41" s="47">
        <v>1.50319232443347</v>
      </c>
      <c r="J41" s="47">
        <v>1.5095875919558173</v>
      </c>
      <c r="K41" s="47">
        <v>1.5066327201567546</v>
      </c>
      <c r="L41" s="47">
        <v>1.5150419462637461</v>
      </c>
      <c r="M41" s="47">
        <v>1.5187438193331202</v>
      </c>
      <c r="N41" s="47">
        <v>1.526860120730666</v>
      </c>
    </row>
    <row r="43" spans="1:14" x14ac:dyDescent="0.25">
      <c r="A43" s="48" t="s">
        <v>31</v>
      </c>
      <c r="B43" s="48"/>
      <c r="C43" s="49">
        <v>98.973039971586147</v>
      </c>
      <c r="D43" s="49">
        <v>103.0238220046221</v>
      </c>
      <c r="E43" s="49">
        <v>102.41518186271607</v>
      </c>
      <c r="F43" s="49">
        <v>101.21310175985008</v>
      </c>
      <c r="G43" s="49">
        <v>99.219178801548424</v>
      </c>
      <c r="H43" s="49">
        <v>98.163945819727985</v>
      </c>
      <c r="I43" s="49">
        <v>99.512778469344241</v>
      </c>
      <c r="J43" s="49">
        <v>97.249764326494599</v>
      </c>
      <c r="K43" s="49">
        <v>97.687023369689953</v>
      </c>
      <c r="L43" s="49">
        <v>96.486018902503488</v>
      </c>
      <c r="M43" s="49">
        <v>95.305406805267481</v>
      </c>
      <c r="N43" s="49">
        <v>95.28633035442445</v>
      </c>
    </row>
    <row r="44" spans="1:14" x14ac:dyDescent="0.25">
      <c r="A44" s="19" t="s">
        <v>47</v>
      </c>
      <c r="B44" s="19"/>
      <c r="C44" s="50">
        <v>100.10533982393504</v>
      </c>
      <c r="D44" s="50">
        <v>103.02382200462212</v>
      </c>
      <c r="E44" s="50">
        <v>102.20804496029712</v>
      </c>
      <c r="F44" s="50">
        <v>100.8105893557976</v>
      </c>
      <c r="G44" s="50">
        <v>98.632976898148186</v>
      </c>
      <c r="H44" s="50">
        <v>97.405209357361187</v>
      </c>
      <c r="I44" s="50">
        <v>98.595553848528439</v>
      </c>
      <c r="J44" s="50">
        <v>96.221577510777124</v>
      </c>
      <c r="K44" s="50">
        <v>96.501790739999194</v>
      </c>
      <c r="L44" s="50">
        <v>95.205168926796333</v>
      </c>
      <c r="M44" s="50">
        <v>93.957500861472241</v>
      </c>
      <c r="N44" s="50">
        <v>93.880102926394414</v>
      </c>
    </row>
    <row r="45" spans="1:14" x14ac:dyDescent="0.25">
      <c r="A45" s="51" t="s">
        <v>48</v>
      </c>
      <c r="B45" s="51"/>
      <c r="C45" s="52">
        <v>97.856088101810016</v>
      </c>
      <c r="D45" s="52">
        <v>103.02382200462209</v>
      </c>
      <c r="E45" s="52">
        <v>102.62001753974425</v>
      </c>
      <c r="F45" s="52">
        <v>101.61701250345564</v>
      </c>
      <c r="G45" s="52">
        <v>99.80883296173684</v>
      </c>
      <c r="H45" s="52">
        <v>98.923722512887736</v>
      </c>
      <c r="I45" s="52">
        <v>100.43304799182695</v>
      </c>
      <c r="J45" s="52">
        <v>98.286761429016323</v>
      </c>
      <c r="K45" s="52">
        <v>98.876694130048008</v>
      </c>
      <c r="L45" s="52">
        <v>97.781312816151029</v>
      </c>
      <c r="M45" s="52">
        <v>96.673077755322339</v>
      </c>
      <c r="N45" s="52">
        <v>96.720491920332009</v>
      </c>
    </row>
    <row r="47" spans="1:14" x14ac:dyDescent="0.25">
      <c r="A47" s="48" t="s">
        <v>32</v>
      </c>
      <c r="B47" s="48"/>
      <c r="C47" s="49">
        <v>79.636471443432811</v>
      </c>
      <c r="D47" s="49">
        <v>79.139066001680007</v>
      </c>
      <c r="E47" s="49">
        <v>79.213873855873373</v>
      </c>
      <c r="F47" s="49">
        <v>79.351030210225673</v>
      </c>
      <c r="G47" s="49">
        <v>79.594711057858476</v>
      </c>
      <c r="H47" s="49">
        <v>79.729543025316246</v>
      </c>
      <c r="I47" s="49">
        <v>79.568825410224875</v>
      </c>
      <c r="J47" s="49">
        <v>79.850268778095824</v>
      </c>
      <c r="K47" s="49">
        <v>79.808137980239565</v>
      </c>
      <c r="L47" s="49">
        <v>79.962994279827512</v>
      </c>
      <c r="M47" s="49">
        <v>80.106941106102312</v>
      </c>
      <c r="N47" s="49">
        <v>80.114910029779196</v>
      </c>
    </row>
    <row r="48" spans="1:14" x14ac:dyDescent="0.25">
      <c r="A48" s="19" t="s">
        <v>45</v>
      </c>
      <c r="B48" s="19"/>
      <c r="C48" s="50">
        <v>77.393610918535899</v>
      </c>
      <c r="D48" s="50">
        <v>77.025057741179793</v>
      </c>
      <c r="E48" s="50">
        <v>77.131883143699582</v>
      </c>
      <c r="F48" s="50">
        <v>77.312798765666813</v>
      </c>
      <c r="G48" s="50">
        <v>77.594879935298906</v>
      </c>
      <c r="H48" s="50">
        <v>77.757220209102911</v>
      </c>
      <c r="I48" s="50">
        <v>77.610255600184402</v>
      </c>
      <c r="J48" s="50">
        <v>77.926469739439383</v>
      </c>
      <c r="K48" s="50">
        <v>77.893014070491745</v>
      </c>
      <c r="L48" s="50">
        <v>78.071465594736452</v>
      </c>
      <c r="M48" s="50">
        <v>78.247522749857325</v>
      </c>
      <c r="N48" s="50">
        <v>78.272949752357945</v>
      </c>
    </row>
    <row r="49" spans="1:14" x14ac:dyDescent="0.25">
      <c r="A49" s="51" t="s">
        <v>46</v>
      </c>
      <c r="B49" s="51"/>
      <c r="C49" s="52">
        <v>81.631105269668879</v>
      </c>
      <c r="D49" s="52">
        <v>81.053184290562825</v>
      </c>
      <c r="E49" s="52">
        <v>81.104613984459817</v>
      </c>
      <c r="F49" s="52">
        <v>81.224861823966336</v>
      </c>
      <c r="G49" s="52">
        <v>81.437988795685158</v>
      </c>
      <c r="H49" s="52">
        <v>81.545026606974915</v>
      </c>
      <c r="I49" s="52">
        <v>81.386196591320967</v>
      </c>
      <c r="J49" s="52">
        <v>81.635712234300911</v>
      </c>
      <c r="K49" s="52">
        <v>81.581693145602173</v>
      </c>
      <c r="L49" s="52">
        <v>81.716360128639309</v>
      </c>
      <c r="M49" s="52">
        <v>81.846338448851128</v>
      </c>
      <c r="N49" s="52">
        <v>81.848586557507261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61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7475</v>
      </c>
      <c r="D8" s="21">
        <v>7408.5260019330699</v>
      </c>
      <c r="E8" s="21">
        <v>7338.811351333532</v>
      </c>
      <c r="F8" s="21">
        <v>7271.1634702746187</v>
      </c>
      <c r="G8" s="21">
        <v>7202.9868932112549</v>
      </c>
      <c r="H8" s="21">
        <v>7134.3018769677501</v>
      </c>
      <c r="I8" s="21">
        <v>7066.9110410313333</v>
      </c>
      <c r="J8" s="21">
        <v>6996.2822329776518</v>
      </c>
      <c r="K8" s="21">
        <v>6930.0509661191545</v>
      </c>
      <c r="L8" s="21">
        <v>6859.1775481969817</v>
      </c>
      <c r="M8" s="21">
        <v>6787.963441547342</v>
      </c>
      <c r="N8" s="21">
        <v>6718.2407408607078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55.221087025119552</v>
      </c>
      <c r="D10" s="26">
        <f t="shared" ref="D10:N10" si="0">SUM(D11:D12)</f>
        <v>54.770554127076707</v>
      </c>
      <c r="E10" s="26">
        <f t="shared" si="0"/>
        <v>54.13873498265086</v>
      </c>
      <c r="F10" s="26">
        <f t="shared" si="0"/>
        <v>52.937704202633675</v>
      </c>
      <c r="G10" s="26">
        <f t="shared" si="0"/>
        <v>51.608655758630519</v>
      </c>
      <c r="H10" s="26">
        <f t="shared" si="0"/>
        <v>50.099299331416489</v>
      </c>
      <c r="I10" s="26">
        <f t="shared" si="0"/>
        <v>49.146220402678921</v>
      </c>
      <c r="J10" s="26">
        <f t="shared" si="0"/>
        <v>48.075254861299562</v>
      </c>
      <c r="K10" s="26">
        <f t="shared" si="0"/>
        <v>46.768693795590103</v>
      </c>
      <c r="L10" s="26">
        <f t="shared" si="0"/>
        <v>45.784124798771899</v>
      </c>
      <c r="M10" s="26">
        <f t="shared" si="0"/>
        <v>44.584554782853644</v>
      </c>
      <c r="N10" s="26">
        <f t="shared" si="0"/>
        <v>43.705369711532356</v>
      </c>
    </row>
    <row r="11" spans="1:14" x14ac:dyDescent="0.25">
      <c r="A11" s="20" t="s">
        <v>34</v>
      </c>
      <c r="B11" s="18"/>
      <c r="C11" s="22">
        <v>28.275323853953669</v>
      </c>
      <c r="D11" s="22">
        <v>28.180333494415272</v>
      </c>
      <c r="E11" s="22">
        <v>27.684580388855554</v>
      </c>
      <c r="F11" s="22">
        <v>26.948518284372</v>
      </c>
      <c r="G11" s="22">
        <v>26.450513051585254</v>
      </c>
      <c r="H11" s="22">
        <v>25.644048132352172</v>
      </c>
      <c r="I11" s="22">
        <v>25.117318774793315</v>
      </c>
      <c r="J11" s="22">
        <v>24.49116757085072</v>
      </c>
      <c r="K11" s="22">
        <v>23.952716440449795</v>
      </c>
      <c r="L11" s="22">
        <v>23.331526075464911</v>
      </c>
      <c r="M11" s="22">
        <v>22.920228867241661</v>
      </c>
      <c r="N11" s="22">
        <v>22.355489994040443</v>
      </c>
    </row>
    <row r="12" spans="1:14" x14ac:dyDescent="0.25">
      <c r="A12" s="27" t="s">
        <v>35</v>
      </c>
      <c r="B12" s="28"/>
      <c r="C12" s="29">
        <v>26.945763171165883</v>
      </c>
      <c r="D12" s="29">
        <v>26.590220632661435</v>
      </c>
      <c r="E12" s="29">
        <v>26.454154593795305</v>
      </c>
      <c r="F12" s="29">
        <v>25.989185918261676</v>
      </c>
      <c r="G12" s="29">
        <v>25.158142707045265</v>
      </c>
      <c r="H12" s="29">
        <v>24.455251199064318</v>
      </c>
      <c r="I12" s="29">
        <v>24.028901627885606</v>
      </c>
      <c r="J12" s="29">
        <v>23.584087290448842</v>
      </c>
      <c r="K12" s="29">
        <v>22.815977355140308</v>
      </c>
      <c r="L12" s="29">
        <v>22.452598723306988</v>
      </c>
      <c r="M12" s="29">
        <v>21.664325915611983</v>
      </c>
      <c r="N12" s="29">
        <v>21.349879717491913</v>
      </c>
    </row>
    <row r="13" spans="1:14" x14ac:dyDescent="0.25">
      <c r="A13" s="33" t="s">
        <v>36</v>
      </c>
      <c r="B13" s="18"/>
      <c r="C13" s="26">
        <f>SUM(C14:C15)</f>
        <v>106.11606300798888</v>
      </c>
      <c r="D13" s="26">
        <f t="shared" ref="D13:N13" si="1">SUM(D14:D15)</f>
        <v>111.20720976701458</v>
      </c>
      <c r="E13" s="26">
        <f t="shared" si="1"/>
        <v>110.67887427557243</v>
      </c>
      <c r="F13" s="26">
        <f t="shared" si="1"/>
        <v>109.61123995429607</v>
      </c>
      <c r="G13" s="26">
        <f t="shared" si="1"/>
        <v>108.1427286970025</v>
      </c>
      <c r="H13" s="26">
        <f t="shared" si="1"/>
        <v>108.17558007912804</v>
      </c>
      <c r="I13" s="26">
        <f t="shared" si="1"/>
        <v>110.44560937544273</v>
      </c>
      <c r="J13" s="26">
        <f t="shared" si="1"/>
        <v>108.62076403831809</v>
      </c>
      <c r="K13" s="26">
        <f t="shared" si="1"/>
        <v>110.03013941082378</v>
      </c>
      <c r="L13" s="26">
        <f t="shared" si="1"/>
        <v>108.92817768401123</v>
      </c>
      <c r="M13" s="26">
        <f t="shared" si="1"/>
        <v>108.32439291977718</v>
      </c>
      <c r="N13" s="26">
        <f t="shared" si="1"/>
        <v>109.01998739553257</v>
      </c>
    </row>
    <row r="14" spans="1:14" x14ac:dyDescent="0.25">
      <c r="A14" s="20" t="s">
        <v>37</v>
      </c>
      <c r="B14" s="18"/>
      <c r="C14" s="22">
        <v>51.378494287653623</v>
      </c>
      <c r="D14" s="22">
        <v>53.384166255624081</v>
      </c>
      <c r="E14" s="22">
        <v>53.195885049594068</v>
      </c>
      <c r="F14" s="22">
        <v>53.172521492973559</v>
      </c>
      <c r="G14" s="22">
        <v>52.567341607887968</v>
      </c>
      <c r="H14" s="22">
        <v>52.651122240860275</v>
      </c>
      <c r="I14" s="22">
        <v>54.133060292099216</v>
      </c>
      <c r="J14" s="22">
        <v>53.53757192339399</v>
      </c>
      <c r="K14" s="22">
        <v>54.356530561522597</v>
      </c>
      <c r="L14" s="22">
        <v>54.029370663907038</v>
      </c>
      <c r="M14" s="22">
        <v>53.547942507775879</v>
      </c>
      <c r="N14" s="22">
        <v>54.023631706363915</v>
      </c>
    </row>
    <row r="15" spans="1:14" x14ac:dyDescent="0.25">
      <c r="A15" s="10" t="s">
        <v>38</v>
      </c>
      <c r="B15" s="12"/>
      <c r="C15" s="23">
        <v>54.737568720335261</v>
      </c>
      <c r="D15" s="23">
        <v>57.823043511390495</v>
      </c>
      <c r="E15" s="23">
        <v>57.482989225978358</v>
      </c>
      <c r="F15" s="23">
        <v>56.438718461322509</v>
      </c>
      <c r="G15" s="23">
        <v>55.575387089114521</v>
      </c>
      <c r="H15" s="23">
        <v>55.524457838267764</v>
      </c>
      <c r="I15" s="23">
        <v>56.312549083343505</v>
      </c>
      <c r="J15" s="23">
        <v>55.083192114924096</v>
      </c>
      <c r="K15" s="23">
        <v>55.673608849301175</v>
      </c>
      <c r="L15" s="23">
        <v>54.898807020104194</v>
      </c>
      <c r="M15" s="23">
        <v>54.776450412001296</v>
      </c>
      <c r="N15" s="23">
        <v>54.996355689168652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-50.894975982869333</v>
      </c>
      <c r="D17" s="32">
        <f t="shared" ref="D17:N17" si="2">D10-D13</f>
        <v>-56.436655639937868</v>
      </c>
      <c r="E17" s="32">
        <f t="shared" si="2"/>
        <v>-56.540139292921566</v>
      </c>
      <c r="F17" s="32">
        <f t="shared" si="2"/>
        <v>-56.673535751662392</v>
      </c>
      <c r="G17" s="32">
        <f t="shared" si="2"/>
        <v>-56.534072938371978</v>
      </c>
      <c r="H17" s="32">
        <f t="shared" si="2"/>
        <v>-58.07628074771155</v>
      </c>
      <c r="I17" s="32">
        <f t="shared" si="2"/>
        <v>-61.299388972763808</v>
      </c>
      <c r="J17" s="32">
        <f t="shared" si="2"/>
        <v>-60.545509177018523</v>
      </c>
      <c r="K17" s="32">
        <f t="shared" si="2"/>
        <v>-63.261445615233676</v>
      </c>
      <c r="L17" s="32">
        <f t="shared" si="2"/>
        <v>-63.144052885239333</v>
      </c>
      <c r="M17" s="32">
        <f t="shared" si="2"/>
        <v>-63.739838136923538</v>
      </c>
      <c r="N17" s="32">
        <f t="shared" si="2"/>
        <v>-65.314617684000211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326.94712956888111</v>
      </c>
      <c r="D19" s="26">
        <f t="shared" ref="D19:N19" si="3">SUM(D20:D21)</f>
        <v>328.53706965750183</v>
      </c>
      <c r="E19" s="26">
        <f t="shared" si="3"/>
        <v>329.48360444569317</v>
      </c>
      <c r="F19" s="26">
        <f t="shared" si="3"/>
        <v>328.03444081711405</v>
      </c>
      <c r="G19" s="26">
        <f t="shared" si="3"/>
        <v>327.52171709831237</v>
      </c>
      <c r="H19" s="26">
        <f t="shared" si="3"/>
        <v>328.97304554334863</v>
      </c>
      <c r="I19" s="26">
        <f t="shared" si="3"/>
        <v>330.17873634586908</v>
      </c>
      <c r="J19" s="26">
        <f t="shared" si="3"/>
        <v>330.82761721846134</v>
      </c>
      <c r="K19" s="26">
        <f t="shared" si="3"/>
        <v>330.61145561319302</v>
      </c>
      <c r="L19" s="26">
        <f t="shared" si="3"/>
        <v>329.90179755876761</v>
      </c>
      <c r="M19" s="26">
        <f t="shared" si="3"/>
        <v>330.84441806258928</v>
      </c>
      <c r="N19" s="26">
        <f t="shared" si="3"/>
        <v>331.12188273937898</v>
      </c>
    </row>
    <row r="20" spans="1:14" x14ac:dyDescent="0.25">
      <c r="A20" s="64" t="s">
        <v>40</v>
      </c>
      <c r="B20" s="64"/>
      <c r="C20" s="22">
        <v>162.57749332164846</v>
      </c>
      <c r="D20" s="22">
        <v>163.62557041045383</v>
      </c>
      <c r="E20" s="22">
        <v>164.84776472170367</v>
      </c>
      <c r="F20" s="22">
        <v>163.50150926859945</v>
      </c>
      <c r="G20" s="22">
        <v>163.08367156919962</v>
      </c>
      <c r="H20" s="22">
        <v>163.32726138885792</v>
      </c>
      <c r="I20" s="22">
        <v>164.82309717021218</v>
      </c>
      <c r="J20" s="22">
        <v>164.71498146560418</v>
      </c>
      <c r="K20" s="22">
        <v>165.04885449522206</v>
      </c>
      <c r="L20" s="22">
        <v>164.20171944889572</v>
      </c>
      <c r="M20" s="22">
        <v>165.06717590379398</v>
      </c>
      <c r="N20" s="22">
        <v>165.26493783108236</v>
      </c>
    </row>
    <row r="21" spans="1:14" x14ac:dyDescent="0.25">
      <c r="A21" s="27" t="s">
        <v>41</v>
      </c>
      <c r="B21" s="27"/>
      <c r="C21" s="29">
        <v>164.36963624723268</v>
      </c>
      <c r="D21" s="29">
        <v>164.911499247048</v>
      </c>
      <c r="E21" s="29">
        <v>164.63583972398951</v>
      </c>
      <c r="F21" s="29">
        <v>164.53293154851457</v>
      </c>
      <c r="G21" s="29">
        <v>164.43804552911271</v>
      </c>
      <c r="H21" s="29">
        <v>165.64578415449071</v>
      </c>
      <c r="I21" s="29">
        <v>165.3556391756569</v>
      </c>
      <c r="J21" s="29">
        <v>166.11263575285716</v>
      </c>
      <c r="K21" s="29">
        <v>165.56260111797093</v>
      </c>
      <c r="L21" s="29">
        <v>165.70007810987187</v>
      </c>
      <c r="M21" s="29">
        <v>165.7772421587953</v>
      </c>
      <c r="N21" s="29">
        <v>165.85694490829658</v>
      </c>
    </row>
    <row r="22" spans="1:14" x14ac:dyDescent="0.25">
      <c r="A22" s="67" t="s">
        <v>44</v>
      </c>
      <c r="B22" s="67"/>
      <c r="C22" s="26">
        <f>SUM(C23:C24)</f>
        <v>342.52615165294219</v>
      </c>
      <c r="D22" s="26">
        <f t="shared" ref="D22:N22" si="4">SUM(D23:D24)</f>
        <v>341.81506461710086</v>
      </c>
      <c r="E22" s="26">
        <f t="shared" si="4"/>
        <v>340.59134621168516</v>
      </c>
      <c r="F22" s="26">
        <f t="shared" si="4"/>
        <v>339.53748212881681</v>
      </c>
      <c r="G22" s="26">
        <f t="shared" si="4"/>
        <v>339.6726604034431</v>
      </c>
      <c r="H22" s="26">
        <f t="shared" si="4"/>
        <v>338.28760073205672</v>
      </c>
      <c r="I22" s="26">
        <f t="shared" si="4"/>
        <v>339.50815542678527</v>
      </c>
      <c r="J22" s="26">
        <f t="shared" si="4"/>
        <v>336.51337489993966</v>
      </c>
      <c r="K22" s="26">
        <f t="shared" si="4"/>
        <v>338.22342792013262</v>
      </c>
      <c r="L22" s="26">
        <f t="shared" si="4"/>
        <v>337.97185132316793</v>
      </c>
      <c r="M22" s="26">
        <f t="shared" si="4"/>
        <v>336.82728061229983</v>
      </c>
      <c r="N22" s="26">
        <f t="shared" si="4"/>
        <v>337.8478270871941</v>
      </c>
    </row>
    <row r="23" spans="1:14" x14ac:dyDescent="0.25">
      <c r="A23" s="64" t="s">
        <v>42</v>
      </c>
      <c r="B23" s="64"/>
      <c r="C23" s="23">
        <v>169.89325747556796</v>
      </c>
      <c r="D23" s="22">
        <v>168.78896738864154</v>
      </c>
      <c r="E23" s="22">
        <v>167.19198916175236</v>
      </c>
      <c r="F23" s="22">
        <v>167.4628027445811</v>
      </c>
      <c r="G23" s="22">
        <v>166.87616443806252</v>
      </c>
      <c r="H23" s="22">
        <v>166.56344953627024</v>
      </c>
      <c r="I23" s="22">
        <v>166.53561178497122</v>
      </c>
      <c r="J23" s="22">
        <v>165.59504036055273</v>
      </c>
      <c r="K23" s="22">
        <v>165.52963746941282</v>
      </c>
      <c r="L23" s="22">
        <v>166.27714699455132</v>
      </c>
      <c r="M23" s="22">
        <v>165.07483117083723</v>
      </c>
      <c r="N23" s="22">
        <v>165.46726471599393</v>
      </c>
    </row>
    <row r="24" spans="1:14" x14ac:dyDescent="0.25">
      <c r="A24" s="10" t="s">
        <v>43</v>
      </c>
      <c r="B24" s="10"/>
      <c r="C24" s="23">
        <v>172.63289417737425</v>
      </c>
      <c r="D24" s="23">
        <v>173.02609722845932</v>
      </c>
      <c r="E24" s="23">
        <v>173.3993570499328</v>
      </c>
      <c r="F24" s="23">
        <v>172.07467938423574</v>
      </c>
      <c r="G24" s="23">
        <v>172.79649596538059</v>
      </c>
      <c r="H24" s="23">
        <v>171.72415119578645</v>
      </c>
      <c r="I24" s="23">
        <v>172.97254364181401</v>
      </c>
      <c r="J24" s="23">
        <v>170.9183345393869</v>
      </c>
      <c r="K24" s="23">
        <v>172.6937904507198</v>
      </c>
      <c r="L24" s="23">
        <v>171.69470432861658</v>
      </c>
      <c r="M24" s="23">
        <v>171.7524494414626</v>
      </c>
      <c r="N24" s="23">
        <v>172.38056237120014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-15.57902208406108</v>
      </c>
      <c r="D26" s="32">
        <f t="shared" ref="D26:N26" si="5">D19-D22</f>
        <v>-13.277994959599027</v>
      </c>
      <c r="E26" s="32">
        <f t="shared" si="5"/>
        <v>-11.107741765991989</v>
      </c>
      <c r="F26" s="32">
        <f t="shared" si="5"/>
        <v>-11.503041311702759</v>
      </c>
      <c r="G26" s="32">
        <f t="shared" si="5"/>
        <v>-12.150943305130738</v>
      </c>
      <c r="H26" s="32">
        <f t="shared" si="5"/>
        <v>-9.3145551887080842</v>
      </c>
      <c r="I26" s="32">
        <f t="shared" si="5"/>
        <v>-9.3294190809161819</v>
      </c>
      <c r="J26" s="32">
        <f t="shared" si="5"/>
        <v>-5.6857576814783215</v>
      </c>
      <c r="K26" s="32">
        <f t="shared" si="5"/>
        <v>-7.6119723069396059</v>
      </c>
      <c r="L26" s="32">
        <f t="shared" si="5"/>
        <v>-8.0700537644003134</v>
      </c>
      <c r="M26" s="32">
        <f t="shared" si="5"/>
        <v>-5.9828625497105463</v>
      </c>
      <c r="N26" s="32">
        <f t="shared" si="5"/>
        <v>-6.7259443478151297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-66.47399806693042</v>
      </c>
      <c r="D30" s="32">
        <f t="shared" ref="D30:N30" si="6">D17+D26+D28</f>
        <v>-69.714650599536895</v>
      </c>
      <c r="E30" s="32">
        <f t="shared" si="6"/>
        <v>-67.647881058913555</v>
      </c>
      <c r="F30" s="32">
        <f t="shared" si="6"/>
        <v>-68.176577063365158</v>
      </c>
      <c r="G30" s="32">
        <f t="shared" si="6"/>
        <v>-68.685016243502716</v>
      </c>
      <c r="H30" s="32">
        <f t="shared" si="6"/>
        <v>-67.390835936419634</v>
      </c>
      <c r="I30" s="32">
        <f t="shared" si="6"/>
        <v>-70.62880805367999</v>
      </c>
      <c r="J30" s="32">
        <f t="shared" si="6"/>
        <v>-66.231266858496838</v>
      </c>
      <c r="K30" s="32">
        <f t="shared" si="6"/>
        <v>-70.873417922173275</v>
      </c>
      <c r="L30" s="32">
        <f t="shared" si="6"/>
        <v>-71.214106649639646</v>
      </c>
      <c r="M30" s="32">
        <f t="shared" si="6"/>
        <v>-69.722700686634084</v>
      </c>
      <c r="N30" s="32">
        <f t="shared" si="6"/>
        <v>-72.040562031815341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7408.5260019330699</v>
      </c>
      <c r="D32" s="21">
        <v>7338.811351333532</v>
      </c>
      <c r="E32" s="21">
        <v>7271.1634702746187</v>
      </c>
      <c r="F32" s="21">
        <v>7202.9868932112549</v>
      </c>
      <c r="G32" s="21">
        <v>7134.3018769677501</v>
      </c>
      <c r="H32" s="21">
        <v>7066.9110410313333</v>
      </c>
      <c r="I32" s="21">
        <v>6996.2822329776518</v>
      </c>
      <c r="J32" s="21">
        <v>6930.0509661191545</v>
      </c>
      <c r="K32" s="21">
        <v>6859.1775481969817</v>
      </c>
      <c r="L32" s="21">
        <v>6787.963441547342</v>
      </c>
      <c r="M32" s="21">
        <v>6718.2407408607078</v>
      </c>
      <c r="N32" s="21">
        <v>6646.2001788288917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-8.8928425507598385E-3</v>
      </c>
      <c r="D34" s="39">
        <f t="shared" ref="D34:N34" si="7">(D32/D8)-1</f>
        <v>-9.4100568158022035E-3</v>
      </c>
      <c r="E34" s="39">
        <f t="shared" si="7"/>
        <v>-9.2178253153517575E-3</v>
      </c>
      <c r="F34" s="39">
        <f t="shared" si="7"/>
        <v>-9.3762954638659801E-3</v>
      </c>
      <c r="G34" s="39">
        <f t="shared" si="7"/>
        <v>-9.5356297688449221E-3</v>
      </c>
      <c r="H34" s="39">
        <f t="shared" si="7"/>
        <v>-9.446030893923929E-3</v>
      </c>
      <c r="I34" s="39">
        <f t="shared" si="7"/>
        <v>-9.9942970335415993E-3</v>
      </c>
      <c r="J34" s="39">
        <f t="shared" si="7"/>
        <v>-9.4666373729621611E-3</v>
      </c>
      <c r="K34" s="39">
        <f t="shared" si="7"/>
        <v>-1.0226969219803927E-2</v>
      </c>
      <c r="L34" s="39">
        <f t="shared" si="7"/>
        <v>-1.038230985409605E-2</v>
      </c>
      <c r="M34" s="39">
        <f t="shared" si="7"/>
        <v>-1.0271519769814885E-2</v>
      </c>
      <c r="N34" s="39">
        <f t="shared" si="7"/>
        <v>-1.0723128987275121E-2</v>
      </c>
    </row>
    <row r="35" spans="1:14" ht="15.75" thickBot="1" x14ac:dyDescent="0.3">
      <c r="A35" s="40" t="s">
        <v>15</v>
      </c>
      <c r="B35" s="41"/>
      <c r="C35" s="42">
        <f>(C32/$C$8)-1</f>
        <v>-8.8928425507598385E-3</v>
      </c>
      <c r="D35" s="42">
        <f t="shared" ref="D35:N35" si="8">(D32/$C$8)-1</f>
        <v>-1.8219217212905425E-2</v>
      </c>
      <c r="E35" s="42">
        <f t="shared" si="8"/>
        <v>-2.7269100966606175E-2</v>
      </c>
      <c r="F35" s="42">
        <f t="shared" si="8"/>
        <v>-3.6389713282775293E-2</v>
      </c>
      <c r="G35" s="42">
        <f t="shared" si="8"/>
        <v>-4.5578344218361155E-2</v>
      </c>
      <c r="H35" s="42">
        <f t="shared" si="8"/>
        <v>-5.4593840664704629E-2</v>
      </c>
      <c r="I35" s="42">
        <f t="shared" si="8"/>
        <v>-6.4042510638441241E-2</v>
      </c>
      <c r="J35" s="42">
        <f t="shared" si="8"/>
        <v>-7.2902880786735236E-2</v>
      </c>
      <c r="K35" s="42">
        <f t="shared" si="8"/>
        <v>-8.2384274488698117E-2</v>
      </c>
      <c r="L35" s="42">
        <f t="shared" si="8"/>
        <v>-9.1911245277947584E-2</v>
      </c>
      <c r="M35" s="42">
        <f t="shared" si="8"/>
        <v>-0.10123869687482168</v>
      </c>
      <c r="N35" s="42">
        <f t="shared" si="8"/>
        <v>-0.11087623025700444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1.6578756308156646</v>
      </c>
      <c r="D41" s="47">
        <v>1.6706656549339625</v>
      </c>
      <c r="E41" s="47">
        <v>1.6790269317572672</v>
      </c>
      <c r="F41" s="47">
        <v>1.6754960016957148</v>
      </c>
      <c r="G41" s="47">
        <v>1.673818254527959</v>
      </c>
      <c r="H41" s="47">
        <v>1.6700346923814589</v>
      </c>
      <c r="I41" s="47">
        <v>1.6803079706962636</v>
      </c>
      <c r="J41" s="47">
        <v>1.6870073273722972</v>
      </c>
      <c r="K41" s="47">
        <v>1.6833381077892362</v>
      </c>
      <c r="L41" s="47">
        <v>1.6944364101685285</v>
      </c>
      <c r="M41" s="47">
        <v>1.6967272672226228</v>
      </c>
      <c r="N41" s="47">
        <v>1.7049946124172328</v>
      </c>
    </row>
    <row r="43" spans="1:14" x14ac:dyDescent="0.25">
      <c r="A43" s="48" t="s">
        <v>31</v>
      </c>
      <c r="B43" s="48"/>
      <c r="C43" s="49">
        <v>94.993984946864458</v>
      </c>
      <c r="D43" s="49">
        <v>98.983672122087924</v>
      </c>
      <c r="E43" s="49">
        <v>98.44119549890398</v>
      </c>
      <c r="F43" s="49">
        <v>97.310518476719295</v>
      </c>
      <c r="G43" s="49">
        <v>95.415123419666216</v>
      </c>
      <c r="H43" s="49">
        <v>94.449106843464946</v>
      </c>
      <c r="I43" s="49">
        <v>95.748082169329336</v>
      </c>
      <c r="J43" s="49">
        <v>93.583066556605942</v>
      </c>
      <c r="K43" s="49">
        <v>93.993015018268125</v>
      </c>
      <c r="L43" s="49">
        <v>92.833502359866188</v>
      </c>
      <c r="M43" s="49">
        <v>91.735235382837274</v>
      </c>
      <c r="N43" s="49">
        <v>91.684744640566095</v>
      </c>
    </row>
    <row r="44" spans="1:14" x14ac:dyDescent="0.25">
      <c r="A44" s="19" t="s">
        <v>47</v>
      </c>
      <c r="B44" s="19"/>
      <c r="C44" s="50">
        <v>96.158778038751763</v>
      </c>
      <c r="D44" s="50">
        <v>98.983672122087896</v>
      </c>
      <c r="E44" s="50">
        <v>98.212385952673642</v>
      </c>
      <c r="F44" s="50">
        <v>96.887840436429684</v>
      </c>
      <c r="G44" s="50">
        <v>94.812118633351375</v>
      </c>
      <c r="H44" s="50">
        <v>93.659315390468706</v>
      </c>
      <c r="I44" s="50">
        <v>94.787561201124134</v>
      </c>
      <c r="J44" s="50">
        <v>92.527933200677367</v>
      </c>
      <c r="K44" s="50">
        <v>92.817616574815972</v>
      </c>
      <c r="L44" s="50">
        <v>91.566383938348508</v>
      </c>
      <c r="M44" s="50">
        <v>90.366946588418656</v>
      </c>
      <c r="N44" s="50">
        <v>90.24630721050427</v>
      </c>
    </row>
    <row r="45" spans="1:14" x14ac:dyDescent="0.25">
      <c r="A45" s="51" t="s">
        <v>48</v>
      </c>
      <c r="B45" s="51"/>
      <c r="C45" s="52">
        <v>93.926057343043283</v>
      </c>
      <c r="D45" s="52">
        <v>98.983672122087881</v>
      </c>
      <c r="E45" s="52">
        <v>98.653892220990855</v>
      </c>
      <c r="F45" s="52">
        <v>97.712123347919331</v>
      </c>
      <c r="G45" s="52">
        <v>95.992591713367091</v>
      </c>
      <c r="H45" s="52">
        <v>95.210430430195345</v>
      </c>
      <c r="I45" s="52">
        <v>96.689959340900998</v>
      </c>
      <c r="J45" s="52">
        <v>94.631912442337168</v>
      </c>
      <c r="K45" s="52">
        <v>95.169687775972662</v>
      </c>
      <c r="L45" s="52">
        <v>94.115266805182287</v>
      </c>
      <c r="M45" s="52">
        <v>93.11349068748541</v>
      </c>
      <c r="N45" s="52">
        <v>93.143095651865394</v>
      </c>
    </row>
    <row r="47" spans="1:14" x14ac:dyDescent="0.25">
      <c r="A47" s="48" t="s">
        <v>32</v>
      </c>
      <c r="B47" s="48"/>
      <c r="C47" s="49">
        <v>80.072571581754417</v>
      </c>
      <c r="D47" s="49">
        <v>79.576388467178134</v>
      </c>
      <c r="E47" s="49">
        <v>79.652969531717204</v>
      </c>
      <c r="F47" s="49">
        <v>79.794681482384206</v>
      </c>
      <c r="G47" s="49">
        <v>80.041909224609697</v>
      </c>
      <c r="H47" s="49">
        <v>80.172728950566821</v>
      </c>
      <c r="I47" s="49">
        <v>80.008440197137446</v>
      </c>
      <c r="J47" s="49">
        <v>80.284896041927993</v>
      </c>
      <c r="K47" s="49">
        <v>80.234439241162931</v>
      </c>
      <c r="L47" s="49">
        <v>80.39001421670838</v>
      </c>
      <c r="M47" s="49">
        <v>80.542453103025167</v>
      </c>
      <c r="N47" s="49">
        <v>80.554942519559745</v>
      </c>
    </row>
    <row r="48" spans="1:14" x14ac:dyDescent="0.25">
      <c r="A48" s="19" t="s">
        <v>45</v>
      </c>
      <c r="B48" s="19"/>
      <c r="C48" s="50">
        <v>77.910080394418429</v>
      </c>
      <c r="D48" s="50">
        <v>77.541150976657974</v>
      </c>
      <c r="E48" s="50">
        <v>77.646713641482705</v>
      </c>
      <c r="F48" s="50">
        <v>77.826288909252668</v>
      </c>
      <c r="G48" s="50">
        <v>78.10679130446502</v>
      </c>
      <c r="H48" s="50">
        <v>78.26768114609186</v>
      </c>
      <c r="I48" s="50">
        <v>78.119919993229914</v>
      </c>
      <c r="J48" s="50">
        <v>78.434497049800456</v>
      </c>
      <c r="K48" s="50">
        <v>78.400128168401011</v>
      </c>
      <c r="L48" s="50">
        <v>78.577239228451759</v>
      </c>
      <c r="M48" s="50">
        <v>78.752015409474055</v>
      </c>
      <c r="N48" s="50">
        <v>78.776428709163369</v>
      </c>
    </row>
    <row r="49" spans="1:14" x14ac:dyDescent="0.25">
      <c r="A49" s="51" t="s">
        <v>46</v>
      </c>
      <c r="B49" s="51"/>
      <c r="C49" s="52">
        <v>82.084230448581579</v>
      </c>
      <c r="D49" s="52">
        <v>81.505631980635755</v>
      </c>
      <c r="E49" s="52">
        <v>81.555702189745162</v>
      </c>
      <c r="F49" s="52">
        <v>81.674593651753554</v>
      </c>
      <c r="G49" s="52">
        <v>81.886217787481158</v>
      </c>
      <c r="H49" s="52">
        <v>81.991742589621481</v>
      </c>
      <c r="I49" s="52">
        <v>81.832003623278268</v>
      </c>
      <c r="J49" s="52">
        <v>82.079997573226848</v>
      </c>
      <c r="K49" s="52">
        <v>82.025013954583244</v>
      </c>
      <c r="L49" s="52">
        <v>82.158399407675191</v>
      </c>
      <c r="M49" s="52">
        <v>82.286989556039956</v>
      </c>
      <c r="N49" s="52">
        <v>82.288082914473378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28F83C-1DD6-49B9-AAF7-FA6A6FCBC839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1543e12e-b41e-4b3f-8a83-41e12152c6a2"/>
    <ds:schemaRef ds:uri="http://schemas.microsoft.com/office/infopath/2007/PartnerControls"/>
    <ds:schemaRef ds:uri="http://purl.org/dc/elements/1.1/"/>
    <ds:schemaRef ds:uri="http://schemas.microsoft.com/office/2006/metadata/properties"/>
    <ds:schemaRef ds:uri="4ea622ab-6d0b-4c8a-8736-27bd26b1fd5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Area Codes</vt:lpstr>
      <vt:lpstr>Argyll &amp; Bute</vt:lpstr>
      <vt:lpstr>Bute</vt:lpstr>
      <vt:lpstr>CollTire</vt:lpstr>
      <vt:lpstr>Cowal</vt:lpstr>
      <vt:lpstr>HelenLom</vt:lpstr>
      <vt:lpstr>IslJurCo</vt:lpstr>
      <vt:lpstr>Kintrye</vt:lpstr>
      <vt:lpstr>Lorn</vt:lpstr>
      <vt:lpstr>MidArgyl</vt:lpstr>
      <vt:lpstr>MulIona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2020-07-30T11:44:16Z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