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0" documentId="113_{6B19CA29-1711-4377-9C24-AB007367D2CA}" xr6:coauthVersionLast="45" xr6:coauthVersionMax="45" xr10:uidLastSave="{00000000-0000-0000-0000-000000000000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City of Edinburgh" sheetId="3" r:id="rId3"/>
    <sheet name="Almond" sheetId="4" r:id="rId4"/>
    <sheet name="CityCent" sheetId="5" r:id="rId5"/>
    <sheet name="Colinton" sheetId="6" r:id="rId6"/>
    <sheet name="Corstorp" sheetId="7" r:id="rId7"/>
    <sheet name="Craigent" sheetId="8" r:id="rId8"/>
    <sheet name="DrumBrae" sheetId="9" r:id="rId9"/>
    <sheet name="Forth" sheetId="10" r:id="rId10"/>
    <sheet name="Fountain" sheetId="11" r:id="rId11"/>
    <sheet name="Inverlei" sheetId="12" r:id="rId12"/>
    <sheet name="Leith" sheetId="13" r:id="rId13"/>
    <sheet name="LeithWal" sheetId="14" r:id="rId14"/>
    <sheet name="Liberton" sheetId="15" r:id="rId15"/>
    <sheet name="Mornings" sheetId="16" r:id="rId16"/>
    <sheet name="Pentland" sheetId="17" r:id="rId17"/>
    <sheet name="Portobel" sheetId="18" r:id="rId18"/>
    <sheet name="Sighthil" sheetId="19" r:id="rId19"/>
    <sheet name="Southsid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20" l="1"/>
  <c r="M35" i="20"/>
  <c r="L35" i="20"/>
  <c r="K35" i="20"/>
  <c r="J35" i="20"/>
  <c r="I35" i="20"/>
  <c r="H35" i="20"/>
  <c r="G35" i="20"/>
  <c r="F35" i="20"/>
  <c r="E35" i="20"/>
  <c r="D35" i="20"/>
  <c r="C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N19" i="20"/>
  <c r="N26" i="20" s="1"/>
  <c r="M19" i="20"/>
  <c r="M26" i="20" s="1"/>
  <c r="L19" i="20"/>
  <c r="L26" i="20" s="1"/>
  <c r="K19" i="20"/>
  <c r="K26" i="20" s="1"/>
  <c r="J19" i="20"/>
  <c r="J26" i="20" s="1"/>
  <c r="I19" i="20"/>
  <c r="I26" i="20" s="1"/>
  <c r="H19" i="20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N13" i="20"/>
  <c r="M13" i="20"/>
  <c r="L13" i="20"/>
  <c r="K13" i="20"/>
  <c r="J13" i="20"/>
  <c r="I13" i="20"/>
  <c r="H13" i="20"/>
  <c r="G13" i="20"/>
  <c r="F13" i="20"/>
  <c r="E13" i="20"/>
  <c r="D13" i="20"/>
  <c r="C13" i="20"/>
  <c r="N10" i="20"/>
  <c r="N17" i="20" s="1"/>
  <c r="N30" i="20" s="1"/>
  <c r="M10" i="20"/>
  <c r="M17" i="20" s="1"/>
  <c r="M30" i="20" s="1"/>
  <c r="L10" i="20"/>
  <c r="L17" i="20" s="1"/>
  <c r="L30" i="20" s="1"/>
  <c r="K10" i="20"/>
  <c r="K17" i="20" s="1"/>
  <c r="K30" i="20" s="1"/>
  <c r="J10" i="20"/>
  <c r="J17" i="20" s="1"/>
  <c r="J30" i="20" s="1"/>
  <c r="I10" i="20"/>
  <c r="I17" i="20" s="1"/>
  <c r="I30" i="20" s="1"/>
  <c r="H10" i="20"/>
  <c r="H17" i="20" s="1"/>
  <c r="H30" i="20" s="1"/>
  <c r="G10" i="20"/>
  <c r="G17" i="20" s="1"/>
  <c r="G30" i="20" s="1"/>
  <c r="F10" i="20"/>
  <c r="F17" i="20" s="1"/>
  <c r="F30" i="20" s="1"/>
  <c r="E10" i="20"/>
  <c r="E17" i="20" s="1"/>
  <c r="E30" i="20" s="1"/>
  <c r="D10" i="20"/>
  <c r="D17" i="20" s="1"/>
  <c r="D30" i="20" s="1"/>
  <c r="C10" i="20"/>
  <c r="C17" i="20" s="1"/>
  <c r="C30" i="20" s="1"/>
  <c r="C10" i="19"/>
  <c r="D10" i="19"/>
  <c r="E10" i="19"/>
  <c r="E17" i="19" s="1"/>
  <c r="E30" i="19" s="1"/>
  <c r="F10" i="19"/>
  <c r="F17" i="19" s="1"/>
  <c r="F30" i="19" s="1"/>
  <c r="G10" i="19"/>
  <c r="H10" i="19"/>
  <c r="I10" i="19"/>
  <c r="I17" i="19" s="1"/>
  <c r="I30" i="19" s="1"/>
  <c r="J10" i="19"/>
  <c r="J17" i="19" s="1"/>
  <c r="J30" i="19" s="1"/>
  <c r="K10" i="19"/>
  <c r="L10" i="19"/>
  <c r="M10" i="19"/>
  <c r="M17" i="19" s="1"/>
  <c r="M30" i="19" s="1"/>
  <c r="N10" i="19"/>
  <c r="N17" i="19" s="1"/>
  <c r="N30" i="19" s="1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19" i="19"/>
  <c r="N26" i="19" s="1"/>
  <c r="M19" i="19"/>
  <c r="M26" i="19" s="1"/>
  <c r="L19" i="19"/>
  <c r="L26" i="19" s="1"/>
  <c r="K19" i="19"/>
  <c r="K26" i="19" s="1"/>
  <c r="J19" i="19"/>
  <c r="J26" i="19" s="1"/>
  <c r="I19" i="19"/>
  <c r="I26" i="19" s="1"/>
  <c r="H19" i="19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N13" i="19"/>
  <c r="M13" i="19"/>
  <c r="L13" i="19"/>
  <c r="L17" i="19" s="1"/>
  <c r="L30" i="19" s="1"/>
  <c r="K13" i="19"/>
  <c r="K17" i="19" s="1"/>
  <c r="K30" i="19" s="1"/>
  <c r="J13" i="19"/>
  <c r="I13" i="19"/>
  <c r="H13" i="19"/>
  <c r="G13" i="19"/>
  <c r="F13" i="19"/>
  <c r="E13" i="19"/>
  <c r="D13" i="19"/>
  <c r="D17" i="19" s="1"/>
  <c r="D30" i="19" s="1"/>
  <c r="C13" i="19"/>
  <c r="C17" i="19" s="1"/>
  <c r="C30" i="19" s="1"/>
  <c r="H17" i="19"/>
  <c r="G17" i="19"/>
  <c r="N35" i="18"/>
  <c r="M35" i="18"/>
  <c r="L35" i="18"/>
  <c r="K35" i="18"/>
  <c r="J35" i="18"/>
  <c r="I35" i="18"/>
  <c r="H35" i="18"/>
  <c r="G35" i="18"/>
  <c r="F35" i="18"/>
  <c r="E35" i="18"/>
  <c r="D35" i="18"/>
  <c r="C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N19" i="18"/>
  <c r="N26" i="18" s="1"/>
  <c r="M19" i="18"/>
  <c r="M26" i="18" s="1"/>
  <c r="L19" i="18"/>
  <c r="L26" i="18" s="1"/>
  <c r="K19" i="18"/>
  <c r="K26" i="18" s="1"/>
  <c r="J19" i="18"/>
  <c r="J26" i="18" s="1"/>
  <c r="I19" i="18"/>
  <c r="I26" i="18" s="1"/>
  <c r="H19" i="18"/>
  <c r="H26" i="18" s="1"/>
  <c r="G19" i="18"/>
  <c r="G26" i="18" s="1"/>
  <c r="F19" i="18"/>
  <c r="F26" i="18" s="1"/>
  <c r="E19" i="18"/>
  <c r="E26" i="18" s="1"/>
  <c r="D19" i="18"/>
  <c r="D26" i="18" s="1"/>
  <c r="C19" i="18"/>
  <c r="C26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N10" i="18"/>
  <c r="N17" i="18" s="1"/>
  <c r="N30" i="18" s="1"/>
  <c r="M10" i="18"/>
  <c r="M17" i="18" s="1"/>
  <c r="M30" i="18" s="1"/>
  <c r="L10" i="18"/>
  <c r="L17" i="18" s="1"/>
  <c r="L30" i="18" s="1"/>
  <c r="K10" i="18"/>
  <c r="K17" i="18" s="1"/>
  <c r="K30" i="18" s="1"/>
  <c r="J10" i="18"/>
  <c r="J17" i="18" s="1"/>
  <c r="J30" i="18" s="1"/>
  <c r="I10" i="18"/>
  <c r="I17" i="18" s="1"/>
  <c r="I30" i="18" s="1"/>
  <c r="H10" i="18"/>
  <c r="H17" i="18" s="1"/>
  <c r="H30" i="18" s="1"/>
  <c r="G10" i="18"/>
  <c r="G17" i="18" s="1"/>
  <c r="G30" i="18" s="1"/>
  <c r="F10" i="18"/>
  <c r="F17" i="18" s="1"/>
  <c r="F30" i="18" s="1"/>
  <c r="E10" i="18"/>
  <c r="E17" i="18" s="1"/>
  <c r="E30" i="18" s="1"/>
  <c r="D10" i="18"/>
  <c r="D17" i="18" s="1"/>
  <c r="D30" i="18" s="1"/>
  <c r="C10" i="18"/>
  <c r="C17" i="18" s="1"/>
  <c r="C30" i="18" s="1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G30" i="19" l="1"/>
  <c r="H30" i="19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<sst xmlns="http://schemas.openxmlformats.org/spreadsheetml/2006/main" count="1108" uniqueCount="123">
  <si>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</si>
  <si>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</si>
  <si>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</si>
  <si>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</si>
  <si>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</si>
  <si>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</si>
  <si>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</si>
  <si>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</si>
  <si>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</si>
  <si>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</si>
  <si>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</si>
  <si>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</si>
  <si>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</si>
  <si>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</si>
  <si>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</si>
  <si>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</si>
  <si>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</si>
  <si>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</si>
  <si>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</si>
  <si>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</si>
  <si>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</si>
  <si>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</si>
  <si>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</si>
  <si>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</si>
  <si>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</si>
  <si>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</si>
  <si>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</si>
  <si>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</si>
  <si>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</si>
  <si>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</si>
  <si>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</si>
  <si>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</si>
  <si>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</si>
  <si>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</si>
  <si>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</si>
  <si>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</si>
  <si>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</si>
  <si>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</si>
  <si>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</si>
  <si>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</si>
  <si>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</si>
  <si>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</si>
  <si>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</si>
  <si>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</si>
  <si>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</si>
  <si>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</si>
  <si>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</si>
  <si>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</si>
  <si>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</si>
  <si>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</si>
  <si>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</si>
  <si>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</si>
  <si>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</si>
  <si>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Almond</t>
  </si>
  <si>
    <t>City Centre</t>
  </si>
  <si>
    <t>CityCent</t>
  </si>
  <si>
    <t>Colinton / Fairmilehead</t>
  </si>
  <si>
    <t>Colinton</t>
  </si>
  <si>
    <t>Corstorphine / Murrayfield</t>
  </si>
  <si>
    <t>Corstorp</t>
  </si>
  <si>
    <t>Craigentinny / Duddingston</t>
  </si>
  <si>
    <t>Craigent</t>
  </si>
  <si>
    <t>Drum Brae / Gyle</t>
  </si>
  <si>
    <t>DrumBrae</t>
  </si>
  <si>
    <t>Forth</t>
  </si>
  <si>
    <t>Fountainbridge / Craiglockhart</t>
  </si>
  <si>
    <t>Fountain</t>
  </si>
  <si>
    <t>Inverleith</t>
  </si>
  <si>
    <t>Inverlei</t>
  </si>
  <si>
    <t>Leith</t>
  </si>
  <si>
    <t>Leith Walk</t>
  </si>
  <si>
    <t>LeithWal</t>
  </si>
  <si>
    <t>Liberton / Gilmerton</t>
  </si>
  <si>
    <t>Liberton</t>
  </si>
  <si>
    <t>Morningside</t>
  </si>
  <si>
    <t>Mornings</t>
  </si>
  <si>
    <t>Pentland Hills</t>
  </si>
  <si>
    <t>Pentland</t>
  </si>
  <si>
    <t>Portobello / Craigmillar</t>
  </si>
  <si>
    <t>Portobel</t>
  </si>
  <si>
    <t>Sighthill / Gorgie</t>
  </si>
  <si>
    <t>Sighthil</t>
  </si>
  <si>
    <t>Southside / Newington</t>
  </si>
  <si>
    <t>Southsid</t>
  </si>
  <si>
    <t>City of Edinburgh</t>
  </si>
  <si>
    <t>City of Edinburgh Multi Member Wards</t>
  </si>
  <si>
    <t>Multi Member Wards - Projection Geography</t>
  </si>
  <si>
    <t>Summary table for City of Edinburgh</t>
  </si>
  <si>
    <t>Summary table for Almond</t>
  </si>
  <si>
    <t>Summary table for City Centre</t>
  </si>
  <si>
    <t>Summary table for Colinton / Fairmilehead</t>
  </si>
  <si>
    <t>Summary table for Corstorphine / Murrayfield</t>
  </si>
  <si>
    <t>Summary table for Craigentinny / Duddingston</t>
  </si>
  <si>
    <t>Summary table for Drum Brae / Gyle</t>
  </si>
  <si>
    <t>Summary table for Forth</t>
  </si>
  <si>
    <t>Summary table for Fountainbridge / Craiglockhart</t>
  </si>
  <si>
    <t>Summary table for Inverleith</t>
  </si>
  <si>
    <t>Summary table for Leith</t>
  </si>
  <si>
    <t>Summary table for Leith Walk</t>
  </si>
  <si>
    <t>Summary table for Liberton / Gilmerton</t>
  </si>
  <si>
    <t>Summary table for Morningside</t>
  </si>
  <si>
    <t>Summary table for Pentland Hills</t>
  </si>
  <si>
    <t>Summary table for Portobello / Craigmillar</t>
  </si>
  <si>
    <t>Summary table for Sighthill / Gorgie</t>
  </si>
  <si>
    <t>Summary table for Southside / Newington</t>
  </si>
  <si>
    <t>2018-based principal population projection summary table - City of Edinburgh</t>
  </si>
  <si>
    <t>2018-based principal population projection summary table - Almond</t>
  </si>
  <si>
    <t>2018-based principal population projection summary table - City Centre</t>
  </si>
  <si>
    <t>2018-based principal population projection summary table - Colinton / Fairmilehead</t>
  </si>
  <si>
    <t>2018-based principal population projection summary table - Corstorphine / Murrayfield</t>
  </si>
  <si>
    <t>2018-based principal population projection summary table - Craigentinny / Duddingston</t>
  </si>
  <si>
    <t>2018-based principal population projection summary table - Drum Brae / Gyle</t>
  </si>
  <si>
    <t>2018-based principal population projection summary table - Forth</t>
  </si>
  <si>
    <t>2018-based principal population projection summary table - Fountainbridge / Craiglockhart</t>
  </si>
  <si>
    <t>2018-based principal population projection summary table - Inverleith</t>
  </si>
  <si>
    <t>2018-based principal population projection summary table - Leith</t>
  </si>
  <si>
    <t>2018-based principal population projection summary table - Leith Walk</t>
  </si>
  <si>
    <t>2018-based principal population projection summary table - Liberton / Gilmerton</t>
  </si>
  <si>
    <t>2018-based principal population projection summary table - Morningside</t>
  </si>
  <si>
    <t>2018-based principal population projection summary table - Pentland Hills</t>
  </si>
  <si>
    <t>2018-based principal population projection summary table - Portobello / Craigmillar</t>
  </si>
  <si>
    <t>2018-based principal population projection summary table - Sighthill / Gorgie</t>
  </si>
  <si>
    <t>2018-based principal population projection summary table - Southside / Newington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</si>
</sst>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G7" sqref="G7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85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84</v>
      </c>
      <c r="D9" s="55" t="s">
        <v>105</v>
      </c>
    </row>
    <row r="10" spans="1:4" x14ac:dyDescent="0.25">
      <c r="A10" s="54" t="s">
        <v>53</v>
      </c>
      <c r="D10" s="55" t="s">
        <v>106</v>
      </c>
    </row>
    <row r="11" spans="1:4" x14ac:dyDescent="0.25">
      <c r="A11" s="54" t="s">
        <v>54</v>
      </c>
      <c r="D11" s="55" t="s">
        <v>107</v>
      </c>
    </row>
    <row r="12" spans="1:4" x14ac:dyDescent="0.25">
      <c r="A12" s="54" t="s">
        <v>56</v>
      </c>
      <c r="D12" s="55" t="s">
        <v>108</v>
      </c>
    </row>
    <row r="13" spans="1:4" x14ac:dyDescent="0.25">
      <c r="A13" s="54" t="s">
        <v>58</v>
      </c>
      <c r="D13" s="55" t="s">
        <v>109</v>
      </c>
    </row>
    <row r="14" spans="1:4" x14ac:dyDescent="0.25">
      <c r="A14" s="54" t="s">
        <v>60</v>
      </c>
      <c r="D14" s="55" t="s">
        <v>110</v>
      </c>
    </row>
    <row r="15" spans="1:4" x14ac:dyDescent="0.25">
      <c r="A15" s="54" t="s">
        <v>62</v>
      </c>
      <c r="D15" s="55" t="s">
        <v>111</v>
      </c>
    </row>
    <row r="16" spans="1:4" x14ac:dyDescent="0.25">
      <c r="A16" s="54" t="s">
        <v>64</v>
      </c>
      <c r="D16" s="55" t="s">
        <v>112</v>
      </c>
    </row>
    <row r="17" spans="1:4" x14ac:dyDescent="0.25">
      <c r="A17" s="54" t="s">
        <v>65</v>
      </c>
      <c r="D17" s="55" t="s">
        <v>113</v>
      </c>
    </row>
    <row r="18" spans="1:4" x14ac:dyDescent="0.25">
      <c r="A18" s="54" t="s">
        <v>67</v>
      </c>
      <c r="D18" s="55" t="s">
        <v>114</v>
      </c>
    </row>
    <row r="19" spans="1:4" x14ac:dyDescent="0.25">
      <c r="A19" s="54" t="s">
        <v>69</v>
      </c>
      <c r="D19" s="55" t="s">
        <v>115</v>
      </c>
    </row>
    <row r="20" spans="1:4" x14ac:dyDescent="0.25">
      <c r="A20" s="54" t="s">
        <v>70</v>
      </c>
      <c r="D20" s="55" t="s">
        <v>116</v>
      </c>
    </row>
    <row r="21" spans="1:4" x14ac:dyDescent="0.25">
      <c r="A21" s="54" t="s">
        <v>72</v>
      </c>
      <c r="D21" s="55" t="s">
        <v>117</v>
      </c>
    </row>
    <row r="22" spans="1:4" x14ac:dyDescent="0.25">
      <c r="A22" s="54" t="s">
        <v>74</v>
      </c>
      <c r="D22" s="55" t="s">
        <v>118</v>
      </c>
    </row>
    <row r="23" spans="1:4" x14ac:dyDescent="0.25">
      <c r="A23" s="54" t="s">
        <v>76</v>
      </c>
      <c r="D23" s="55" t="s">
        <v>119</v>
      </c>
    </row>
    <row r="24" spans="1:4" x14ac:dyDescent="0.25">
      <c r="A24" s="54" t="s">
        <v>78</v>
      </c>
      <c r="D24" s="55" t="s">
        <v>120</v>
      </c>
    </row>
    <row r="25" spans="1:4" x14ac:dyDescent="0.25">
      <c r="A25" s="54" t="s">
        <v>80</v>
      </c>
      <c r="D25" s="55" t="s">
        <v>121</v>
      </c>
    </row>
    <row r="26" spans="1:4" x14ac:dyDescent="0.25">
      <c r="A26" s="54" t="s">
        <v>82</v>
      </c>
      <c r="D26" s="55" t="s">
        <v>122</v>
      </c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City of Edinburgh'!A1" display="2018-based principal population projection summary table - City of Edinburgh" xr:uid="{8C13A383-8A2F-4E4C-ADE7-42713AD6A7C8}"/>
    <hyperlink ref="D10" location="Almond!A1" display="2018-based principal population projection summary table - Almond" xr:uid="{EBE67AB4-B547-4A5A-A4B1-0D8E956FFDCC}"/>
    <hyperlink ref="D11" location="CityCent!A1" display="2018-based principal population projection summary table - City Centre" xr:uid="{E1B18499-F634-4753-B982-D88ED63873AE}"/>
    <hyperlink ref="D12" location="Colinton!A1" display="2018-based principal population projection summary table - Colinton / Fairmilehead" xr:uid="{C4B50ADF-354F-4822-88CB-2FB03FE9CA6E}"/>
    <hyperlink ref="D13" location="Corstorp!A1" display="2018-based principal population projection summary table - Corstorphine / Murrayfield" xr:uid="{0F36F2A4-F883-4E29-A8DB-11A050E9D77B}"/>
    <hyperlink ref="D14" location="Craigent!A1" display="2018-based principal population projection summary table - Craigentinny / Duddingston" xr:uid="{7EC15C19-EE2C-4ABB-B393-DADEBF6BF999}"/>
    <hyperlink ref="D15" location="DrumBrae!A1" display="2018-based principal population projection summary table - Drum Brae / Gyle" xr:uid="{F816666B-5353-4820-B77B-D590E3FDED93}"/>
    <hyperlink ref="D16" location="Forth!A1" display="2018-based principal population projection summary table - Forth" xr:uid="{9602A636-BBF9-4DEE-B37C-99CBB204962B}"/>
    <hyperlink ref="D17" location="Fountain!A1" display="2018-based principal population projection summary table - Fountainbridge / Craiglockhart" xr:uid="{FA6AE335-210B-43A8-955B-6E4061BBAA98}"/>
    <hyperlink ref="D19:D26" location="Inverlei!A1" display="2018-based principal population projection summary table - Inverleith" xr:uid="{EB6201E9-A312-4118-8C91-F9F089FB03DA}"/>
    <hyperlink ref="D18" location="Inverlei!A1" display="2018-based principal population projection summary table - Inverleith" xr:uid="{BE39FC6E-6790-4A31-B541-3D550ABB2A91}"/>
    <hyperlink ref="D19" location="Leith!A1" display="2018-based principal population projection summary table - Leith" xr:uid="{E6D42F0F-0FC7-48D5-9434-0DF28F3F204A}"/>
    <hyperlink ref="D20" location="LeithWal!A1" display="2018-based principal population projection summary table - Leith Walk" xr:uid="{94F3B7A2-CECB-4558-A617-F4B92378A214}"/>
    <hyperlink ref="D21" location="Liberton!A1" display="2018-based principal population projection summary table - Liberton / Gilmerton" xr:uid="{E81A7BC3-D994-44D3-9D35-91EE5DE89940}"/>
    <hyperlink ref="D22" location="Mornings!A1" display="2018-based principal population projection summary table - Morningside" xr:uid="{9CCA1281-819E-48BC-8041-CB1C96985393}"/>
    <hyperlink ref="D23" location="Pentland!A1" display="2018-based principal population projection summary table - Pentland Hills" xr:uid="{388BCCC5-2AC1-48D2-B035-A3C029E21D8F}"/>
    <hyperlink ref="D24" location="Portobel!A1" display="2018-based principal population projection summary table - Portobello / Craigmillar" xr:uid="{55FEE6C2-74D1-4811-ADFA-4A4806FA6CB6}"/>
    <hyperlink ref="D25" location="Sighthil!A1" display="2018-based principal population projection summary table - Sighthill / Gorgie" xr:uid="{C2DBAFC1-5A1E-415C-9B6C-C7F6730D09CB}"/>
    <hyperlink ref="D26" location="Southsid!A1" display="2018-based principal population projection summary table - Southside / Newington" xr:uid="{F2E77462-0572-4F33-BCC5-447D678CFB2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94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31426</v>
      </c>
      <c r="D8" s="21">
        <v>31477.897742790279</v>
      </c>
      <c r="E8" s="21">
        <v>31503.185816952078</v>
      </c>
      <c r="F8" s="21">
        <v>31502.18053600541</v>
      </c>
      <c r="G8" s="21">
        <v>31486.619880946579</v>
      </c>
      <c r="H8" s="21">
        <v>31459.591743455239</v>
      </c>
      <c r="I8" s="21">
        <v>31422.466982684105</v>
      </c>
      <c r="J8" s="21">
        <v>31379.772803300435</v>
      </c>
      <c r="K8" s="21">
        <v>31328.687110645209</v>
      </c>
      <c r="L8" s="21">
        <v>31267.28053653871</v>
      </c>
      <c r="M8" s="21">
        <v>31201.237798548198</v>
      </c>
      <c r="N8" s="21">
        <v>31127.68558835068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393.82595144841252</v>
      </c>
      <c r="D10" s="26">
        <f t="shared" ref="D10:N10" si="0">SUM(D11:D12)</f>
        <v>396.38329780803474</v>
      </c>
      <c r="E10" s="26">
        <f t="shared" si="0"/>
        <v>392.94294965786918</v>
      </c>
      <c r="F10" s="26">
        <f t="shared" si="0"/>
        <v>388.35887993117689</v>
      </c>
      <c r="G10" s="26">
        <f t="shared" si="0"/>
        <v>383.90461647979106</v>
      </c>
      <c r="H10" s="26">
        <f t="shared" si="0"/>
        <v>379.56157244848697</v>
      </c>
      <c r="I10" s="26">
        <f t="shared" si="0"/>
        <v>374.6568130207641</v>
      </c>
      <c r="J10" s="26">
        <f t="shared" si="0"/>
        <v>369.62167777044698</v>
      </c>
      <c r="K10" s="26">
        <f t="shared" si="0"/>
        <v>363.88339913869982</v>
      </c>
      <c r="L10" s="26">
        <f t="shared" si="0"/>
        <v>358.53235290513749</v>
      </c>
      <c r="M10" s="26">
        <f t="shared" si="0"/>
        <v>353.44405443634366</v>
      </c>
      <c r="N10" s="26">
        <f t="shared" si="0"/>
        <v>349.03198091218042</v>
      </c>
    </row>
    <row r="11" spans="1:14" x14ac:dyDescent="0.25">
      <c r="A11" s="20" t="s">
        <v>34</v>
      </c>
      <c r="B11" s="18"/>
      <c r="C11" s="22">
        <v>201.77404068542705</v>
      </c>
      <c r="D11" s="22">
        <v>203.1119976851499</v>
      </c>
      <c r="E11" s="22">
        <v>201.21979494167826</v>
      </c>
      <c r="F11" s="22">
        <v>198.9098957223259</v>
      </c>
      <c r="G11" s="22">
        <v>196.69890339914122</v>
      </c>
      <c r="H11" s="22">
        <v>194.35291417040415</v>
      </c>
      <c r="I11" s="22">
        <v>191.95334247992534</v>
      </c>
      <c r="J11" s="22">
        <v>189.30416428211666</v>
      </c>
      <c r="K11" s="22">
        <v>186.30368602623346</v>
      </c>
      <c r="L11" s="22">
        <v>183.75317252587502</v>
      </c>
      <c r="M11" s="22">
        <v>180.87770661469321</v>
      </c>
      <c r="N11" s="22">
        <v>178.837073286872</v>
      </c>
    </row>
    <row r="12" spans="1:14" x14ac:dyDescent="0.25">
      <c r="A12" s="27" t="s">
        <v>35</v>
      </c>
      <c r="B12" s="28"/>
      <c r="C12" s="29">
        <v>192.05191076298547</v>
      </c>
      <c r="D12" s="29">
        <v>193.27130012288484</v>
      </c>
      <c r="E12" s="29">
        <v>191.72315471619092</v>
      </c>
      <c r="F12" s="29">
        <v>189.44898420885099</v>
      </c>
      <c r="G12" s="29">
        <v>187.20571308064984</v>
      </c>
      <c r="H12" s="29">
        <v>185.20865827808282</v>
      </c>
      <c r="I12" s="29">
        <v>182.70347054083877</v>
      </c>
      <c r="J12" s="29">
        <v>180.31751348833032</v>
      </c>
      <c r="K12" s="29">
        <v>177.57971311246635</v>
      </c>
      <c r="L12" s="29">
        <v>174.77918037926247</v>
      </c>
      <c r="M12" s="29">
        <v>172.56634782165045</v>
      </c>
      <c r="N12" s="29">
        <v>170.19490762530842</v>
      </c>
    </row>
    <row r="13" spans="1:14" x14ac:dyDescent="0.25">
      <c r="A13" s="33" t="s">
        <v>36</v>
      </c>
      <c r="B13" s="18"/>
      <c r="C13" s="26">
        <f>SUM(C14:C15)</f>
        <v>262.41035074584033</v>
      </c>
      <c r="D13" s="26">
        <f t="shared" ref="D13:N13" si="1">SUM(D14:D15)</f>
        <v>272.82399450732873</v>
      </c>
      <c r="E13" s="26">
        <f t="shared" si="1"/>
        <v>277.1109379813654</v>
      </c>
      <c r="F13" s="26">
        <f t="shared" si="1"/>
        <v>274.6024172799431</v>
      </c>
      <c r="G13" s="26">
        <f t="shared" si="1"/>
        <v>275.48373305695043</v>
      </c>
      <c r="H13" s="26">
        <f t="shared" si="1"/>
        <v>274.80809642899294</v>
      </c>
      <c r="I13" s="26">
        <f t="shared" si="1"/>
        <v>276.69453948205398</v>
      </c>
      <c r="J13" s="26">
        <f t="shared" si="1"/>
        <v>278.33704195829665</v>
      </c>
      <c r="K13" s="26">
        <f t="shared" si="1"/>
        <v>278.07888426821074</v>
      </c>
      <c r="L13" s="26">
        <f t="shared" si="1"/>
        <v>279.35400122248461</v>
      </c>
      <c r="M13" s="26">
        <f t="shared" si="1"/>
        <v>279.44325576432755</v>
      </c>
      <c r="N13" s="26">
        <f t="shared" si="1"/>
        <v>280.9147888441255</v>
      </c>
    </row>
    <row r="14" spans="1:14" x14ac:dyDescent="0.25">
      <c r="A14" s="20" t="s">
        <v>37</v>
      </c>
      <c r="B14" s="18"/>
      <c r="C14" s="22">
        <v>126.42878789581989</v>
      </c>
      <c r="D14" s="22">
        <v>130.67949337168412</v>
      </c>
      <c r="E14" s="22">
        <v>133.60911374564895</v>
      </c>
      <c r="F14" s="22">
        <v>133.06546652971738</v>
      </c>
      <c r="G14" s="22">
        <v>133.8752484482203</v>
      </c>
      <c r="H14" s="22">
        <v>133.79419730821445</v>
      </c>
      <c r="I14" s="22">
        <v>134.75915095825658</v>
      </c>
      <c r="J14" s="22">
        <v>135.74375015258084</v>
      </c>
      <c r="K14" s="22">
        <v>135.77525412464189</v>
      </c>
      <c r="L14" s="22">
        <v>136.89818530048007</v>
      </c>
      <c r="M14" s="22">
        <v>137.34240162196741</v>
      </c>
      <c r="N14" s="22">
        <v>138.35367168022523</v>
      </c>
    </row>
    <row r="15" spans="1:14" x14ac:dyDescent="0.25">
      <c r="A15" s="10" t="s">
        <v>38</v>
      </c>
      <c r="B15" s="12"/>
      <c r="C15" s="23">
        <v>135.98156285002042</v>
      </c>
      <c r="D15" s="23">
        <v>142.14450113564465</v>
      </c>
      <c r="E15" s="23">
        <v>143.50182423571641</v>
      </c>
      <c r="F15" s="23">
        <v>141.53695075022571</v>
      </c>
      <c r="G15" s="23">
        <v>141.60848460873012</v>
      </c>
      <c r="H15" s="23">
        <v>141.01389912077852</v>
      </c>
      <c r="I15" s="23">
        <v>141.93538852379743</v>
      </c>
      <c r="J15" s="23">
        <v>142.59329180571581</v>
      </c>
      <c r="K15" s="23">
        <v>142.30363014356885</v>
      </c>
      <c r="L15" s="23">
        <v>142.45581592200458</v>
      </c>
      <c r="M15" s="23">
        <v>142.10085414236016</v>
      </c>
      <c r="N15" s="23">
        <v>142.56111716390026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131.41560070257219</v>
      </c>
      <c r="D17" s="32">
        <f t="shared" ref="D17:N17" si="2">D10-D13</f>
        <v>123.55930330070601</v>
      </c>
      <c r="E17" s="32">
        <f t="shared" si="2"/>
        <v>115.83201167650378</v>
      </c>
      <c r="F17" s="32">
        <f t="shared" si="2"/>
        <v>113.75646265123379</v>
      </c>
      <c r="G17" s="32">
        <f t="shared" si="2"/>
        <v>108.42088342284063</v>
      </c>
      <c r="H17" s="32">
        <f t="shared" si="2"/>
        <v>104.75347601949403</v>
      </c>
      <c r="I17" s="32">
        <f t="shared" si="2"/>
        <v>97.962273538710122</v>
      </c>
      <c r="J17" s="32">
        <f t="shared" si="2"/>
        <v>91.284635812150327</v>
      </c>
      <c r="K17" s="32">
        <f t="shared" si="2"/>
        <v>85.804514870489072</v>
      </c>
      <c r="L17" s="32">
        <f t="shared" si="2"/>
        <v>79.178351682652874</v>
      </c>
      <c r="M17" s="32">
        <f t="shared" si="2"/>
        <v>74.000798672016117</v>
      </c>
      <c r="N17" s="32">
        <f t="shared" si="2"/>
        <v>68.117192068054919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1199.7500380672509</v>
      </c>
      <c r="D19" s="26">
        <f t="shared" ref="D19:N19" si="3">SUM(D20:D21)</f>
        <v>1193.5726675651636</v>
      </c>
      <c r="E19" s="26">
        <f t="shared" si="3"/>
        <v>1186.1224640202513</v>
      </c>
      <c r="F19" s="26">
        <f t="shared" si="3"/>
        <v>1179.9043326375222</v>
      </c>
      <c r="G19" s="26">
        <f t="shared" si="3"/>
        <v>1178.528604441728</v>
      </c>
      <c r="H19" s="26">
        <f t="shared" si="3"/>
        <v>1174.8745509826656</v>
      </c>
      <c r="I19" s="26">
        <f t="shared" si="3"/>
        <v>1174.543571486093</v>
      </c>
      <c r="J19" s="26">
        <f t="shared" si="3"/>
        <v>1172.3127698718235</v>
      </c>
      <c r="K19" s="26">
        <f t="shared" si="3"/>
        <v>1172.161570243753</v>
      </c>
      <c r="L19" s="26">
        <f t="shared" si="3"/>
        <v>1171.6560834743932</v>
      </c>
      <c r="M19" s="26">
        <f t="shared" si="3"/>
        <v>1171.0047168146016</v>
      </c>
      <c r="N19" s="26">
        <f t="shared" si="3"/>
        <v>1170.934859713268</v>
      </c>
    </row>
    <row r="20" spans="1:14" x14ac:dyDescent="0.25">
      <c r="A20" s="68" t="s">
        <v>40</v>
      </c>
      <c r="B20" s="68"/>
      <c r="C20" s="22">
        <v>609.641414244315</v>
      </c>
      <c r="D20" s="22">
        <v>609.22769039029549</v>
      </c>
      <c r="E20" s="22">
        <v>604.50798846623343</v>
      </c>
      <c r="F20" s="22">
        <v>599.32053031609405</v>
      </c>
      <c r="G20" s="22">
        <v>598.10974822447236</v>
      </c>
      <c r="H20" s="22">
        <v>595.21563613142587</v>
      </c>
      <c r="I20" s="22">
        <v>594.91998687786804</v>
      </c>
      <c r="J20" s="22">
        <v>593.6025175251126</v>
      </c>
      <c r="K20" s="22">
        <v>593.10640435432845</v>
      </c>
      <c r="L20" s="22">
        <v>593.75340473341794</v>
      </c>
      <c r="M20" s="22">
        <v>592.74008082714909</v>
      </c>
      <c r="N20" s="22">
        <v>592.23762170211069</v>
      </c>
    </row>
    <row r="21" spans="1:14" x14ac:dyDescent="0.25">
      <c r="A21" s="27" t="s">
        <v>41</v>
      </c>
      <c r="B21" s="27"/>
      <c r="C21" s="29">
        <v>590.10862382293601</v>
      </c>
      <c r="D21" s="29">
        <v>584.34497717486806</v>
      </c>
      <c r="E21" s="29">
        <v>581.61447555401799</v>
      </c>
      <c r="F21" s="29">
        <v>580.58380232142804</v>
      </c>
      <c r="G21" s="29">
        <v>580.41885621725578</v>
      </c>
      <c r="H21" s="29">
        <v>579.65891485123973</v>
      </c>
      <c r="I21" s="29">
        <v>579.62358460822497</v>
      </c>
      <c r="J21" s="29">
        <v>578.71025234671094</v>
      </c>
      <c r="K21" s="29">
        <v>579.05516588942442</v>
      </c>
      <c r="L21" s="29">
        <v>577.90267874097526</v>
      </c>
      <c r="M21" s="29">
        <v>578.26463598745249</v>
      </c>
      <c r="N21" s="29">
        <v>578.6972380111572</v>
      </c>
    </row>
    <row r="22" spans="1:14" x14ac:dyDescent="0.25">
      <c r="A22" s="71" t="s">
        <v>44</v>
      </c>
      <c r="B22" s="71"/>
      <c r="C22" s="26">
        <f>SUM(C23:C24)</f>
        <v>1279.2678959795448</v>
      </c>
      <c r="D22" s="26">
        <f t="shared" ref="D22:N22" si="4">SUM(D23:D24)</f>
        <v>1291.8438967040686</v>
      </c>
      <c r="E22" s="26">
        <f t="shared" si="4"/>
        <v>1302.9597566434259</v>
      </c>
      <c r="F22" s="26">
        <f t="shared" si="4"/>
        <v>1309.2214503475846</v>
      </c>
      <c r="G22" s="26">
        <f t="shared" si="4"/>
        <v>1313.9776253559103</v>
      </c>
      <c r="H22" s="26">
        <f t="shared" si="4"/>
        <v>1316.7527877732953</v>
      </c>
      <c r="I22" s="26">
        <f t="shared" si="4"/>
        <v>1315.2000244084693</v>
      </c>
      <c r="J22" s="26">
        <f t="shared" si="4"/>
        <v>1314.6830983392008</v>
      </c>
      <c r="K22" s="26">
        <f t="shared" si="4"/>
        <v>1319.3726592207481</v>
      </c>
      <c r="L22" s="26">
        <f t="shared" si="4"/>
        <v>1316.877173147551</v>
      </c>
      <c r="M22" s="26">
        <f t="shared" si="4"/>
        <v>1318.557725684143</v>
      </c>
      <c r="N22" s="26">
        <f t="shared" si="4"/>
        <v>1324.6039108612285</v>
      </c>
    </row>
    <row r="23" spans="1:14" x14ac:dyDescent="0.25">
      <c r="A23" s="68" t="s">
        <v>42</v>
      </c>
      <c r="B23" s="68"/>
      <c r="C23" s="23">
        <v>643.50270487224714</v>
      </c>
      <c r="D23" s="22">
        <v>647.58705708821958</v>
      </c>
      <c r="E23" s="22">
        <v>655.8213374255098</v>
      </c>
      <c r="F23" s="22">
        <v>659.73143091022314</v>
      </c>
      <c r="G23" s="22">
        <v>661.67008866980541</v>
      </c>
      <c r="H23" s="22">
        <v>663.99992704889246</v>
      </c>
      <c r="I23" s="22">
        <v>662.51275889107626</v>
      </c>
      <c r="J23" s="22">
        <v>662.32962320747515</v>
      </c>
      <c r="K23" s="22">
        <v>665.44762776143295</v>
      </c>
      <c r="L23" s="22">
        <v>663.92950511123706</v>
      </c>
      <c r="M23" s="22">
        <v>664.57742798012328</v>
      </c>
      <c r="N23" s="22">
        <v>668.66438960780079</v>
      </c>
    </row>
    <row r="24" spans="1:14" x14ac:dyDescent="0.25">
      <c r="A24" s="10" t="s">
        <v>43</v>
      </c>
      <c r="B24" s="10"/>
      <c r="C24" s="23">
        <v>635.76519110729771</v>
      </c>
      <c r="D24" s="23">
        <v>644.256839615849</v>
      </c>
      <c r="E24" s="23">
        <v>647.13841921791618</v>
      </c>
      <c r="F24" s="23">
        <v>649.49001943736141</v>
      </c>
      <c r="G24" s="23">
        <v>652.30753668610487</v>
      </c>
      <c r="H24" s="23">
        <v>652.75286072440281</v>
      </c>
      <c r="I24" s="23">
        <v>652.68726551739303</v>
      </c>
      <c r="J24" s="23">
        <v>652.35347513172565</v>
      </c>
      <c r="K24" s="23">
        <v>653.92503145931528</v>
      </c>
      <c r="L24" s="23">
        <v>652.94766803631398</v>
      </c>
      <c r="M24" s="23">
        <v>653.98029770401956</v>
      </c>
      <c r="N24" s="23">
        <v>655.93952125342787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-79.517857912293948</v>
      </c>
      <c r="D26" s="32">
        <f t="shared" ref="D26:N26" si="5">D19-D22</f>
        <v>-98.271229138905028</v>
      </c>
      <c r="E26" s="32">
        <f t="shared" si="5"/>
        <v>-116.83729262317456</v>
      </c>
      <c r="F26" s="32">
        <f t="shared" si="5"/>
        <v>-129.31711771006235</v>
      </c>
      <c r="G26" s="32">
        <f t="shared" si="5"/>
        <v>-135.44902091418226</v>
      </c>
      <c r="H26" s="32">
        <f t="shared" si="5"/>
        <v>-141.87823679062967</v>
      </c>
      <c r="I26" s="32">
        <f t="shared" si="5"/>
        <v>-140.65645292237627</v>
      </c>
      <c r="J26" s="32">
        <f t="shared" si="5"/>
        <v>-142.37032846737725</v>
      </c>
      <c r="K26" s="32">
        <f t="shared" si="5"/>
        <v>-147.21108897699514</v>
      </c>
      <c r="L26" s="32">
        <f t="shared" si="5"/>
        <v>-145.22108967315785</v>
      </c>
      <c r="M26" s="32">
        <f t="shared" si="5"/>
        <v>-147.55300886954137</v>
      </c>
      <c r="N26" s="32">
        <f t="shared" si="5"/>
        <v>-153.66905114796054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51.897742790278244</v>
      </c>
      <c r="D30" s="32">
        <f t="shared" ref="D30:N30" si="6">D17+D26+D28</f>
        <v>25.288074161800978</v>
      </c>
      <c r="E30" s="32">
        <f t="shared" si="6"/>
        <v>-1.0052809466707799</v>
      </c>
      <c r="F30" s="32">
        <f t="shared" si="6"/>
        <v>-15.560655058828559</v>
      </c>
      <c r="G30" s="32">
        <f t="shared" si="6"/>
        <v>-27.028137491341624</v>
      </c>
      <c r="H30" s="32">
        <f t="shared" si="6"/>
        <v>-37.124760771135641</v>
      </c>
      <c r="I30" s="32">
        <f t="shared" si="6"/>
        <v>-42.694179383666153</v>
      </c>
      <c r="J30" s="32">
        <f t="shared" si="6"/>
        <v>-51.085692655226921</v>
      </c>
      <c r="K30" s="32">
        <f t="shared" si="6"/>
        <v>-61.406574106506071</v>
      </c>
      <c r="L30" s="32">
        <f t="shared" si="6"/>
        <v>-66.042737990504975</v>
      </c>
      <c r="M30" s="32">
        <f t="shared" si="6"/>
        <v>-73.552210197525255</v>
      </c>
      <c r="N30" s="32">
        <f t="shared" si="6"/>
        <v>-85.551859079905626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31477.897742790279</v>
      </c>
      <c r="D32" s="21">
        <v>31503.185816952078</v>
      </c>
      <c r="E32" s="21">
        <v>31502.18053600541</v>
      </c>
      <c r="F32" s="21">
        <v>31486.619880946579</v>
      </c>
      <c r="G32" s="21">
        <v>31459.591743455239</v>
      </c>
      <c r="H32" s="21">
        <v>31422.466982684105</v>
      </c>
      <c r="I32" s="21">
        <v>31379.772803300435</v>
      </c>
      <c r="J32" s="21">
        <v>31328.687110645209</v>
      </c>
      <c r="K32" s="21">
        <v>31267.28053653871</v>
      </c>
      <c r="L32" s="21">
        <v>31201.237798548198</v>
      </c>
      <c r="M32" s="21">
        <v>31127.68558835068</v>
      </c>
      <c r="N32" s="21">
        <v>31042.133729270769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1.6514269328034015E-3</v>
      </c>
      <c r="D34" s="39">
        <f t="shared" ref="D34:N34" si="7">(D32/D8)-1</f>
        <v>8.033596896601658E-4</v>
      </c>
      <c r="E34" s="39">
        <f t="shared" si="7"/>
        <v>-3.1910453517580706E-5</v>
      </c>
      <c r="F34" s="39">
        <f t="shared" si="7"/>
        <v>-4.9395485626924085E-4</v>
      </c>
      <c r="G34" s="39">
        <f t="shared" si="7"/>
        <v>-8.5840073000964523E-4</v>
      </c>
      <c r="H34" s="39">
        <f t="shared" si="7"/>
        <v>-1.1800776397188351E-3</v>
      </c>
      <c r="I34" s="39">
        <f t="shared" si="7"/>
        <v>-1.3587150686544813E-3</v>
      </c>
      <c r="J34" s="39">
        <f t="shared" si="7"/>
        <v>-1.6279815974273859E-3</v>
      </c>
      <c r="K34" s="39">
        <f t="shared" si="7"/>
        <v>-1.9600749271626583E-3</v>
      </c>
      <c r="L34" s="39">
        <f t="shared" si="7"/>
        <v>-2.1121996175310631E-3</v>
      </c>
      <c r="M34" s="39">
        <f t="shared" si="7"/>
        <v>-2.3573491113528799E-3</v>
      </c>
      <c r="N34" s="39">
        <f t="shared" si="7"/>
        <v>-2.748416962677358E-3</v>
      </c>
    </row>
    <row r="35" spans="1:14" ht="15.75" thickBot="1" x14ac:dyDescent="0.3">
      <c r="A35" s="40" t="s">
        <v>15</v>
      </c>
      <c r="B35" s="41"/>
      <c r="C35" s="42">
        <f>(C32/$C$8)-1</f>
        <v>1.6514269328034015E-3</v>
      </c>
      <c r="D35" s="42">
        <f t="shared" ref="D35:N35" si="8">(D32/$C$8)-1</f>
        <v>2.4561133122917855E-3</v>
      </c>
      <c r="E35" s="42">
        <f t="shared" si="8"/>
        <v>2.4241244830842668E-3</v>
      </c>
      <c r="F35" s="42">
        <f t="shared" si="8"/>
        <v>1.9289722187545433E-3</v>
      </c>
      <c r="G35" s="42">
        <f t="shared" si="8"/>
        <v>1.0689156575840464E-3</v>
      </c>
      <c r="H35" s="42">
        <f t="shared" si="8"/>
        <v>-1.124233856009127E-4</v>
      </c>
      <c r="I35" s="42">
        <f t="shared" si="8"/>
        <v>-1.4709857029072682E-3</v>
      </c>
      <c r="J35" s="42">
        <f t="shared" si="8"/>
        <v>-3.0965725626802554E-3</v>
      </c>
      <c r="K35" s="42">
        <f t="shared" si="8"/>
        <v>-5.0505779756027103E-3</v>
      </c>
      <c r="L35" s="42">
        <f t="shared" si="8"/>
        <v>-7.1521097642652798E-3</v>
      </c>
      <c r="M35" s="42">
        <f t="shared" si="8"/>
        <v>-9.4925988560211616E-3</v>
      </c>
      <c r="N35" s="42">
        <f t="shared" si="8"/>
        <v>-1.221492619898279E-2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1.4483109143370738</v>
      </c>
      <c r="D41" s="47">
        <v>1.4608403254598792</v>
      </c>
      <c r="E41" s="47">
        <v>1.4545200579675284</v>
      </c>
      <c r="F41" s="47">
        <v>1.4498401102725975</v>
      </c>
      <c r="G41" s="47">
        <v>1.4510600481320788</v>
      </c>
      <c r="H41" s="47">
        <v>1.4574124515910409</v>
      </c>
      <c r="I41" s="47">
        <v>1.4644580267132885</v>
      </c>
      <c r="J41" s="47">
        <v>1.4730084177676313</v>
      </c>
      <c r="K41" s="47">
        <v>1.4804140855503509</v>
      </c>
      <c r="L41" s="47">
        <v>1.4882307286348802</v>
      </c>
      <c r="M41" s="47">
        <v>1.4955070286559717</v>
      </c>
      <c r="N41" s="47">
        <v>1.5048906402588922</v>
      </c>
    </row>
    <row r="43" spans="1:14" x14ac:dyDescent="0.25">
      <c r="A43" s="48" t="s">
        <v>31</v>
      </c>
      <c r="B43" s="48"/>
      <c r="C43" s="49">
        <v>101.71909190366036</v>
      </c>
      <c r="D43" s="49">
        <v>103.62141771725358</v>
      </c>
      <c r="E43" s="49">
        <v>103.63129317440672</v>
      </c>
      <c r="F43" s="49">
        <v>101.28400618002368</v>
      </c>
      <c r="G43" s="49">
        <v>100.20080754298142</v>
      </c>
      <c r="H43" s="49">
        <v>98.700695071566912</v>
      </c>
      <c r="I43" s="49">
        <v>97.909059940073817</v>
      </c>
      <c r="J43" s="49">
        <v>97.021176640453405</v>
      </c>
      <c r="K43" s="49">
        <v>95.412864798311645</v>
      </c>
      <c r="L43" s="49">
        <v>94.413850930879505</v>
      </c>
      <c r="M43" s="49">
        <v>92.93553807495249</v>
      </c>
      <c r="N43" s="49">
        <v>91.919751665507093</v>
      </c>
    </row>
    <row r="44" spans="1:14" x14ac:dyDescent="0.25">
      <c r="A44" s="19" t="s">
        <v>47</v>
      </c>
      <c r="B44" s="19"/>
      <c r="C44" s="50">
        <v>102.96555024442748</v>
      </c>
      <c r="D44" s="50">
        <v>103.62141771725358</v>
      </c>
      <c r="E44" s="50">
        <v>103.39055200671518</v>
      </c>
      <c r="F44" s="50">
        <v>100.83611944992546</v>
      </c>
      <c r="G44" s="50">
        <v>99.569198201667348</v>
      </c>
      <c r="H44" s="50">
        <v>97.87810799880117</v>
      </c>
      <c r="I44" s="50">
        <v>96.917675064386771</v>
      </c>
      <c r="J44" s="50">
        <v>95.897056084515171</v>
      </c>
      <c r="K44" s="50">
        <v>94.181158311575615</v>
      </c>
      <c r="L44" s="50">
        <v>93.091950125512341</v>
      </c>
      <c r="M44" s="50">
        <v>91.529675696577087</v>
      </c>
      <c r="N44" s="50">
        <v>90.439295797277083</v>
      </c>
    </row>
    <row r="45" spans="1:14" x14ac:dyDescent="0.25">
      <c r="A45" s="51" t="s">
        <v>48</v>
      </c>
      <c r="B45" s="51"/>
      <c r="C45" s="52">
        <v>100.58696922040969</v>
      </c>
      <c r="D45" s="52">
        <v>103.62141771725359</v>
      </c>
      <c r="E45" s="52">
        <v>103.85644819523118</v>
      </c>
      <c r="F45" s="52">
        <v>101.70872922456354</v>
      </c>
      <c r="G45" s="52">
        <v>100.80533785037959</v>
      </c>
      <c r="H45" s="52">
        <v>99.494052314865968</v>
      </c>
      <c r="I45" s="52">
        <v>98.869274359893666</v>
      </c>
      <c r="J45" s="52">
        <v>98.116061548808503</v>
      </c>
      <c r="K45" s="52">
        <v>96.618478122202617</v>
      </c>
      <c r="L45" s="52">
        <v>95.720043269181119</v>
      </c>
      <c r="M45" s="52">
        <v>94.335983588024007</v>
      </c>
      <c r="N45" s="52">
        <v>93.403606924755024</v>
      </c>
    </row>
    <row r="47" spans="1:14" x14ac:dyDescent="0.25">
      <c r="A47" s="48" t="s">
        <v>32</v>
      </c>
      <c r="B47" s="48"/>
      <c r="C47" s="49">
        <v>79.274251979537325</v>
      </c>
      <c r="D47" s="49">
        <v>79.047755684463553</v>
      </c>
      <c r="E47" s="49">
        <v>79.050003868004737</v>
      </c>
      <c r="F47" s="49">
        <v>79.331037322878998</v>
      </c>
      <c r="G47" s="49">
        <v>79.466979252195344</v>
      </c>
      <c r="H47" s="49">
        <v>79.655195204798531</v>
      </c>
      <c r="I47" s="49">
        <v>79.757116535431209</v>
      </c>
      <c r="J47" s="49">
        <v>79.870621449304352</v>
      </c>
      <c r="K47" s="49">
        <v>80.073073476126126</v>
      </c>
      <c r="L47" s="49">
        <v>80.198662369625893</v>
      </c>
      <c r="M47" s="49">
        <v>80.388865722144899</v>
      </c>
      <c r="N47" s="49">
        <v>80.519909637662806</v>
      </c>
    </row>
    <row r="48" spans="1:14" x14ac:dyDescent="0.25">
      <c r="A48" s="19" t="s">
        <v>45</v>
      </c>
      <c r="B48" s="19"/>
      <c r="C48" s="50">
        <v>77.028157079470475</v>
      </c>
      <c r="D48" s="50">
        <v>76.950357897767432</v>
      </c>
      <c r="E48" s="50">
        <v>76.984262855622447</v>
      </c>
      <c r="F48" s="50">
        <v>77.311102491305121</v>
      </c>
      <c r="G48" s="50">
        <v>77.477468607961072</v>
      </c>
      <c r="H48" s="50">
        <v>77.69983649557355</v>
      </c>
      <c r="I48" s="50">
        <v>77.826617648535887</v>
      </c>
      <c r="J48" s="50">
        <v>77.964107038334575</v>
      </c>
      <c r="K48" s="50">
        <v>78.193320440650737</v>
      </c>
      <c r="L48" s="50">
        <v>78.341296071656714</v>
      </c>
      <c r="M48" s="50">
        <v>78.558157005129303</v>
      </c>
      <c r="N48" s="50">
        <v>78.709614538109079</v>
      </c>
    </row>
    <row r="49" spans="1:14" x14ac:dyDescent="0.25">
      <c r="A49" s="51" t="s">
        <v>46</v>
      </c>
      <c r="B49" s="51"/>
      <c r="C49" s="52">
        <v>81.310573554017665</v>
      </c>
      <c r="D49" s="52">
        <v>80.987696130490619</v>
      </c>
      <c r="E49" s="52">
        <v>80.975269373533123</v>
      </c>
      <c r="F49" s="52">
        <v>81.223376208329526</v>
      </c>
      <c r="G49" s="52">
        <v>81.335192116334824</v>
      </c>
      <c r="H49" s="52">
        <v>81.494814005959526</v>
      </c>
      <c r="I49" s="52">
        <v>81.57544271669731</v>
      </c>
      <c r="J49" s="52">
        <v>81.668623694238008</v>
      </c>
      <c r="K49" s="52">
        <v>81.844209589268758</v>
      </c>
      <c r="L49" s="52">
        <v>81.952172456571915</v>
      </c>
      <c r="M49" s="52">
        <v>82.117645342756219</v>
      </c>
      <c r="N49" s="52">
        <v>82.22975083487178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23596</v>
      </c>
      <c r="D8" s="21">
        <v>23854.312647465027</v>
      </c>
      <c r="E8" s="21">
        <v>24094.059616694263</v>
      </c>
      <c r="F8" s="21">
        <v>24312.856143098536</v>
      </c>
      <c r="G8" s="21">
        <v>24518.683547040451</v>
      </c>
      <c r="H8" s="21">
        <v>24720.654673022065</v>
      </c>
      <c r="I8" s="21">
        <v>24920.382523257136</v>
      </c>
      <c r="J8" s="21">
        <v>25119.921573509349</v>
      </c>
      <c r="K8" s="21">
        <v>25318.048539769155</v>
      </c>
      <c r="L8" s="21">
        <v>25520.767778480636</v>
      </c>
      <c r="M8" s="21">
        <v>25723.236394522697</v>
      </c>
      <c r="N8" s="21">
        <v>25928.343304115104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200.06118964421572</v>
      </c>
      <c r="D10" s="26">
        <f t="shared" ref="D10:N10" si="0">SUM(D11:D12)</f>
        <v>205.88504487414571</v>
      </c>
      <c r="E10" s="26">
        <f t="shared" si="0"/>
        <v>208.67996691899353</v>
      </c>
      <c r="F10" s="26">
        <f t="shared" si="0"/>
        <v>211.23572313390304</v>
      </c>
      <c r="G10" s="26">
        <f t="shared" si="0"/>
        <v>214.36708543028726</v>
      </c>
      <c r="H10" s="26">
        <f t="shared" si="0"/>
        <v>217.99978659185723</v>
      </c>
      <c r="I10" s="26">
        <f t="shared" si="0"/>
        <v>221.49084963045678</v>
      </c>
      <c r="J10" s="26">
        <f t="shared" si="0"/>
        <v>225.0301617505306</v>
      </c>
      <c r="K10" s="26">
        <f t="shared" si="0"/>
        <v>228.38372850417318</v>
      </c>
      <c r="L10" s="26">
        <f t="shared" si="0"/>
        <v>231.66010255532973</v>
      </c>
      <c r="M10" s="26">
        <f t="shared" si="0"/>
        <v>234.49832430613901</v>
      </c>
      <c r="N10" s="26">
        <f t="shared" si="0"/>
        <v>237.43715076161291</v>
      </c>
    </row>
    <row r="11" spans="1:14" x14ac:dyDescent="0.25">
      <c r="A11" s="20" t="s">
        <v>34</v>
      </c>
      <c r="B11" s="18"/>
      <c r="C11" s="22">
        <v>102.49998627663986</v>
      </c>
      <c r="D11" s="22">
        <v>105.49819578456722</v>
      </c>
      <c r="E11" s="22">
        <v>106.86167085689347</v>
      </c>
      <c r="F11" s="22">
        <v>108.19084571682971</v>
      </c>
      <c r="G11" s="22">
        <v>109.83397651126488</v>
      </c>
      <c r="H11" s="22">
        <v>111.62587808702325</v>
      </c>
      <c r="I11" s="22">
        <v>113.47960970598555</v>
      </c>
      <c r="J11" s="22">
        <v>115.25067189081336</v>
      </c>
      <c r="K11" s="22">
        <v>116.92957290564364</v>
      </c>
      <c r="L11" s="22">
        <v>118.72925399140857</v>
      </c>
      <c r="M11" s="22">
        <v>120.00631662378736</v>
      </c>
      <c r="N11" s="22">
        <v>121.658092822344</v>
      </c>
    </row>
    <row r="12" spans="1:14" x14ac:dyDescent="0.25">
      <c r="A12" s="27" t="s">
        <v>35</v>
      </c>
      <c r="B12" s="28"/>
      <c r="C12" s="29">
        <v>97.561203367575857</v>
      </c>
      <c r="D12" s="29">
        <v>100.38684908957849</v>
      </c>
      <c r="E12" s="29">
        <v>101.81829606210006</v>
      </c>
      <c r="F12" s="29">
        <v>103.04487741707332</v>
      </c>
      <c r="G12" s="29">
        <v>104.53310891902238</v>
      </c>
      <c r="H12" s="29">
        <v>106.37390850483398</v>
      </c>
      <c r="I12" s="29">
        <v>108.01123992447123</v>
      </c>
      <c r="J12" s="29">
        <v>109.77948985971723</v>
      </c>
      <c r="K12" s="29">
        <v>111.45415559852954</v>
      </c>
      <c r="L12" s="29">
        <v>112.93084856392116</v>
      </c>
      <c r="M12" s="29">
        <v>114.49200768235166</v>
      </c>
      <c r="N12" s="29">
        <v>115.77905793926891</v>
      </c>
    </row>
    <row r="13" spans="1:14" x14ac:dyDescent="0.25">
      <c r="A13" s="33" t="s">
        <v>36</v>
      </c>
      <c r="B13" s="18"/>
      <c r="C13" s="26">
        <f>SUM(C14:C15)</f>
        <v>186.01524592284159</v>
      </c>
      <c r="D13" s="26">
        <f t="shared" ref="D13:N13" si="1">SUM(D14:D15)</f>
        <v>195.80550059770607</v>
      </c>
      <c r="E13" s="26">
        <f t="shared" si="1"/>
        <v>202.49350112067597</v>
      </c>
      <c r="F13" s="26">
        <f t="shared" si="1"/>
        <v>204.14302550206537</v>
      </c>
      <c r="G13" s="26">
        <f t="shared" si="1"/>
        <v>207.68823524451062</v>
      </c>
      <c r="H13" s="26">
        <f t="shared" si="1"/>
        <v>210.09719208006027</v>
      </c>
      <c r="I13" s="26">
        <f t="shared" si="1"/>
        <v>213.43848440947306</v>
      </c>
      <c r="J13" s="26">
        <f t="shared" si="1"/>
        <v>216.72078354556555</v>
      </c>
      <c r="K13" s="26">
        <f t="shared" si="1"/>
        <v>217.62643883736848</v>
      </c>
      <c r="L13" s="26">
        <f t="shared" si="1"/>
        <v>220.28378360119729</v>
      </c>
      <c r="M13" s="26">
        <f t="shared" si="1"/>
        <v>221.71076555954437</v>
      </c>
      <c r="N13" s="26">
        <f t="shared" si="1"/>
        <v>224.2370688302982</v>
      </c>
    </row>
    <row r="14" spans="1:14" x14ac:dyDescent="0.25">
      <c r="A14" s="20" t="s">
        <v>37</v>
      </c>
      <c r="B14" s="18"/>
      <c r="C14" s="22">
        <v>88.468052079468762</v>
      </c>
      <c r="D14" s="22">
        <v>92.840059553735358</v>
      </c>
      <c r="E14" s="22">
        <v>96.289435132293562</v>
      </c>
      <c r="F14" s="22">
        <v>97.278287750767475</v>
      </c>
      <c r="G14" s="22">
        <v>99.028299871386196</v>
      </c>
      <c r="H14" s="22">
        <v>100.50433752040296</v>
      </c>
      <c r="I14" s="22">
        <v>102.02251383854622</v>
      </c>
      <c r="J14" s="22">
        <v>103.64282285461005</v>
      </c>
      <c r="K14" s="22">
        <v>104.38969477568708</v>
      </c>
      <c r="L14" s="22">
        <v>105.7625120204244</v>
      </c>
      <c r="M14" s="22">
        <v>106.61065739939883</v>
      </c>
      <c r="N14" s="22">
        <v>108.05666137448804</v>
      </c>
    </row>
    <row r="15" spans="1:14" x14ac:dyDescent="0.25">
      <c r="A15" s="10" t="s">
        <v>38</v>
      </c>
      <c r="B15" s="12"/>
      <c r="C15" s="23">
        <v>97.547193843372824</v>
      </c>
      <c r="D15" s="23">
        <v>102.96544104397071</v>
      </c>
      <c r="E15" s="23">
        <v>106.20406598838241</v>
      </c>
      <c r="F15" s="23">
        <v>106.86473775129791</v>
      </c>
      <c r="G15" s="23">
        <v>108.65993537312441</v>
      </c>
      <c r="H15" s="23">
        <v>109.5928545596573</v>
      </c>
      <c r="I15" s="23">
        <v>111.41597057092685</v>
      </c>
      <c r="J15" s="23">
        <v>113.07796069095551</v>
      </c>
      <c r="K15" s="23">
        <v>113.23674406168141</v>
      </c>
      <c r="L15" s="23">
        <v>114.52127158077289</v>
      </c>
      <c r="M15" s="23">
        <v>115.10010816014554</v>
      </c>
      <c r="N15" s="23">
        <v>116.18040745581015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14.04594372137413</v>
      </c>
      <c r="D17" s="32">
        <f t="shared" ref="D17:N17" si="2">D10-D13</f>
        <v>10.079544276439634</v>
      </c>
      <c r="E17" s="32">
        <f t="shared" si="2"/>
        <v>6.1864657983175562</v>
      </c>
      <c r="F17" s="32">
        <f t="shared" si="2"/>
        <v>7.092697631837666</v>
      </c>
      <c r="G17" s="32">
        <f t="shared" si="2"/>
        <v>6.6788501857766391</v>
      </c>
      <c r="H17" s="32">
        <f t="shared" si="2"/>
        <v>7.9025945117969627</v>
      </c>
      <c r="I17" s="32">
        <f t="shared" si="2"/>
        <v>8.0523652209837167</v>
      </c>
      <c r="J17" s="32">
        <f t="shared" si="2"/>
        <v>8.3093782049650429</v>
      </c>
      <c r="K17" s="32">
        <f t="shared" si="2"/>
        <v>10.757289666804695</v>
      </c>
      <c r="L17" s="32">
        <f t="shared" si="2"/>
        <v>11.376318954132444</v>
      </c>
      <c r="M17" s="32">
        <f t="shared" si="2"/>
        <v>12.787558746594641</v>
      </c>
      <c r="N17" s="32">
        <f t="shared" si="2"/>
        <v>13.200081931314713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1341.258550335735</v>
      </c>
      <c r="D19" s="26">
        <f t="shared" ref="D19:N19" si="3">SUM(D20:D21)</f>
        <v>1335.6667758192093</v>
      </c>
      <c r="E19" s="26">
        <f t="shared" si="3"/>
        <v>1327.6971423464538</v>
      </c>
      <c r="F19" s="26">
        <f t="shared" si="3"/>
        <v>1321.3992725398548</v>
      </c>
      <c r="G19" s="26">
        <f t="shared" si="3"/>
        <v>1320.9637197467925</v>
      </c>
      <c r="H19" s="26">
        <f t="shared" si="3"/>
        <v>1319.3257341463359</v>
      </c>
      <c r="I19" s="26">
        <f t="shared" si="3"/>
        <v>1319.9516291216905</v>
      </c>
      <c r="J19" s="26">
        <f t="shared" si="3"/>
        <v>1318.2715731002752</v>
      </c>
      <c r="K19" s="26">
        <f t="shared" si="3"/>
        <v>1320.016046649434</v>
      </c>
      <c r="L19" s="26">
        <f t="shared" si="3"/>
        <v>1320.8936066146007</v>
      </c>
      <c r="M19" s="26">
        <f t="shared" si="3"/>
        <v>1319.0160011026917</v>
      </c>
      <c r="N19" s="26">
        <f t="shared" si="3"/>
        <v>1318.8477729612205</v>
      </c>
    </row>
    <row r="20" spans="1:14" x14ac:dyDescent="0.25">
      <c r="A20" s="68" t="s">
        <v>40</v>
      </c>
      <c r="B20" s="68"/>
      <c r="C20" s="22">
        <v>669.02696012699414</v>
      </c>
      <c r="D20" s="22">
        <v>669.02713969318086</v>
      </c>
      <c r="E20" s="22">
        <v>664.20986696899104</v>
      </c>
      <c r="F20" s="22">
        <v>659.91276990325503</v>
      </c>
      <c r="G20" s="22">
        <v>658.62763457829942</v>
      </c>
      <c r="H20" s="22">
        <v>656.58945423449086</v>
      </c>
      <c r="I20" s="22">
        <v>656.78196339409681</v>
      </c>
      <c r="J20" s="22">
        <v>655.19159372960746</v>
      </c>
      <c r="K20" s="22">
        <v>656.03329154256062</v>
      </c>
      <c r="L20" s="22">
        <v>657.46308620776438</v>
      </c>
      <c r="M20" s="22">
        <v>655.92201570841485</v>
      </c>
      <c r="N20" s="22">
        <v>655.12015537196692</v>
      </c>
    </row>
    <row r="21" spans="1:14" x14ac:dyDescent="0.25">
      <c r="A21" s="27" t="s">
        <v>41</v>
      </c>
      <c r="B21" s="27"/>
      <c r="C21" s="29">
        <v>672.23159020874095</v>
      </c>
      <c r="D21" s="29">
        <v>666.63963612602856</v>
      </c>
      <c r="E21" s="29">
        <v>663.48727537746265</v>
      </c>
      <c r="F21" s="29">
        <v>661.48650263659977</v>
      </c>
      <c r="G21" s="29">
        <v>662.33608516849313</v>
      </c>
      <c r="H21" s="29">
        <v>662.73627991184514</v>
      </c>
      <c r="I21" s="29">
        <v>663.16966572759372</v>
      </c>
      <c r="J21" s="29">
        <v>663.07997937066773</v>
      </c>
      <c r="K21" s="29">
        <v>663.98275510687347</v>
      </c>
      <c r="L21" s="29">
        <v>663.43052040683631</v>
      </c>
      <c r="M21" s="29">
        <v>663.09398539427684</v>
      </c>
      <c r="N21" s="29">
        <v>663.72761758925355</v>
      </c>
    </row>
    <row r="22" spans="1:14" x14ac:dyDescent="0.25">
      <c r="A22" s="71" t="s">
        <v>44</v>
      </c>
      <c r="B22" s="71"/>
      <c r="C22" s="26">
        <f>SUM(C23:C24)</f>
        <v>1096.9918465920855</v>
      </c>
      <c r="D22" s="26">
        <f t="shared" ref="D22:N22" si="4">SUM(D23:D24)</f>
        <v>1105.9993508664161</v>
      </c>
      <c r="E22" s="26">
        <f t="shared" si="4"/>
        <v>1115.0870817404957</v>
      </c>
      <c r="F22" s="26">
        <f t="shared" si="4"/>
        <v>1122.664566229776</v>
      </c>
      <c r="G22" s="26">
        <f t="shared" si="4"/>
        <v>1125.671443950946</v>
      </c>
      <c r="H22" s="26">
        <f t="shared" si="4"/>
        <v>1127.5004784230739</v>
      </c>
      <c r="I22" s="26">
        <f t="shared" si="4"/>
        <v>1128.4649440904641</v>
      </c>
      <c r="J22" s="26">
        <f t="shared" si="4"/>
        <v>1128.4539850454298</v>
      </c>
      <c r="K22" s="26">
        <f t="shared" si="4"/>
        <v>1128.0540976047532</v>
      </c>
      <c r="L22" s="26">
        <f t="shared" si="4"/>
        <v>1129.8013095266699</v>
      </c>
      <c r="M22" s="26">
        <f t="shared" si="4"/>
        <v>1126.6966502568825</v>
      </c>
      <c r="N22" s="26">
        <f t="shared" si="4"/>
        <v>1128.4188646745497</v>
      </c>
    </row>
    <row r="23" spans="1:14" x14ac:dyDescent="0.25">
      <c r="A23" s="68" t="s">
        <v>42</v>
      </c>
      <c r="B23" s="68"/>
      <c r="C23" s="23">
        <v>541.35994358322705</v>
      </c>
      <c r="D23" s="22">
        <v>543.70072615556126</v>
      </c>
      <c r="E23" s="22">
        <v>549.5409824733307</v>
      </c>
      <c r="F23" s="22">
        <v>555.71893014198315</v>
      </c>
      <c r="G23" s="22">
        <v>556.31030477883007</v>
      </c>
      <c r="H23" s="22">
        <v>557.86826701973928</v>
      </c>
      <c r="I23" s="22">
        <v>558.21624258982558</v>
      </c>
      <c r="J23" s="22">
        <v>558.58706334753413</v>
      </c>
      <c r="K23" s="22">
        <v>558.48519113066948</v>
      </c>
      <c r="L23" s="22">
        <v>559.28819126142957</v>
      </c>
      <c r="M23" s="22">
        <v>557.94830278404561</v>
      </c>
      <c r="N23" s="22">
        <v>558.47362259646127</v>
      </c>
    </row>
    <row r="24" spans="1:14" x14ac:dyDescent="0.25">
      <c r="A24" s="10" t="s">
        <v>43</v>
      </c>
      <c r="B24" s="10"/>
      <c r="C24" s="23">
        <v>555.63190300885856</v>
      </c>
      <c r="D24" s="23">
        <v>562.29862471085471</v>
      </c>
      <c r="E24" s="23">
        <v>565.54609926716512</v>
      </c>
      <c r="F24" s="23">
        <v>566.94563608779276</v>
      </c>
      <c r="G24" s="23">
        <v>569.36113917211583</v>
      </c>
      <c r="H24" s="23">
        <v>569.63221140333462</v>
      </c>
      <c r="I24" s="23">
        <v>570.24870150063862</v>
      </c>
      <c r="J24" s="23">
        <v>569.86692169789558</v>
      </c>
      <c r="K24" s="23">
        <v>569.56890647408363</v>
      </c>
      <c r="L24" s="23">
        <v>570.51311826524034</v>
      </c>
      <c r="M24" s="23">
        <v>568.74834747283694</v>
      </c>
      <c r="N24" s="23">
        <v>569.94524207808843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244.26670374364949</v>
      </c>
      <c r="D26" s="32">
        <f t="shared" ref="D26:N26" si="5">D19-D22</f>
        <v>229.66742495279323</v>
      </c>
      <c r="E26" s="32">
        <f t="shared" si="5"/>
        <v>212.6100606059581</v>
      </c>
      <c r="F26" s="32">
        <f t="shared" si="5"/>
        <v>198.73470631007876</v>
      </c>
      <c r="G26" s="32">
        <f t="shared" si="5"/>
        <v>195.29227579584654</v>
      </c>
      <c r="H26" s="32">
        <f t="shared" si="5"/>
        <v>191.82525572326199</v>
      </c>
      <c r="I26" s="32">
        <f t="shared" si="5"/>
        <v>191.48668503122644</v>
      </c>
      <c r="J26" s="32">
        <f t="shared" si="5"/>
        <v>189.81758805484537</v>
      </c>
      <c r="K26" s="32">
        <f t="shared" si="5"/>
        <v>191.96194904468075</v>
      </c>
      <c r="L26" s="32">
        <f t="shared" si="5"/>
        <v>191.09229708793077</v>
      </c>
      <c r="M26" s="32">
        <f t="shared" si="5"/>
        <v>192.31935084580914</v>
      </c>
      <c r="N26" s="32">
        <f t="shared" si="5"/>
        <v>190.42890828667078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258.31264746502359</v>
      </c>
      <c r="D30" s="32">
        <f t="shared" ref="D30:N30" si="6">D17+D26+D28</f>
        <v>239.74696922923286</v>
      </c>
      <c r="E30" s="32">
        <f t="shared" si="6"/>
        <v>218.79652640427565</v>
      </c>
      <c r="F30" s="32">
        <f t="shared" si="6"/>
        <v>205.82740394191643</v>
      </c>
      <c r="G30" s="32">
        <f t="shared" si="6"/>
        <v>201.97112598162317</v>
      </c>
      <c r="H30" s="32">
        <f t="shared" si="6"/>
        <v>199.72785023505895</v>
      </c>
      <c r="I30" s="32">
        <f t="shared" si="6"/>
        <v>199.53905025221016</v>
      </c>
      <c r="J30" s="32">
        <f t="shared" si="6"/>
        <v>198.12696625981042</v>
      </c>
      <c r="K30" s="32">
        <f t="shared" si="6"/>
        <v>202.71923871148545</v>
      </c>
      <c r="L30" s="32">
        <f t="shared" si="6"/>
        <v>202.46861604206322</v>
      </c>
      <c r="M30" s="32">
        <f t="shared" si="6"/>
        <v>205.10690959240378</v>
      </c>
      <c r="N30" s="32">
        <f t="shared" si="6"/>
        <v>203.62899021798549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23854.312647465027</v>
      </c>
      <c r="D32" s="21">
        <v>24094.059616694263</v>
      </c>
      <c r="E32" s="21">
        <v>24312.856143098536</v>
      </c>
      <c r="F32" s="21">
        <v>24518.683547040451</v>
      </c>
      <c r="G32" s="21">
        <v>24720.654673022065</v>
      </c>
      <c r="H32" s="21">
        <v>24920.382523257136</v>
      </c>
      <c r="I32" s="21">
        <v>25119.921573509349</v>
      </c>
      <c r="J32" s="21">
        <v>25318.048539769155</v>
      </c>
      <c r="K32" s="21">
        <v>25520.767778480636</v>
      </c>
      <c r="L32" s="21">
        <v>25723.236394522697</v>
      </c>
      <c r="M32" s="21">
        <v>25928.343304115104</v>
      </c>
      <c r="N32" s="21">
        <v>26131.972294333089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1.0947306639473853E-2</v>
      </c>
      <c r="D34" s="39">
        <f t="shared" ref="D34:N34" si="7">(D32/D8)-1</f>
        <v>1.0050466461657415E-2</v>
      </c>
      <c r="E34" s="39">
        <f t="shared" si="7"/>
        <v>9.0809323910143736E-3</v>
      </c>
      <c r="F34" s="39">
        <f t="shared" si="7"/>
        <v>8.4657846338773712E-3</v>
      </c>
      <c r="G34" s="39">
        <f t="shared" si="7"/>
        <v>8.2374376093283797E-3</v>
      </c>
      <c r="H34" s="39">
        <f t="shared" si="7"/>
        <v>8.0793916211707728E-3</v>
      </c>
      <c r="I34" s="39">
        <f t="shared" si="7"/>
        <v>8.0070620932881642E-3</v>
      </c>
      <c r="J34" s="39">
        <f t="shared" si="7"/>
        <v>7.8872446189777179E-3</v>
      </c>
      <c r="K34" s="39">
        <f t="shared" si="7"/>
        <v>8.0069061560195109E-3</v>
      </c>
      <c r="L34" s="39">
        <f t="shared" si="7"/>
        <v>7.9334845173735236E-3</v>
      </c>
      <c r="M34" s="39">
        <f t="shared" si="7"/>
        <v>7.9736043492599773E-3</v>
      </c>
      <c r="N34" s="39">
        <f t="shared" si="7"/>
        <v>7.8535287746543947E-3</v>
      </c>
    </row>
    <row r="35" spans="1:14" ht="15.75" thickBot="1" x14ac:dyDescent="0.3">
      <c r="A35" s="40" t="s">
        <v>15</v>
      </c>
      <c r="B35" s="41"/>
      <c r="C35" s="42">
        <f>(C32/$C$8)-1</f>
        <v>1.0947306639473853E-2</v>
      </c>
      <c r="D35" s="42">
        <f t="shared" ref="D35:N35" si="8">(D32/$C$8)-1</f>
        <v>2.1107798639356856E-2</v>
      </c>
      <c r="E35" s="42">
        <f t="shared" si="8"/>
        <v>3.0380409522738461E-2</v>
      </c>
      <c r="F35" s="42">
        <f t="shared" si="8"/>
        <v>3.9103388160724339E-2</v>
      </c>
      <c r="G35" s="42">
        <f t="shared" si="8"/>
        <v>4.7662937490340118E-2</v>
      </c>
      <c r="H35" s="42">
        <f t="shared" si="8"/>
        <v>5.6127416649310646E-2</v>
      </c>
      <c r="I35" s="42">
        <f t="shared" si="8"/>
        <v>6.4583894452845847E-2</v>
      </c>
      <c r="J35" s="42">
        <f t="shared" si="8"/>
        <v>7.2980528045819337E-2</v>
      </c>
      <c r="K35" s="42">
        <f t="shared" si="8"/>
        <v>8.1571782441118623E-2</v>
      </c>
      <c r="L35" s="42">
        <f t="shared" si="8"/>
        <v>9.0152415431543398E-2</v>
      </c>
      <c r="M35" s="42">
        <f t="shared" si="8"/>
        <v>9.884485947258459E-2</v>
      </c>
      <c r="N35" s="42">
        <f t="shared" si="8"/>
        <v>0.10747466919533344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0.80113969064107671</v>
      </c>
      <c r="D41" s="47">
        <v>0.80836475445400913</v>
      </c>
      <c r="E41" s="47">
        <v>0.80511501562371302</v>
      </c>
      <c r="F41" s="47">
        <v>0.80289153329844087</v>
      </c>
      <c r="G41" s="47">
        <v>0.8040277743832468</v>
      </c>
      <c r="H41" s="47">
        <v>0.8080610789611995</v>
      </c>
      <c r="I41" s="47">
        <v>0.81242496417284216</v>
      </c>
      <c r="J41" s="47">
        <v>0.81756094061321805</v>
      </c>
      <c r="K41" s="47">
        <v>0.82219441782119851</v>
      </c>
      <c r="L41" s="47">
        <v>0.82711771818697621</v>
      </c>
      <c r="M41" s="47">
        <v>0.83146904777462172</v>
      </c>
      <c r="N41" s="47">
        <v>0.83692953122594738</v>
      </c>
    </row>
    <row r="43" spans="1:14" x14ac:dyDescent="0.25">
      <c r="A43" s="48" t="s">
        <v>31</v>
      </c>
      <c r="B43" s="48"/>
      <c r="C43" s="49">
        <v>85.196613039424761</v>
      </c>
      <c r="D43" s="49">
        <v>86.844616753507793</v>
      </c>
      <c r="E43" s="49">
        <v>86.898734834044134</v>
      </c>
      <c r="F43" s="49">
        <v>84.978309895927239</v>
      </c>
      <c r="G43" s="49">
        <v>84.129816159846655</v>
      </c>
      <c r="H43" s="49">
        <v>82.942355534917539</v>
      </c>
      <c r="I43" s="49">
        <v>82.359418867291453</v>
      </c>
      <c r="J43" s="49">
        <v>81.682507683594224</v>
      </c>
      <c r="K43" s="49">
        <v>80.407311018504132</v>
      </c>
      <c r="L43" s="49">
        <v>79.653494405086974</v>
      </c>
      <c r="M43" s="49">
        <v>78.481348278904406</v>
      </c>
      <c r="N43" s="49">
        <v>77.716001074374233</v>
      </c>
    </row>
    <row r="44" spans="1:14" x14ac:dyDescent="0.25">
      <c r="A44" s="19" t="s">
        <v>47</v>
      </c>
      <c r="B44" s="19"/>
      <c r="C44" s="50">
        <v>86.262622326092668</v>
      </c>
      <c r="D44" s="50">
        <v>86.844616753507736</v>
      </c>
      <c r="E44" s="50">
        <v>86.690927403787967</v>
      </c>
      <c r="F44" s="50">
        <v>84.595332686219294</v>
      </c>
      <c r="G44" s="50">
        <v>83.581885133967688</v>
      </c>
      <c r="H44" s="50">
        <v>82.225207588203418</v>
      </c>
      <c r="I44" s="50">
        <v>81.502258214864781</v>
      </c>
      <c r="J44" s="50">
        <v>80.697068978156423</v>
      </c>
      <c r="K44" s="50">
        <v>79.321999143791899</v>
      </c>
      <c r="L44" s="50">
        <v>78.472606837386607</v>
      </c>
      <c r="M44" s="50">
        <v>77.202133717140896</v>
      </c>
      <c r="N44" s="50">
        <v>76.369923643658311</v>
      </c>
    </row>
    <row r="45" spans="1:14" x14ac:dyDescent="0.25">
      <c r="A45" s="51" t="s">
        <v>48</v>
      </c>
      <c r="B45" s="51"/>
      <c r="C45" s="52">
        <v>84.252352045319981</v>
      </c>
      <c r="D45" s="52">
        <v>86.844616753507779</v>
      </c>
      <c r="E45" s="52">
        <v>87.088005479132747</v>
      </c>
      <c r="F45" s="52">
        <v>85.329959035005501</v>
      </c>
      <c r="G45" s="52">
        <v>84.635473176043945</v>
      </c>
      <c r="H45" s="52">
        <v>83.611115652183202</v>
      </c>
      <c r="I45" s="52">
        <v>83.160279782197691</v>
      </c>
      <c r="J45" s="52">
        <v>82.607100467068605</v>
      </c>
      <c r="K45" s="52">
        <v>81.434474225773343</v>
      </c>
      <c r="L45" s="52">
        <v>80.776078360769219</v>
      </c>
      <c r="M45" s="52">
        <v>79.704618684351203</v>
      </c>
      <c r="N45" s="52">
        <v>79.011256148867218</v>
      </c>
    </row>
    <row r="47" spans="1:14" x14ac:dyDescent="0.25">
      <c r="A47" s="48" t="s">
        <v>32</v>
      </c>
      <c r="B47" s="48"/>
      <c r="C47" s="49">
        <v>81.410616531713416</v>
      </c>
      <c r="D47" s="49">
        <v>81.171306038507026</v>
      </c>
      <c r="E47" s="49">
        <v>81.168186303945291</v>
      </c>
      <c r="F47" s="49">
        <v>81.441344021072027</v>
      </c>
      <c r="G47" s="49">
        <v>81.571959946370484</v>
      </c>
      <c r="H47" s="49">
        <v>81.746818212922307</v>
      </c>
      <c r="I47" s="49">
        <v>81.842938646171305</v>
      </c>
      <c r="J47" s="49">
        <v>81.948918478168068</v>
      </c>
      <c r="K47" s="49">
        <v>82.140479143647084</v>
      </c>
      <c r="L47" s="49">
        <v>82.260239328647899</v>
      </c>
      <c r="M47" s="49">
        <v>82.442340917549444</v>
      </c>
      <c r="N47" s="49">
        <v>82.564449117064854</v>
      </c>
    </row>
    <row r="48" spans="1:14" x14ac:dyDescent="0.25">
      <c r="A48" s="19" t="s">
        <v>45</v>
      </c>
      <c r="B48" s="19"/>
      <c r="C48" s="50">
        <v>79.304623979847563</v>
      </c>
      <c r="D48" s="50">
        <v>79.222554043919246</v>
      </c>
      <c r="E48" s="50">
        <v>79.251463817390345</v>
      </c>
      <c r="F48" s="50">
        <v>79.571415937303456</v>
      </c>
      <c r="G48" s="50">
        <v>79.731912288256012</v>
      </c>
      <c r="H48" s="50">
        <v>79.947539204223744</v>
      </c>
      <c r="I48" s="50">
        <v>80.06847774113497</v>
      </c>
      <c r="J48" s="50">
        <v>80.200381313985105</v>
      </c>
      <c r="K48" s="50">
        <v>80.423563476858348</v>
      </c>
      <c r="L48" s="50">
        <v>80.566013585565514</v>
      </c>
      <c r="M48" s="50">
        <v>80.777193254301395</v>
      </c>
      <c r="N48" s="50">
        <v>80.923250161424207</v>
      </c>
    </row>
    <row r="49" spans="1:14" x14ac:dyDescent="0.25">
      <c r="A49" s="51" t="s">
        <v>46</v>
      </c>
      <c r="B49" s="51"/>
      <c r="C49" s="52">
        <v>83.309501376042988</v>
      </c>
      <c r="D49" s="52">
        <v>82.980808834536504</v>
      </c>
      <c r="E49" s="52">
        <v>82.962772358389969</v>
      </c>
      <c r="F49" s="52">
        <v>83.204439401189504</v>
      </c>
      <c r="G49" s="52">
        <v>83.310663313539138</v>
      </c>
      <c r="H49" s="52">
        <v>83.463564777980096</v>
      </c>
      <c r="I49" s="52">
        <v>83.53845453827752</v>
      </c>
      <c r="J49" s="52">
        <v>83.626361706339083</v>
      </c>
      <c r="K49" s="52">
        <v>83.796516082270116</v>
      </c>
      <c r="L49" s="52">
        <v>83.89933818298762</v>
      </c>
      <c r="M49" s="52">
        <v>84.05900034406929</v>
      </c>
      <c r="N49" s="52">
        <v>84.165550969867752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96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34086</v>
      </c>
      <c r="D8" s="21">
        <v>34108.511586769186</v>
      </c>
      <c r="E8" s="21">
        <v>34092.681276168209</v>
      </c>
      <c r="F8" s="21">
        <v>34047.908799143108</v>
      </c>
      <c r="G8" s="21">
        <v>33985.176697288276</v>
      </c>
      <c r="H8" s="21">
        <v>33911.843419360637</v>
      </c>
      <c r="I8" s="21">
        <v>33829.631262726762</v>
      </c>
      <c r="J8" s="21">
        <v>33741.187117621936</v>
      </c>
      <c r="K8" s="21">
        <v>33641.705678893042</v>
      </c>
      <c r="L8" s="21">
        <v>33542.165883272559</v>
      </c>
      <c r="M8" s="21">
        <v>33439.415467639439</v>
      </c>
      <c r="N8" s="21">
        <v>33322.315773356517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295.85409303880454</v>
      </c>
      <c r="D10" s="26">
        <f t="shared" ref="D10:N10" si="0">SUM(D11:D12)</f>
        <v>295.92148126398695</v>
      </c>
      <c r="E10" s="26">
        <f t="shared" si="0"/>
        <v>291.39902575414106</v>
      </c>
      <c r="F10" s="26">
        <f t="shared" si="0"/>
        <v>286.34409835199585</v>
      </c>
      <c r="G10" s="26">
        <f t="shared" si="0"/>
        <v>281.67563328061817</v>
      </c>
      <c r="H10" s="26">
        <f t="shared" si="0"/>
        <v>277.36326441874633</v>
      </c>
      <c r="I10" s="26">
        <f t="shared" si="0"/>
        <v>272.58245372100225</v>
      </c>
      <c r="J10" s="26">
        <f t="shared" si="0"/>
        <v>267.77507699379424</v>
      </c>
      <c r="K10" s="26">
        <f t="shared" si="0"/>
        <v>262.96253578426069</v>
      </c>
      <c r="L10" s="26">
        <f t="shared" si="0"/>
        <v>258.40453301239671</v>
      </c>
      <c r="M10" s="26">
        <f t="shared" si="0"/>
        <v>254.24983823564708</v>
      </c>
      <c r="N10" s="26">
        <f t="shared" si="0"/>
        <v>250.88122159950865</v>
      </c>
    </row>
    <row r="11" spans="1:14" x14ac:dyDescent="0.25">
      <c r="A11" s="56" t="s">
        <v>34</v>
      </c>
      <c r="B11" s="18"/>
      <c r="C11" s="22">
        <v>151.57882710931872</v>
      </c>
      <c r="D11" s="22">
        <v>151.63404601014625</v>
      </c>
      <c r="E11" s="22">
        <v>149.22077685706313</v>
      </c>
      <c r="F11" s="22">
        <v>146.65990064136685</v>
      </c>
      <c r="G11" s="22">
        <v>144.32045305574698</v>
      </c>
      <c r="H11" s="22">
        <v>142.02269838819296</v>
      </c>
      <c r="I11" s="22">
        <v>139.65611000440052</v>
      </c>
      <c r="J11" s="22">
        <v>137.14276032633344</v>
      </c>
      <c r="K11" s="22">
        <v>134.63348374609265</v>
      </c>
      <c r="L11" s="22">
        <v>132.436173057605</v>
      </c>
      <c r="M11" s="22">
        <v>130.11430541832237</v>
      </c>
      <c r="N11" s="22">
        <v>128.54656841540319</v>
      </c>
    </row>
    <row r="12" spans="1:14" x14ac:dyDescent="0.25">
      <c r="A12" s="27" t="s">
        <v>35</v>
      </c>
      <c r="B12" s="28"/>
      <c r="C12" s="29">
        <v>144.27526592948581</v>
      </c>
      <c r="D12" s="29">
        <v>144.2874352538407</v>
      </c>
      <c r="E12" s="29">
        <v>142.17824889707794</v>
      </c>
      <c r="F12" s="29">
        <v>139.68419771062901</v>
      </c>
      <c r="G12" s="29">
        <v>137.35518022487119</v>
      </c>
      <c r="H12" s="29">
        <v>135.34056603055336</v>
      </c>
      <c r="I12" s="29">
        <v>132.92634371660174</v>
      </c>
      <c r="J12" s="29">
        <v>130.6323166674608</v>
      </c>
      <c r="K12" s="29">
        <v>128.32905203816804</v>
      </c>
      <c r="L12" s="29">
        <v>125.96835995479171</v>
      </c>
      <c r="M12" s="29">
        <v>124.1355328173247</v>
      </c>
      <c r="N12" s="29">
        <v>122.33465318410546</v>
      </c>
    </row>
    <row r="13" spans="1:14" x14ac:dyDescent="0.25">
      <c r="A13" s="59" t="s">
        <v>36</v>
      </c>
      <c r="B13" s="18"/>
      <c r="C13" s="26">
        <f>SUM(C14:C15)</f>
        <v>286.14509551279616</v>
      </c>
      <c r="D13" s="26">
        <f t="shared" ref="D13:N13" si="1">SUM(D14:D15)</f>
        <v>295.66829284589431</v>
      </c>
      <c r="E13" s="26">
        <f t="shared" si="1"/>
        <v>299.07967654557632</v>
      </c>
      <c r="F13" s="26">
        <f t="shared" si="1"/>
        <v>295.12223797996069</v>
      </c>
      <c r="G13" s="26">
        <f t="shared" si="1"/>
        <v>295.94653822543523</v>
      </c>
      <c r="H13" s="26">
        <f t="shared" si="1"/>
        <v>296.05296975451438</v>
      </c>
      <c r="I13" s="26">
        <f t="shared" si="1"/>
        <v>297.75716432296809</v>
      </c>
      <c r="J13" s="26">
        <f t="shared" si="1"/>
        <v>299.10920290376112</v>
      </c>
      <c r="K13" s="26">
        <f t="shared" si="1"/>
        <v>299.13567317393682</v>
      </c>
      <c r="L13" s="26">
        <f t="shared" si="1"/>
        <v>301.13424616241093</v>
      </c>
      <c r="M13" s="26">
        <f t="shared" si="1"/>
        <v>301.66185600458044</v>
      </c>
      <c r="N13" s="26">
        <f t="shared" si="1"/>
        <v>304.03811559953596</v>
      </c>
    </row>
    <row r="14" spans="1:14" x14ac:dyDescent="0.25">
      <c r="A14" s="56" t="s">
        <v>37</v>
      </c>
      <c r="B14" s="18"/>
      <c r="C14" s="22">
        <v>139.76629492475371</v>
      </c>
      <c r="D14" s="22">
        <v>141.89346757787084</v>
      </c>
      <c r="E14" s="22">
        <v>142.69300740647884</v>
      </c>
      <c r="F14" s="22">
        <v>140.17399415406655</v>
      </c>
      <c r="G14" s="22">
        <v>139.87764999537012</v>
      </c>
      <c r="H14" s="22">
        <v>139.43082460960912</v>
      </c>
      <c r="I14" s="22">
        <v>139.65996188690366</v>
      </c>
      <c r="J14" s="22">
        <v>140.07251744243504</v>
      </c>
      <c r="K14" s="22">
        <v>139.90909263218663</v>
      </c>
      <c r="L14" s="22">
        <v>140.89355533404517</v>
      </c>
      <c r="M14" s="22">
        <v>141.36495372489813</v>
      </c>
      <c r="N14" s="22">
        <v>142.43963023259954</v>
      </c>
    </row>
    <row r="15" spans="1:14" x14ac:dyDescent="0.25">
      <c r="A15" s="57" t="s">
        <v>38</v>
      </c>
      <c r="B15" s="12"/>
      <c r="C15" s="23">
        <v>146.37880058804248</v>
      </c>
      <c r="D15" s="23">
        <v>153.77482526802348</v>
      </c>
      <c r="E15" s="23">
        <v>156.38666913909748</v>
      </c>
      <c r="F15" s="23">
        <v>154.94824382589417</v>
      </c>
      <c r="G15" s="23">
        <v>156.06888823006511</v>
      </c>
      <c r="H15" s="23">
        <v>156.62214514490529</v>
      </c>
      <c r="I15" s="23">
        <v>158.09720243606444</v>
      </c>
      <c r="J15" s="23">
        <v>159.03668546132604</v>
      </c>
      <c r="K15" s="23">
        <v>159.2265805417502</v>
      </c>
      <c r="L15" s="23">
        <v>160.24069082836576</v>
      </c>
      <c r="M15" s="23">
        <v>160.29690227968231</v>
      </c>
      <c r="N15" s="23">
        <v>161.59848536693642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9.7089975260083747</v>
      </c>
      <c r="D17" s="32">
        <f t="shared" ref="D17:N17" si="2">D10-D13</f>
        <v>0.25318841809263404</v>
      </c>
      <c r="E17" s="32">
        <f t="shared" si="2"/>
        <v>-7.6806507914352551</v>
      </c>
      <c r="F17" s="32">
        <f t="shared" si="2"/>
        <v>-8.7781396279648334</v>
      </c>
      <c r="G17" s="32">
        <f t="shared" si="2"/>
        <v>-14.270904944817062</v>
      </c>
      <c r="H17" s="32">
        <f t="shared" si="2"/>
        <v>-18.689705335768053</v>
      </c>
      <c r="I17" s="32">
        <f t="shared" si="2"/>
        <v>-25.174710601965842</v>
      </c>
      <c r="J17" s="32">
        <f t="shared" si="2"/>
        <v>-31.334125909966872</v>
      </c>
      <c r="K17" s="32">
        <f t="shared" si="2"/>
        <v>-36.173137389676128</v>
      </c>
      <c r="L17" s="32">
        <f t="shared" si="2"/>
        <v>-42.72971315001422</v>
      </c>
      <c r="M17" s="32">
        <f t="shared" si="2"/>
        <v>-47.412017768933367</v>
      </c>
      <c r="N17" s="32">
        <f t="shared" si="2"/>
        <v>-53.156894000027307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1406.8124767587219</v>
      </c>
      <c r="D19" s="26">
        <f t="shared" ref="D19:N19" si="3">SUM(D20:D21)</f>
        <v>1399.784492735716</v>
      </c>
      <c r="E19" s="26">
        <f t="shared" si="3"/>
        <v>1392.3883273518391</v>
      </c>
      <c r="F19" s="26">
        <f t="shared" si="3"/>
        <v>1382.6323111930176</v>
      </c>
      <c r="G19" s="26">
        <f t="shared" si="3"/>
        <v>1382.7395592469757</v>
      </c>
      <c r="H19" s="26">
        <f t="shared" si="3"/>
        <v>1378.022970231608</v>
      </c>
      <c r="I19" s="26">
        <f t="shared" si="3"/>
        <v>1375.9158749084581</v>
      </c>
      <c r="J19" s="26">
        <f t="shared" si="3"/>
        <v>1372.5027367834609</v>
      </c>
      <c r="K19" s="26">
        <f t="shared" si="3"/>
        <v>1369.2562497596919</v>
      </c>
      <c r="L19" s="26">
        <f t="shared" si="3"/>
        <v>1370.5234256451704</v>
      </c>
      <c r="M19" s="26">
        <f t="shared" si="3"/>
        <v>1368.2285113602834</v>
      </c>
      <c r="N19" s="26">
        <f t="shared" si="3"/>
        <v>1367.4596718816351</v>
      </c>
    </row>
    <row r="20" spans="1:14" x14ac:dyDescent="0.25">
      <c r="A20" s="68" t="s">
        <v>40</v>
      </c>
      <c r="B20" s="68"/>
      <c r="C20" s="22">
        <v>715.38449485298452</v>
      </c>
      <c r="D20" s="22">
        <v>714.54938317083906</v>
      </c>
      <c r="E20" s="22">
        <v>709.33157331195457</v>
      </c>
      <c r="F20" s="22">
        <v>702.54806258835151</v>
      </c>
      <c r="G20" s="22">
        <v>702.37846368085377</v>
      </c>
      <c r="H20" s="22">
        <v>699.85212363145286</v>
      </c>
      <c r="I20" s="22">
        <v>698.39263869628712</v>
      </c>
      <c r="J20" s="22">
        <v>696.04631536297143</v>
      </c>
      <c r="K20" s="22">
        <v>694.13491992497939</v>
      </c>
      <c r="L20" s="22">
        <v>695.23934118697377</v>
      </c>
      <c r="M20" s="22">
        <v>693.98737049814406</v>
      </c>
      <c r="N20" s="22">
        <v>693.45699707080837</v>
      </c>
    </row>
    <row r="21" spans="1:14" x14ac:dyDescent="0.25">
      <c r="A21" s="27" t="s">
        <v>41</v>
      </c>
      <c r="B21" s="27"/>
      <c r="C21" s="29">
        <v>691.4279819057374</v>
      </c>
      <c r="D21" s="29">
        <v>685.23510956487678</v>
      </c>
      <c r="E21" s="29">
        <v>683.05675403988448</v>
      </c>
      <c r="F21" s="29">
        <v>680.08424860466607</v>
      </c>
      <c r="G21" s="29">
        <v>680.36109556612189</v>
      </c>
      <c r="H21" s="29">
        <v>678.17084660015519</v>
      </c>
      <c r="I21" s="29">
        <v>677.52323621217101</v>
      </c>
      <c r="J21" s="29">
        <v>676.45642142048951</v>
      </c>
      <c r="K21" s="29">
        <v>675.12132983471247</v>
      </c>
      <c r="L21" s="29">
        <v>675.28408445819673</v>
      </c>
      <c r="M21" s="29">
        <v>674.24114086213933</v>
      </c>
      <c r="N21" s="29">
        <v>674.00267481082687</v>
      </c>
    </row>
    <row r="22" spans="1:14" x14ac:dyDescent="0.25">
      <c r="A22" s="71" t="s">
        <v>44</v>
      </c>
      <c r="B22" s="71"/>
      <c r="C22" s="26">
        <f>SUM(C23:C24)</f>
        <v>1394.00988751554</v>
      </c>
      <c r="D22" s="26">
        <f t="shared" ref="D22:N22" si="4">SUM(D23:D24)</f>
        <v>1415.8679917547859</v>
      </c>
      <c r="E22" s="26">
        <f t="shared" si="4"/>
        <v>1429.4801535855099</v>
      </c>
      <c r="F22" s="26">
        <f t="shared" si="4"/>
        <v>1436.5862734198843</v>
      </c>
      <c r="G22" s="26">
        <f t="shared" si="4"/>
        <v>1441.8019322297887</v>
      </c>
      <c r="H22" s="26">
        <f t="shared" si="4"/>
        <v>1441.5454215297241</v>
      </c>
      <c r="I22" s="26">
        <f t="shared" si="4"/>
        <v>1439.1853094113226</v>
      </c>
      <c r="J22" s="26">
        <f t="shared" si="4"/>
        <v>1440.6500496023891</v>
      </c>
      <c r="K22" s="26">
        <f t="shared" si="4"/>
        <v>1432.6229079904892</v>
      </c>
      <c r="L22" s="26">
        <f t="shared" si="4"/>
        <v>1430.5441281282865</v>
      </c>
      <c r="M22" s="26">
        <f t="shared" si="4"/>
        <v>1437.9161878742639</v>
      </c>
      <c r="N22" s="26">
        <f t="shared" si="4"/>
        <v>1434.3019823221418</v>
      </c>
    </row>
    <row r="23" spans="1:14" x14ac:dyDescent="0.25">
      <c r="A23" s="68" t="s">
        <v>42</v>
      </c>
      <c r="B23" s="68"/>
      <c r="C23" s="23">
        <v>712.6189104127883</v>
      </c>
      <c r="D23" s="22">
        <v>722.87538858986636</v>
      </c>
      <c r="E23" s="22">
        <v>731.73250367501964</v>
      </c>
      <c r="F23" s="22">
        <v>734.71975094323807</v>
      </c>
      <c r="G23" s="22">
        <v>739.53852132129884</v>
      </c>
      <c r="H23" s="22">
        <v>740.69747644710628</v>
      </c>
      <c r="I23" s="22">
        <v>737.80555581872159</v>
      </c>
      <c r="J23" s="22">
        <v>741.23609022561834</v>
      </c>
      <c r="K23" s="22">
        <v>735.15652635436868</v>
      </c>
      <c r="L23" s="22">
        <v>734.14930918135815</v>
      </c>
      <c r="M23" s="22">
        <v>739.7162474838907</v>
      </c>
      <c r="N23" s="22">
        <v>736.94601671702617</v>
      </c>
    </row>
    <row r="24" spans="1:14" x14ac:dyDescent="0.25">
      <c r="A24" s="57" t="s">
        <v>43</v>
      </c>
      <c r="B24" s="57"/>
      <c r="C24" s="23">
        <v>681.39097710275166</v>
      </c>
      <c r="D24" s="23">
        <v>692.9926031649195</v>
      </c>
      <c r="E24" s="23">
        <v>697.74764991049017</v>
      </c>
      <c r="F24" s="23">
        <v>701.8665224766462</v>
      </c>
      <c r="G24" s="23">
        <v>702.26341090848996</v>
      </c>
      <c r="H24" s="23">
        <v>700.84794508261791</v>
      </c>
      <c r="I24" s="23">
        <v>701.37975359260111</v>
      </c>
      <c r="J24" s="23">
        <v>699.41395937677066</v>
      </c>
      <c r="K24" s="23">
        <v>697.46638163612045</v>
      </c>
      <c r="L24" s="23">
        <v>696.39481894692824</v>
      </c>
      <c r="M24" s="23">
        <v>698.19994039037317</v>
      </c>
      <c r="N24" s="23">
        <v>697.35596560511567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12.802589243181956</v>
      </c>
      <c r="D26" s="32">
        <f t="shared" ref="D26:N26" si="5">D19-D22</f>
        <v>-16.083499019069905</v>
      </c>
      <c r="E26" s="32">
        <f t="shared" si="5"/>
        <v>-37.091826233670872</v>
      </c>
      <c r="F26" s="32">
        <f t="shared" si="5"/>
        <v>-53.953962226866679</v>
      </c>
      <c r="G26" s="32">
        <f t="shared" si="5"/>
        <v>-59.062372982813031</v>
      </c>
      <c r="H26" s="32">
        <f t="shared" si="5"/>
        <v>-63.522451298116039</v>
      </c>
      <c r="I26" s="32">
        <f t="shared" si="5"/>
        <v>-63.269434502864442</v>
      </c>
      <c r="J26" s="32">
        <f t="shared" si="5"/>
        <v>-68.147312818928185</v>
      </c>
      <c r="K26" s="32">
        <f t="shared" si="5"/>
        <v>-63.366658230797384</v>
      </c>
      <c r="L26" s="32">
        <f t="shared" si="5"/>
        <v>-60.020702483116111</v>
      </c>
      <c r="M26" s="32">
        <f t="shared" si="5"/>
        <v>-69.687676513980477</v>
      </c>
      <c r="N26" s="32">
        <f t="shared" si="5"/>
        <v>-66.842310440506708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22.51158676919033</v>
      </c>
      <c r="D30" s="32">
        <f t="shared" ref="D30:N30" si="6">D17+D26+D28</f>
        <v>-15.83031060097727</v>
      </c>
      <c r="E30" s="32">
        <f t="shared" si="6"/>
        <v>-44.772477025106127</v>
      </c>
      <c r="F30" s="32">
        <f t="shared" si="6"/>
        <v>-62.732101854831512</v>
      </c>
      <c r="G30" s="32">
        <f t="shared" si="6"/>
        <v>-73.333277927630093</v>
      </c>
      <c r="H30" s="32">
        <f t="shared" si="6"/>
        <v>-82.212156633884092</v>
      </c>
      <c r="I30" s="32">
        <f t="shared" si="6"/>
        <v>-88.444145104830284</v>
      </c>
      <c r="J30" s="32">
        <f t="shared" si="6"/>
        <v>-99.481438728895057</v>
      </c>
      <c r="K30" s="32">
        <f t="shared" si="6"/>
        <v>-99.539795620473512</v>
      </c>
      <c r="L30" s="32">
        <f t="shared" si="6"/>
        <v>-102.75041563313033</v>
      </c>
      <c r="M30" s="32">
        <f t="shared" si="6"/>
        <v>-117.09969428291384</v>
      </c>
      <c r="N30" s="32">
        <f t="shared" si="6"/>
        <v>-119.99920444053402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34108.511586769186</v>
      </c>
      <c r="D32" s="21">
        <v>34092.681276168209</v>
      </c>
      <c r="E32" s="21">
        <v>34047.908799143108</v>
      </c>
      <c r="F32" s="21">
        <v>33985.176697288276</v>
      </c>
      <c r="G32" s="21">
        <v>33911.843419360637</v>
      </c>
      <c r="H32" s="21">
        <v>33829.631262726762</v>
      </c>
      <c r="I32" s="21">
        <v>33741.187117621936</v>
      </c>
      <c r="J32" s="21">
        <v>33641.705678893042</v>
      </c>
      <c r="K32" s="21">
        <v>33542.165883272559</v>
      </c>
      <c r="L32" s="21">
        <v>33439.415467639439</v>
      </c>
      <c r="M32" s="21">
        <v>33322.315773356517</v>
      </c>
      <c r="N32" s="21">
        <v>33202.316568915987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6.6043498120005317E-4</v>
      </c>
      <c r="D34" s="39">
        <f t="shared" ref="D34:N34" si="7">(D32/D8)-1</f>
        <v>-4.641161359594248E-4</v>
      </c>
      <c r="E34" s="39">
        <f t="shared" si="7"/>
        <v>-1.3132577242142007E-3</v>
      </c>
      <c r="F34" s="39">
        <f t="shared" si="7"/>
        <v>-1.8424656334961043E-3</v>
      </c>
      <c r="G34" s="39">
        <f t="shared" si="7"/>
        <v>-2.1578018728821702E-3</v>
      </c>
      <c r="H34" s="39">
        <f t="shared" si="7"/>
        <v>-2.4242904054853076E-3</v>
      </c>
      <c r="I34" s="39">
        <f t="shared" si="7"/>
        <v>-2.6143987328136609E-3</v>
      </c>
      <c r="J34" s="39">
        <f t="shared" si="7"/>
        <v>-2.9483680696266168E-3</v>
      </c>
      <c r="K34" s="39">
        <f t="shared" si="7"/>
        <v>-2.9588213086036985E-3</v>
      </c>
      <c r="L34" s="39">
        <f t="shared" si="7"/>
        <v>-3.0633208359499564E-3</v>
      </c>
      <c r="M34" s="39">
        <f t="shared" si="7"/>
        <v>-3.5018463285114709E-3</v>
      </c>
      <c r="N34" s="39">
        <f t="shared" si="7"/>
        <v>-3.601166415224899E-3</v>
      </c>
    </row>
    <row r="35" spans="1:14" ht="15.75" thickBot="1" x14ac:dyDescent="0.3">
      <c r="A35" s="40" t="s">
        <v>15</v>
      </c>
      <c r="B35" s="41"/>
      <c r="C35" s="42">
        <f>(C32/$C$8)-1</f>
        <v>6.6043498120005317E-4</v>
      </c>
      <c r="D35" s="42">
        <f t="shared" ref="D35:N35" si="8">(D32/$C$8)-1</f>
        <v>1.9601232670907187E-4</v>
      </c>
      <c r="E35" s="42">
        <f t="shared" si="8"/>
        <v>-1.1175028122071273E-3</v>
      </c>
      <c r="F35" s="42">
        <f t="shared" si="8"/>
        <v>-2.9579094851763799E-3</v>
      </c>
      <c r="G35" s="42">
        <f t="shared" si="8"/>
        <v>-5.1093287754316874E-3</v>
      </c>
      <c r="H35" s="42">
        <f t="shared" si="8"/>
        <v>-7.5212326841881394E-3</v>
      </c>
      <c r="I35" s="42">
        <f t="shared" si="8"/>
        <v>-1.0115967915803048E-2</v>
      </c>
      <c r="J35" s="42">
        <f t="shared" si="8"/>
        <v>-1.3034510388633347E-2</v>
      </c>
      <c r="K35" s="42">
        <f t="shared" si="8"/>
        <v>-1.5954764910152019E-2</v>
      </c>
      <c r="L35" s="42">
        <f t="shared" si="8"/>
        <v>-1.8969211182320089E-2</v>
      </c>
      <c r="M35" s="42">
        <f t="shared" si="8"/>
        <v>-2.2404630248297974E-2</v>
      </c>
      <c r="N35" s="42">
        <f t="shared" si="8"/>
        <v>-2.5925113861527072E-2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1.023957606902044</v>
      </c>
      <c r="D41" s="47">
        <v>1.0327040807724732</v>
      </c>
      <c r="E41" s="47">
        <v>1.0280405123567224</v>
      </c>
      <c r="F41" s="47">
        <v>1.0246669028492403</v>
      </c>
      <c r="G41" s="47">
        <v>1.0255097989742499</v>
      </c>
      <c r="H41" s="47">
        <v>1.0301060094572432</v>
      </c>
      <c r="I41" s="47">
        <v>1.0351256506690487</v>
      </c>
      <c r="J41" s="47">
        <v>1.0409637269926697</v>
      </c>
      <c r="K41" s="47">
        <v>1.0463839482949837</v>
      </c>
      <c r="L41" s="47">
        <v>1.0519418830339067</v>
      </c>
      <c r="M41" s="47">
        <v>1.0571792428759261</v>
      </c>
      <c r="N41" s="47">
        <v>1.0638924850062592</v>
      </c>
    </row>
    <row r="43" spans="1:14" x14ac:dyDescent="0.25">
      <c r="A43" s="48" t="s">
        <v>31</v>
      </c>
      <c r="B43" s="48"/>
      <c r="C43" s="49">
        <v>76.506721030450564</v>
      </c>
      <c r="D43" s="49">
        <v>77.962780949171744</v>
      </c>
      <c r="E43" s="49">
        <v>77.999151802579732</v>
      </c>
      <c r="F43" s="49">
        <v>76.258182622079786</v>
      </c>
      <c r="G43" s="49">
        <v>75.470134002404819</v>
      </c>
      <c r="H43" s="49">
        <v>74.372318311204296</v>
      </c>
      <c r="I43" s="49">
        <v>73.810387781190727</v>
      </c>
      <c r="J43" s="49">
        <v>73.160457940822269</v>
      </c>
      <c r="K43" s="49">
        <v>71.990368309499161</v>
      </c>
      <c r="L43" s="49">
        <v>71.268429502457366</v>
      </c>
      <c r="M43" s="49">
        <v>70.178820558065368</v>
      </c>
      <c r="N43" s="49">
        <v>69.461845068174313</v>
      </c>
    </row>
    <row r="44" spans="1:14" x14ac:dyDescent="0.25">
      <c r="A44" s="19" t="s">
        <v>47</v>
      </c>
      <c r="B44" s="19"/>
      <c r="C44" s="50">
        <v>77.421330723490087</v>
      </c>
      <c r="D44" s="50">
        <v>77.962780949171744</v>
      </c>
      <c r="E44" s="50">
        <v>77.82238990205299</v>
      </c>
      <c r="F44" s="50">
        <v>75.923289248116731</v>
      </c>
      <c r="G44" s="50">
        <v>74.984820215878258</v>
      </c>
      <c r="H44" s="50">
        <v>73.735961532095544</v>
      </c>
      <c r="I44" s="50">
        <v>73.031833003148492</v>
      </c>
      <c r="J44" s="50">
        <v>72.263557332694404</v>
      </c>
      <c r="K44" s="50">
        <v>70.995379629226576</v>
      </c>
      <c r="L44" s="50">
        <v>70.187861919337408</v>
      </c>
      <c r="M44" s="50">
        <v>69.021233689983731</v>
      </c>
      <c r="N44" s="50">
        <v>68.22792170355774</v>
      </c>
    </row>
    <row r="45" spans="1:14" x14ac:dyDescent="0.25">
      <c r="A45" s="51" t="s">
        <v>48</v>
      </c>
      <c r="B45" s="51"/>
      <c r="C45" s="52">
        <v>75.653370004663671</v>
      </c>
      <c r="D45" s="52">
        <v>77.962780949171758</v>
      </c>
      <c r="E45" s="52">
        <v>78.161137971421596</v>
      </c>
      <c r="F45" s="52">
        <v>76.563699523162398</v>
      </c>
      <c r="G45" s="52">
        <v>75.910468729929036</v>
      </c>
      <c r="H45" s="52">
        <v>74.948139726749019</v>
      </c>
      <c r="I45" s="52">
        <v>74.51208772109382</v>
      </c>
      <c r="J45" s="52">
        <v>73.969052200179448</v>
      </c>
      <c r="K45" s="52">
        <v>72.887950368994169</v>
      </c>
      <c r="L45" s="52">
        <v>72.246397030145616</v>
      </c>
      <c r="M45" s="52">
        <v>71.232394554804799</v>
      </c>
      <c r="N45" s="52">
        <v>70.587084233147692</v>
      </c>
    </row>
    <row r="47" spans="1:14" x14ac:dyDescent="0.25">
      <c r="A47" s="48" t="s">
        <v>32</v>
      </c>
      <c r="B47" s="48"/>
      <c r="C47" s="49">
        <v>82.721009127220512</v>
      </c>
      <c r="D47" s="49">
        <v>82.497527175814483</v>
      </c>
      <c r="E47" s="49">
        <v>82.502355084454877</v>
      </c>
      <c r="F47" s="49">
        <v>82.781543130242255</v>
      </c>
      <c r="G47" s="49">
        <v>82.913783445545846</v>
      </c>
      <c r="H47" s="49">
        <v>83.090142933247208</v>
      </c>
      <c r="I47" s="49">
        <v>83.183855690329054</v>
      </c>
      <c r="J47" s="49">
        <v>83.289518628659138</v>
      </c>
      <c r="K47" s="49">
        <v>83.481492909307732</v>
      </c>
      <c r="L47" s="49">
        <v>83.597251721586858</v>
      </c>
      <c r="M47" s="49">
        <v>83.774710592242585</v>
      </c>
      <c r="N47" s="49">
        <v>83.895729439124324</v>
      </c>
    </row>
    <row r="48" spans="1:14" x14ac:dyDescent="0.25">
      <c r="A48" s="19" t="s">
        <v>45</v>
      </c>
      <c r="B48" s="19"/>
      <c r="C48" s="50">
        <v>80.688696002550756</v>
      </c>
      <c r="D48" s="50">
        <v>80.603688115793688</v>
      </c>
      <c r="E48" s="50">
        <v>80.629470366608487</v>
      </c>
      <c r="F48" s="50">
        <v>80.945852675352512</v>
      </c>
      <c r="G48" s="50">
        <v>81.103018843009181</v>
      </c>
      <c r="H48" s="50">
        <v>81.314916687600828</v>
      </c>
      <c r="I48" s="50">
        <v>81.43242999532778</v>
      </c>
      <c r="J48" s="50">
        <v>81.561121183471158</v>
      </c>
      <c r="K48" s="50">
        <v>81.781122845752321</v>
      </c>
      <c r="L48" s="50">
        <v>81.920451662478243</v>
      </c>
      <c r="M48" s="50">
        <v>82.128680065361678</v>
      </c>
      <c r="N48" s="50">
        <v>82.271743418152241</v>
      </c>
    </row>
    <row r="49" spans="1:14" x14ac:dyDescent="0.25">
      <c r="A49" s="51" t="s">
        <v>46</v>
      </c>
      <c r="B49" s="51"/>
      <c r="C49" s="52">
        <v>84.530190315783358</v>
      </c>
      <c r="D49" s="52">
        <v>84.196061519054339</v>
      </c>
      <c r="E49" s="52">
        <v>84.174343056292557</v>
      </c>
      <c r="F49" s="52">
        <v>84.413124874065531</v>
      </c>
      <c r="G49" s="52">
        <v>84.516330880723444</v>
      </c>
      <c r="H49" s="52">
        <v>84.665736685288067</v>
      </c>
      <c r="I49" s="52">
        <v>84.737350539345584</v>
      </c>
      <c r="J49" s="52">
        <v>84.822352936038243</v>
      </c>
      <c r="K49" s="52">
        <v>84.989964806810008</v>
      </c>
      <c r="L49" s="52">
        <v>85.090046119165891</v>
      </c>
      <c r="M49" s="52">
        <v>85.246870375253422</v>
      </c>
      <c r="N49" s="52">
        <v>85.350445215652158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23794</v>
      </c>
      <c r="D8" s="21">
        <v>24162.226718525377</v>
      </c>
      <c r="E8" s="21">
        <v>24514.541245784647</v>
      </c>
      <c r="F8" s="21">
        <v>24851.30356878469</v>
      </c>
      <c r="G8" s="21">
        <v>25174.787143622703</v>
      </c>
      <c r="H8" s="21">
        <v>25491.590158131181</v>
      </c>
      <c r="I8" s="21">
        <v>25802.074669730897</v>
      </c>
      <c r="J8" s="21">
        <v>26105.779526557119</v>
      </c>
      <c r="K8" s="21">
        <v>26402.097567826222</v>
      </c>
      <c r="L8" s="21">
        <v>26692.868599611083</v>
      </c>
      <c r="M8" s="21">
        <v>26976.201990658417</v>
      </c>
      <c r="N8" s="21">
        <v>27251.5957026656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269.28311925941188</v>
      </c>
      <c r="D10" s="26">
        <f t="shared" ref="D10:N10" si="0">SUM(D11:D12)</f>
        <v>273.68519278760266</v>
      </c>
      <c r="E10" s="26">
        <f t="shared" si="0"/>
        <v>273.85394025923011</v>
      </c>
      <c r="F10" s="26">
        <f t="shared" si="0"/>
        <v>273.23637126432664</v>
      </c>
      <c r="G10" s="26">
        <f t="shared" si="0"/>
        <v>272.7073910871502</v>
      </c>
      <c r="H10" s="26">
        <f t="shared" si="0"/>
        <v>271.94709201011574</v>
      </c>
      <c r="I10" s="26">
        <f t="shared" si="0"/>
        <v>270.43583141084343</v>
      </c>
      <c r="J10" s="26">
        <f t="shared" si="0"/>
        <v>268.70933974475264</v>
      </c>
      <c r="K10" s="26">
        <f t="shared" si="0"/>
        <v>266.5401953244496</v>
      </c>
      <c r="L10" s="26">
        <f t="shared" si="0"/>
        <v>264.36652705689022</v>
      </c>
      <c r="M10" s="26">
        <f t="shared" si="0"/>
        <v>262.01369330563784</v>
      </c>
      <c r="N10" s="26">
        <f t="shared" si="0"/>
        <v>260.27866473794802</v>
      </c>
    </row>
    <row r="11" spans="1:14" x14ac:dyDescent="0.25">
      <c r="A11" s="60" t="s">
        <v>34</v>
      </c>
      <c r="B11" s="18"/>
      <c r="C11" s="22">
        <v>137.96536988361612</v>
      </c>
      <c r="D11" s="22">
        <v>140.23988031618964</v>
      </c>
      <c r="E11" s="22">
        <v>140.23621940770798</v>
      </c>
      <c r="F11" s="22">
        <v>139.94637672599498</v>
      </c>
      <c r="G11" s="22">
        <v>139.72544864801563</v>
      </c>
      <c r="H11" s="22">
        <v>139.24936998069313</v>
      </c>
      <c r="I11" s="22">
        <v>138.55629995649375</v>
      </c>
      <c r="J11" s="22">
        <v>137.62124911616013</v>
      </c>
      <c r="K11" s="22">
        <v>136.46520006308256</v>
      </c>
      <c r="L11" s="22">
        <v>135.49178383130251</v>
      </c>
      <c r="M11" s="22">
        <v>134.08751781763212</v>
      </c>
      <c r="N11" s="22">
        <v>133.36163213210355</v>
      </c>
    </row>
    <row r="12" spans="1:14" x14ac:dyDescent="0.25">
      <c r="A12" s="27" t="s">
        <v>35</v>
      </c>
      <c r="B12" s="28"/>
      <c r="C12" s="29">
        <v>131.31774937579576</v>
      </c>
      <c r="D12" s="29">
        <v>133.44531247141302</v>
      </c>
      <c r="E12" s="29">
        <v>133.61772085152214</v>
      </c>
      <c r="F12" s="29">
        <v>133.28999453833165</v>
      </c>
      <c r="G12" s="29">
        <v>132.98194243913457</v>
      </c>
      <c r="H12" s="29">
        <v>132.69772202942261</v>
      </c>
      <c r="I12" s="29">
        <v>131.87953145434969</v>
      </c>
      <c r="J12" s="29">
        <v>131.08809062859251</v>
      </c>
      <c r="K12" s="29">
        <v>130.07499526136704</v>
      </c>
      <c r="L12" s="29">
        <v>128.87474322558771</v>
      </c>
      <c r="M12" s="29">
        <v>127.92617548800573</v>
      </c>
      <c r="N12" s="29">
        <v>126.91703260584447</v>
      </c>
    </row>
    <row r="13" spans="1:14" x14ac:dyDescent="0.25">
      <c r="A13" s="63" t="s">
        <v>36</v>
      </c>
      <c r="B13" s="18"/>
      <c r="C13" s="26">
        <f>SUM(C14:C15)</f>
        <v>177.44002717598102</v>
      </c>
      <c r="D13" s="26">
        <f t="shared" ref="D13:N13" si="1">SUM(D14:D15)</f>
        <v>183.20449064643913</v>
      </c>
      <c r="E13" s="26">
        <f t="shared" si="1"/>
        <v>186.45416086233945</v>
      </c>
      <c r="F13" s="26">
        <f t="shared" si="1"/>
        <v>186.12394066137125</v>
      </c>
      <c r="G13" s="26">
        <f t="shared" si="1"/>
        <v>187.92187883947616</v>
      </c>
      <c r="H13" s="26">
        <f t="shared" si="1"/>
        <v>189.19483418719989</v>
      </c>
      <c r="I13" s="26">
        <f t="shared" si="1"/>
        <v>192.63244946161311</v>
      </c>
      <c r="J13" s="26">
        <f t="shared" si="1"/>
        <v>195.95871524644014</v>
      </c>
      <c r="K13" s="26">
        <f t="shared" si="1"/>
        <v>197.66954804086964</v>
      </c>
      <c r="L13" s="26">
        <f t="shared" si="1"/>
        <v>201.28896480077282</v>
      </c>
      <c r="M13" s="26">
        <f t="shared" si="1"/>
        <v>203.84008308387456</v>
      </c>
      <c r="N13" s="26">
        <f t="shared" si="1"/>
        <v>208.10884837555551</v>
      </c>
    </row>
    <row r="14" spans="1:14" x14ac:dyDescent="0.25">
      <c r="A14" s="60" t="s">
        <v>37</v>
      </c>
      <c r="B14" s="18"/>
      <c r="C14" s="22">
        <v>97.969822877176668</v>
      </c>
      <c r="D14" s="22">
        <v>99.989347888810116</v>
      </c>
      <c r="E14" s="22">
        <v>101.83090032280508</v>
      </c>
      <c r="F14" s="22">
        <v>101.36754981070136</v>
      </c>
      <c r="G14" s="22">
        <v>102.35038400136403</v>
      </c>
      <c r="H14" s="22">
        <v>103.18804175829199</v>
      </c>
      <c r="I14" s="22">
        <v>104.91843505759735</v>
      </c>
      <c r="J14" s="22">
        <v>106.61390883022544</v>
      </c>
      <c r="K14" s="22">
        <v>107.64286127666601</v>
      </c>
      <c r="L14" s="22">
        <v>109.72162541348992</v>
      </c>
      <c r="M14" s="22">
        <v>111.10304397249899</v>
      </c>
      <c r="N14" s="22">
        <v>113.23937658519895</v>
      </c>
    </row>
    <row r="15" spans="1:14" x14ac:dyDescent="0.25">
      <c r="A15" s="61" t="s">
        <v>38</v>
      </c>
      <c r="B15" s="12"/>
      <c r="C15" s="23">
        <v>79.470204298804333</v>
      </c>
      <c r="D15" s="23">
        <v>83.215142757629025</v>
      </c>
      <c r="E15" s="23">
        <v>84.623260539534385</v>
      </c>
      <c r="F15" s="23">
        <v>84.756390850669902</v>
      </c>
      <c r="G15" s="23">
        <v>85.57149483811213</v>
      </c>
      <c r="H15" s="23">
        <v>86.006792428907914</v>
      </c>
      <c r="I15" s="23">
        <v>87.714014404015757</v>
      </c>
      <c r="J15" s="23">
        <v>89.344806416214695</v>
      </c>
      <c r="K15" s="23">
        <v>90.026686764203646</v>
      </c>
      <c r="L15" s="23">
        <v>91.567339387282885</v>
      </c>
      <c r="M15" s="23">
        <v>92.73703911137558</v>
      </c>
      <c r="N15" s="23">
        <v>94.869471790356542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91.843092083430861</v>
      </c>
      <c r="D17" s="32">
        <f t="shared" ref="D17:N17" si="2">D10-D13</f>
        <v>90.480702141163533</v>
      </c>
      <c r="E17" s="32">
        <f t="shared" si="2"/>
        <v>87.399779396890665</v>
      </c>
      <c r="F17" s="32">
        <f t="shared" si="2"/>
        <v>87.112430602955385</v>
      </c>
      <c r="G17" s="32">
        <f t="shared" si="2"/>
        <v>84.785512247674035</v>
      </c>
      <c r="H17" s="32">
        <f t="shared" si="2"/>
        <v>82.752257822915851</v>
      </c>
      <c r="I17" s="32">
        <f t="shared" si="2"/>
        <v>77.803381949230328</v>
      </c>
      <c r="J17" s="32">
        <f t="shared" si="2"/>
        <v>72.750624498312504</v>
      </c>
      <c r="K17" s="32">
        <f t="shared" si="2"/>
        <v>68.870647283579956</v>
      </c>
      <c r="L17" s="32">
        <f t="shared" si="2"/>
        <v>63.077562256117403</v>
      </c>
      <c r="M17" s="32">
        <f t="shared" si="2"/>
        <v>58.173610221763283</v>
      </c>
      <c r="N17" s="32">
        <f t="shared" si="2"/>
        <v>52.16981636239251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1173.4771962903005</v>
      </c>
      <c r="D19" s="26">
        <f t="shared" ref="D19:N19" si="3">SUM(D20:D21)</f>
        <v>1168.2793441531433</v>
      </c>
      <c r="E19" s="26">
        <f t="shared" si="3"/>
        <v>1162.3546232610774</v>
      </c>
      <c r="F19" s="26">
        <f t="shared" si="3"/>
        <v>1156.3539839577165</v>
      </c>
      <c r="G19" s="26">
        <f t="shared" si="3"/>
        <v>1153.8552095534928</v>
      </c>
      <c r="H19" s="26">
        <f t="shared" si="3"/>
        <v>1150.4582019968891</v>
      </c>
      <c r="I19" s="26">
        <f t="shared" si="3"/>
        <v>1148.9867503323248</v>
      </c>
      <c r="J19" s="26">
        <f t="shared" si="3"/>
        <v>1147.0463083134873</v>
      </c>
      <c r="K19" s="26">
        <f t="shared" si="3"/>
        <v>1145.7790930737901</v>
      </c>
      <c r="L19" s="26">
        <f t="shared" si="3"/>
        <v>1146.1720139589961</v>
      </c>
      <c r="M19" s="26">
        <f t="shared" si="3"/>
        <v>1144.6926757157912</v>
      </c>
      <c r="N19" s="26">
        <f t="shared" si="3"/>
        <v>1144.569412409583</v>
      </c>
    </row>
    <row r="20" spans="1:14" x14ac:dyDescent="0.25">
      <c r="A20" s="68" t="s">
        <v>40</v>
      </c>
      <c r="B20" s="68"/>
      <c r="C20" s="22">
        <v>598.91835272204901</v>
      </c>
      <c r="D20" s="22">
        <v>598.22530159354278</v>
      </c>
      <c r="E20" s="22">
        <v>594.08946181049521</v>
      </c>
      <c r="F20" s="22">
        <v>589.4040821842957</v>
      </c>
      <c r="G20" s="22">
        <v>587.96911955734856</v>
      </c>
      <c r="H20" s="22">
        <v>585.92349866030349</v>
      </c>
      <c r="I20" s="22">
        <v>584.62495058832121</v>
      </c>
      <c r="J20" s="22">
        <v>583.14188448419304</v>
      </c>
      <c r="K20" s="22">
        <v>582.32540024202365</v>
      </c>
      <c r="L20" s="22">
        <v>582.87102861505434</v>
      </c>
      <c r="M20" s="22">
        <v>581.90533591513656</v>
      </c>
      <c r="N20" s="22">
        <v>581.729185626819</v>
      </c>
    </row>
    <row r="21" spans="1:14" x14ac:dyDescent="0.25">
      <c r="A21" s="27" t="s">
        <v>41</v>
      </c>
      <c r="B21" s="27"/>
      <c r="C21" s="29">
        <v>574.5588435682514</v>
      </c>
      <c r="D21" s="29">
        <v>570.05404255960048</v>
      </c>
      <c r="E21" s="29">
        <v>568.26516145058213</v>
      </c>
      <c r="F21" s="29">
        <v>566.94990177342095</v>
      </c>
      <c r="G21" s="29">
        <v>565.88608999614439</v>
      </c>
      <c r="H21" s="29">
        <v>564.53470333658561</v>
      </c>
      <c r="I21" s="29">
        <v>564.36179974400363</v>
      </c>
      <c r="J21" s="29">
        <v>563.90442382929416</v>
      </c>
      <c r="K21" s="29">
        <v>563.45369283176638</v>
      </c>
      <c r="L21" s="29">
        <v>563.30098534394187</v>
      </c>
      <c r="M21" s="29">
        <v>562.78733980065476</v>
      </c>
      <c r="N21" s="29">
        <v>562.84022678276415</v>
      </c>
    </row>
    <row r="22" spans="1:14" x14ac:dyDescent="0.25">
      <c r="A22" s="71" t="s">
        <v>44</v>
      </c>
      <c r="B22" s="71"/>
      <c r="C22" s="26">
        <f>SUM(C23:C24)</f>
        <v>897.09356984834585</v>
      </c>
      <c r="D22" s="26">
        <f t="shared" ref="D22:N22" si="4">SUM(D23:D24)</f>
        <v>906.44551903504907</v>
      </c>
      <c r="E22" s="26">
        <f t="shared" si="4"/>
        <v>912.99207965792402</v>
      </c>
      <c r="F22" s="26">
        <f t="shared" si="4"/>
        <v>919.98283972264971</v>
      </c>
      <c r="G22" s="26">
        <f t="shared" si="4"/>
        <v>921.83770729269486</v>
      </c>
      <c r="H22" s="26">
        <f t="shared" si="4"/>
        <v>922.72594822008591</v>
      </c>
      <c r="I22" s="26">
        <f t="shared" si="4"/>
        <v>923.08527545534082</v>
      </c>
      <c r="J22" s="26">
        <f t="shared" si="4"/>
        <v>923.47889154269001</v>
      </c>
      <c r="K22" s="26">
        <f t="shared" si="4"/>
        <v>923.87870857250982</v>
      </c>
      <c r="L22" s="26">
        <f t="shared" si="4"/>
        <v>925.91618516778112</v>
      </c>
      <c r="M22" s="26">
        <f t="shared" si="4"/>
        <v>927.47257393036807</v>
      </c>
      <c r="N22" s="26">
        <f t="shared" si="4"/>
        <v>928.74311482972678</v>
      </c>
    </row>
    <row r="23" spans="1:14" x14ac:dyDescent="0.25">
      <c r="A23" s="68" t="s">
        <v>42</v>
      </c>
      <c r="B23" s="68"/>
      <c r="C23" s="23">
        <v>443.87655337702034</v>
      </c>
      <c r="D23" s="22">
        <v>447.9194522871997</v>
      </c>
      <c r="E23" s="22">
        <v>451.11689037501918</v>
      </c>
      <c r="F23" s="22">
        <v>456.36866696584667</v>
      </c>
      <c r="G23" s="22">
        <v>456.99772374385304</v>
      </c>
      <c r="H23" s="22">
        <v>457.26703868042284</v>
      </c>
      <c r="I23" s="22">
        <v>457.00764298496131</v>
      </c>
      <c r="J23" s="22">
        <v>458.04824418087048</v>
      </c>
      <c r="K23" s="22">
        <v>458.41371031747889</v>
      </c>
      <c r="L23" s="22">
        <v>459.6117113559331</v>
      </c>
      <c r="M23" s="22">
        <v>460.01774360437275</v>
      </c>
      <c r="N23" s="22">
        <v>460.67554281322549</v>
      </c>
    </row>
    <row r="24" spans="1:14" x14ac:dyDescent="0.25">
      <c r="A24" s="61" t="s">
        <v>43</v>
      </c>
      <c r="B24" s="61"/>
      <c r="C24" s="23">
        <v>453.21701647132551</v>
      </c>
      <c r="D24" s="23">
        <v>458.52606674784943</v>
      </c>
      <c r="E24" s="23">
        <v>461.8751892829049</v>
      </c>
      <c r="F24" s="23">
        <v>463.61417275680304</v>
      </c>
      <c r="G24" s="23">
        <v>464.83998354884176</v>
      </c>
      <c r="H24" s="23">
        <v>465.45890953966313</v>
      </c>
      <c r="I24" s="23">
        <v>466.07763247037951</v>
      </c>
      <c r="J24" s="23">
        <v>465.43064736181947</v>
      </c>
      <c r="K24" s="23">
        <v>465.46499825503088</v>
      </c>
      <c r="L24" s="23">
        <v>466.30447381184803</v>
      </c>
      <c r="M24" s="23">
        <v>467.45483032599526</v>
      </c>
      <c r="N24" s="23">
        <v>468.06757201650129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276.38362644195468</v>
      </c>
      <c r="D26" s="32">
        <f t="shared" ref="D26:N26" si="5">D19-D22</f>
        <v>261.83382511809418</v>
      </c>
      <c r="E26" s="32">
        <f t="shared" si="5"/>
        <v>249.36254360315343</v>
      </c>
      <c r="F26" s="32">
        <f t="shared" si="5"/>
        <v>236.37114423506682</v>
      </c>
      <c r="G26" s="32">
        <f t="shared" si="5"/>
        <v>232.01750226079798</v>
      </c>
      <c r="H26" s="32">
        <f t="shared" si="5"/>
        <v>227.73225377680319</v>
      </c>
      <c r="I26" s="32">
        <f t="shared" si="5"/>
        <v>225.90147487698403</v>
      </c>
      <c r="J26" s="32">
        <f t="shared" si="5"/>
        <v>223.56741677079731</v>
      </c>
      <c r="K26" s="32">
        <f t="shared" si="5"/>
        <v>221.90038450128031</v>
      </c>
      <c r="L26" s="32">
        <f t="shared" si="5"/>
        <v>220.25582879121498</v>
      </c>
      <c r="M26" s="32">
        <f t="shared" si="5"/>
        <v>217.22010178542314</v>
      </c>
      <c r="N26" s="32">
        <f t="shared" si="5"/>
        <v>215.82629757985626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368.22671852538554</v>
      </c>
      <c r="D30" s="32">
        <f t="shared" ref="D30:N30" si="6">D17+D26+D28</f>
        <v>352.31452725925772</v>
      </c>
      <c r="E30" s="32">
        <f t="shared" si="6"/>
        <v>336.76232300004409</v>
      </c>
      <c r="F30" s="32">
        <f t="shared" si="6"/>
        <v>323.48357483802221</v>
      </c>
      <c r="G30" s="32">
        <f t="shared" si="6"/>
        <v>316.80301450847202</v>
      </c>
      <c r="H30" s="32">
        <f t="shared" si="6"/>
        <v>310.48451159971904</v>
      </c>
      <c r="I30" s="32">
        <f t="shared" si="6"/>
        <v>303.70485682621438</v>
      </c>
      <c r="J30" s="32">
        <f t="shared" si="6"/>
        <v>296.31804126910981</v>
      </c>
      <c r="K30" s="32">
        <f t="shared" si="6"/>
        <v>290.77103178486027</v>
      </c>
      <c r="L30" s="32">
        <f t="shared" si="6"/>
        <v>283.33339104733238</v>
      </c>
      <c r="M30" s="32">
        <f t="shared" si="6"/>
        <v>275.39371200718642</v>
      </c>
      <c r="N30" s="32">
        <f t="shared" si="6"/>
        <v>267.99611394224877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24162.226718525377</v>
      </c>
      <c r="D32" s="21">
        <v>24514.541245784647</v>
      </c>
      <c r="E32" s="21">
        <v>24851.30356878469</v>
      </c>
      <c r="F32" s="21">
        <v>25174.787143622703</v>
      </c>
      <c r="G32" s="21">
        <v>25491.590158131181</v>
      </c>
      <c r="H32" s="21">
        <v>25802.074669730897</v>
      </c>
      <c r="I32" s="21">
        <v>26105.779526557119</v>
      </c>
      <c r="J32" s="21">
        <v>26402.097567826222</v>
      </c>
      <c r="K32" s="21">
        <v>26692.868599611083</v>
      </c>
      <c r="L32" s="21">
        <v>26976.201990658417</v>
      </c>
      <c r="M32" s="21">
        <v>27251.5957026656</v>
      </c>
      <c r="N32" s="21">
        <v>27519.591816607855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1.5475612277270567E-2</v>
      </c>
      <c r="D34" s="39">
        <f t="shared" ref="D34:N34" si="7">(D32/D8)-1</f>
        <v>1.458121105159349E-2</v>
      </c>
      <c r="E34" s="39">
        <f t="shared" si="7"/>
        <v>1.373724760433559E-2</v>
      </c>
      <c r="F34" s="39">
        <f t="shared" si="7"/>
        <v>1.3016764852703089E-2</v>
      </c>
      <c r="G34" s="39">
        <f t="shared" si="7"/>
        <v>1.258413875363118E-2</v>
      </c>
      <c r="H34" s="39">
        <f t="shared" si="7"/>
        <v>1.2179880096678808E-2</v>
      </c>
      <c r="I34" s="39">
        <f t="shared" si="7"/>
        <v>1.1770559565991157E-2</v>
      </c>
      <c r="J34" s="39">
        <f t="shared" si="7"/>
        <v>1.1350668190837299E-2</v>
      </c>
      <c r="K34" s="39">
        <f t="shared" si="7"/>
        <v>1.101317920054945E-2</v>
      </c>
      <c r="L34" s="39">
        <f t="shared" si="7"/>
        <v>1.0614572577316128E-2</v>
      </c>
      <c r="M34" s="39">
        <f t="shared" si="7"/>
        <v>1.020876519617353E-2</v>
      </c>
      <c r="N34" s="39">
        <f t="shared" si="7"/>
        <v>9.8341439109213002E-3</v>
      </c>
    </row>
    <row r="35" spans="1:14" ht="15.75" thickBot="1" x14ac:dyDescent="0.3">
      <c r="A35" s="40" t="s">
        <v>15</v>
      </c>
      <c r="B35" s="41"/>
      <c r="C35" s="42">
        <f>(C32/$C$8)-1</f>
        <v>1.5475612277270567E-2</v>
      </c>
      <c r="D35" s="42">
        <f t="shared" ref="D35:N35" si="8">(D32/$C$8)-1</f>
        <v>3.0282476497631716E-2</v>
      </c>
      <c r="E35" s="42">
        <f t="shared" si="8"/>
        <v>4.4435721979687814E-2</v>
      </c>
      <c r="F35" s="42">
        <f t="shared" si="8"/>
        <v>5.8030896176460622E-2</v>
      </c>
      <c r="G35" s="42">
        <f t="shared" si="8"/>
        <v>7.1345303779573932E-2</v>
      </c>
      <c r="H35" s="42">
        <f t="shared" si="8"/>
        <v>8.4394161121749134E-2</v>
      </c>
      <c r="I35" s="42">
        <f t="shared" si="8"/>
        <v>9.7158087188245812E-2</v>
      </c>
      <c r="J35" s="42">
        <f t="shared" si="8"/>
        <v>0.10961156458881316</v>
      </c>
      <c r="K35" s="42">
        <f t="shared" si="8"/>
        <v>0.12183191559263196</v>
      </c>
      <c r="L35" s="42">
        <f t="shared" si="8"/>
        <v>0.13373968188023944</v>
      </c>
      <c r="M35" s="42">
        <f t="shared" si="8"/>
        <v>0.14531376408613927</v>
      </c>
      <c r="N35" s="42">
        <f t="shared" si="8"/>
        <v>0.15657694446532133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1.0022790493961851</v>
      </c>
      <c r="D41" s="47">
        <v>1.0110771197546209</v>
      </c>
      <c r="E41" s="47">
        <v>1.006795378944686</v>
      </c>
      <c r="F41" s="47">
        <v>1.0038209258289332</v>
      </c>
      <c r="G41" s="47">
        <v>1.0050096498015997</v>
      </c>
      <c r="H41" s="47">
        <v>1.0095726184719556</v>
      </c>
      <c r="I41" s="47">
        <v>1.0145627739079059</v>
      </c>
      <c r="J41" s="47">
        <v>1.0205694800681584</v>
      </c>
      <c r="K41" s="47">
        <v>1.0259156652587327</v>
      </c>
      <c r="L41" s="47">
        <v>1.0316051741406176</v>
      </c>
      <c r="M41" s="47">
        <v>1.0366792085051255</v>
      </c>
      <c r="N41" s="47">
        <v>1.0431718505899905</v>
      </c>
    </row>
    <row r="43" spans="1:14" x14ac:dyDescent="0.25">
      <c r="A43" s="48" t="s">
        <v>31</v>
      </c>
      <c r="B43" s="48"/>
      <c r="C43" s="49">
        <v>113.54577837114019</v>
      </c>
      <c r="D43" s="49">
        <v>115.46386545636824</v>
      </c>
      <c r="E43" s="49">
        <v>115.41796515073091</v>
      </c>
      <c r="F43" s="49">
        <v>112.74423070355698</v>
      </c>
      <c r="G43" s="49">
        <v>111.48287682255641</v>
      </c>
      <c r="H43" s="49">
        <v>109.72493115290696</v>
      </c>
      <c r="I43" s="49">
        <v>108.78673569166861</v>
      </c>
      <c r="J43" s="49">
        <v>107.73384833707873</v>
      </c>
      <c r="K43" s="49">
        <v>105.89300894258358</v>
      </c>
      <c r="L43" s="49">
        <v>104.74603939325448</v>
      </c>
      <c r="M43" s="49">
        <v>103.03408818292385</v>
      </c>
      <c r="N43" s="49">
        <v>101.8731193730153</v>
      </c>
    </row>
    <row r="44" spans="1:14" x14ac:dyDescent="0.25">
      <c r="A44" s="19" t="s">
        <v>47</v>
      </c>
      <c r="B44" s="19"/>
      <c r="C44" s="50">
        <v>114.71289899243459</v>
      </c>
      <c r="D44" s="50">
        <v>115.46386545636827</v>
      </c>
      <c r="E44" s="50">
        <v>115.20658932864781</v>
      </c>
      <c r="F44" s="50">
        <v>112.34934317712519</v>
      </c>
      <c r="G44" s="50">
        <v>110.92893586896083</v>
      </c>
      <c r="H44" s="50">
        <v>109.01392390116834</v>
      </c>
      <c r="I44" s="50">
        <v>107.91973172179441</v>
      </c>
      <c r="J44" s="50">
        <v>106.75096462142454</v>
      </c>
      <c r="K44" s="50">
        <v>104.82149988314541</v>
      </c>
      <c r="L44" s="50">
        <v>103.59590416897979</v>
      </c>
      <c r="M44" s="50">
        <v>101.81509873384228</v>
      </c>
      <c r="N44" s="50">
        <v>100.56331421145639</v>
      </c>
    </row>
    <row r="45" spans="1:14" x14ac:dyDescent="0.25">
      <c r="A45" s="51" t="s">
        <v>48</v>
      </c>
      <c r="B45" s="51"/>
      <c r="C45" s="52">
        <v>112.13924798176421</v>
      </c>
      <c r="D45" s="52">
        <v>115.46386545636825</v>
      </c>
      <c r="E45" s="52">
        <v>115.67335353791145</v>
      </c>
      <c r="F45" s="52">
        <v>113.22017177219035</v>
      </c>
      <c r="G45" s="52">
        <v>112.15274429549619</v>
      </c>
      <c r="H45" s="52">
        <v>110.59030895118755</v>
      </c>
      <c r="I45" s="52">
        <v>109.84227046845284</v>
      </c>
      <c r="J45" s="52">
        <v>108.93065779352187</v>
      </c>
      <c r="K45" s="52">
        <v>107.20329945323674</v>
      </c>
      <c r="L45" s="52">
        <v>106.1582903321102</v>
      </c>
      <c r="M45" s="52">
        <v>104.53348267683918</v>
      </c>
      <c r="N45" s="52">
        <v>103.48192134787919</v>
      </c>
    </row>
    <row r="47" spans="1:14" x14ac:dyDescent="0.25">
      <c r="A47" s="48" t="s">
        <v>32</v>
      </c>
      <c r="B47" s="48"/>
      <c r="C47" s="49">
        <v>77.762642773881112</v>
      </c>
      <c r="D47" s="49">
        <v>77.571918302152639</v>
      </c>
      <c r="E47" s="49">
        <v>77.586076330472011</v>
      </c>
      <c r="F47" s="49">
        <v>77.887595459151456</v>
      </c>
      <c r="G47" s="49">
        <v>78.034626299663103</v>
      </c>
      <c r="H47" s="49">
        <v>78.23019979611108</v>
      </c>
      <c r="I47" s="49">
        <v>78.339251463127354</v>
      </c>
      <c r="J47" s="49">
        <v>78.459798011649781</v>
      </c>
      <c r="K47" s="49">
        <v>78.667351117093418</v>
      </c>
      <c r="L47" s="49">
        <v>78.797626604064448</v>
      </c>
      <c r="M47" s="49">
        <v>78.994062173802874</v>
      </c>
      <c r="N47" s="49">
        <v>79.130757445307424</v>
      </c>
    </row>
    <row r="48" spans="1:14" x14ac:dyDescent="0.25">
      <c r="A48" s="19" t="s">
        <v>45</v>
      </c>
      <c r="B48" s="19"/>
      <c r="C48" s="50">
        <v>75.623955103610854</v>
      </c>
      <c r="D48" s="50">
        <v>75.548560662057554</v>
      </c>
      <c r="E48" s="50">
        <v>75.585434287780544</v>
      </c>
      <c r="F48" s="50">
        <v>75.916765828135553</v>
      </c>
      <c r="G48" s="50">
        <v>76.086804756807297</v>
      </c>
      <c r="H48" s="50">
        <v>76.313442336321131</v>
      </c>
      <c r="I48" s="50">
        <v>76.443811489596285</v>
      </c>
      <c r="J48" s="50">
        <v>76.584771308469072</v>
      </c>
      <c r="K48" s="50">
        <v>76.817913667001619</v>
      </c>
      <c r="L48" s="50">
        <v>76.969358316913045</v>
      </c>
      <c r="M48" s="50">
        <v>77.189957290588211</v>
      </c>
      <c r="N48" s="50">
        <v>77.344849618633361</v>
      </c>
    </row>
    <row r="49" spans="1:14" x14ac:dyDescent="0.25">
      <c r="A49" s="51" t="s">
        <v>46</v>
      </c>
      <c r="B49" s="51"/>
      <c r="C49" s="52">
        <v>80.078928592057721</v>
      </c>
      <c r="D49" s="52">
        <v>79.758216850017433</v>
      </c>
      <c r="E49" s="52">
        <v>79.749021009869026</v>
      </c>
      <c r="F49" s="52">
        <v>80.001809754366576</v>
      </c>
      <c r="G49" s="52">
        <v>80.117323695640493</v>
      </c>
      <c r="H49" s="52">
        <v>80.28148388260918</v>
      </c>
      <c r="I49" s="52">
        <v>80.365775377424441</v>
      </c>
      <c r="J49" s="52">
        <v>80.462400446599901</v>
      </c>
      <c r="K49" s="52">
        <v>80.641869904196184</v>
      </c>
      <c r="L49" s="52">
        <v>80.753253893337558</v>
      </c>
      <c r="M49" s="52">
        <v>80.922792465500308</v>
      </c>
      <c r="N49" s="52">
        <v>81.038586150283209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33769</v>
      </c>
      <c r="D8" s="21">
        <v>34032.625999479358</v>
      </c>
      <c r="E8" s="21">
        <v>34272.963408826326</v>
      </c>
      <c r="F8" s="21">
        <v>34485.106626142253</v>
      </c>
      <c r="G8" s="21">
        <v>34675.827344503377</v>
      </c>
      <c r="H8" s="21">
        <v>34856.291501031214</v>
      </c>
      <c r="I8" s="21">
        <v>35024.918442509297</v>
      </c>
      <c r="J8" s="21">
        <v>35187.439899457691</v>
      </c>
      <c r="K8" s="21">
        <v>35339.017201633527</v>
      </c>
      <c r="L8" s="21">
        <v>35483.589962532642</v>
      </c>
      <c r="M8" s="21">
        <v>35619.859917792273</v>
      </c>
      <c r="N8" s="21">
        <v>35745.480572668363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329.99883929536713</v>
      </c>
      <c r="D10" s="26">
        <f t="shared" ref="D10:N10" si="0">SUM(D11:D12)</f>
        <v>334.41545062806142</v>
      </c>
      <c r="E10" s="26">
        <f t="shared" si="0"/>
        <v>333.45388773582999</v>
      </c>
      <c r="F10" s="26">
        <f t="shared" si="0"/>
        <v>331.45749034597844</v>
      </c>
      <c r="G10" s="26">
        <f t="shared" si="0"/>
        <v>329.53051713814153</v>
      </c>
      <c r="H10" s="26">
        <f t="shared" si="0"/>
        <v>327.59655718020002</v>
      </c>
      <c r="I10" s="26">
        <f t="shared" si="0"/>
        <v>324.84608922551388</v>
      </c>
      <c r="J10" s="26">
        <f t="shared" si="0"/>
        <v>321.88789102570848</v>
      </c>
      <c r="K10" s="26">
        <f t="shared" si="0"/>
        <v>318.47378236815189</v>
      </c>
      <c r="L10" s="26">
        <f t="shared" si="0"/>
        <v>315.01286748234321</v>
      </c>
      <c r="M10" s="26">
        <f t="shared" si="0"/>
        <v>311.2487173041186</v>
      </c>
      <c r="N10" s="26">
        <f t="shared" si="0"/>
        <v>307.95935644854882</v>
      </c>
    </row>
    <row r="11" spans="1:14" x14ac:dyDescent="0.25">
      <c r="A11" s="60" t="s">
        <v>34</v>
      </c>
      <c r="B11" s="18"/>
      <c r="C11" s="22">
        <v>169.07265501737547</v>
      </c>
      <c r="D11" s="22">
        <v>171.35886050057567</v>
      </c>
      <c r="E11" s="22">
        <v>170.75639853350248</v>
      </c>
      <c r="F11" s="22">
        <v>169.76610616650825</v>
      </c>
      <c r="G11" s="22">
        <v>168.83957257918627</v>
      </c>
      <c r="H11" s="22">
        <v>167.74444564934018</v>
      </c>
      <c r="I11" s="22">
        <v>166.43309410448015</v>
      </c>
      <c r="J11" s="22">
        <v>164.85699261664573</v>
      </c>
      <c r="K11" s="22">
        <v>163.05453807000285</v>
      </c>
      <c r="L11" s="22">
        <v>161.44878786341786</v>
      </c>
      <c r="M11" s="22">
        <v>159.28391909864021</v>
      </c>
      <c r="N11" s="22">
        <v>157.7922740908499</v>
      </c>
    </row>
    <row r="12" spans="1:14" x14ac:dyDescent="0.25">
      <c r="A12" s="27" t="s">
        <v>35</v>
      </c>
      <c r="B12" s="28"/>
      <c r="C12" s="29">
        <v>160.92618427799167</v>
      </c>
      <c r="D12" s="29">
        <v>163.05659012748575</v>
      </c>
      <c r="E12" s="29">
        <v>162.69748920232752</v>
      </c>
      <c r="F12" s="29">
        <v>161.69138417947019</v>
      </c>
      <c r="G12" s="29">
        <v>160.69094455895527</v>
      </c>
      <c r="H12" s="29">
        <v>159.85211153085984</v>
      </c>
      <c r="I12" s="29">
        <v>158.41299512103373</v>
      </c>
      <c r="J12" s="29">
        <v>157.03089840906276</v>
      </c>
      <c r="K12" s="29">
        <v>155.41924429814904</v>
      </c>
      <c r="L12" s="29">
        <v>153.56407961892535</v>
      </c>
      <c r="M12" s="29">
        <v>151.96479820547839</v>
      </c>
      <c r="N12" s="29">
        <v>150.16708235769892</v>
      </c>
    </row>
    <row r="13" spans="1:14" x14ac:dyDescent="0.25">
      <c r="A13" s="63" t="s">
        <v>36</v>
      </c>
      <c r="B13" s="18"/>
      <c r="C13" s="26">
        <f>SUM(C14:C15)</f>
        <v>219.30635130305728</v>
      </c>
      <c r="D13" s="26">
        <f t="shared" ref="D13:N13" si="1">SUM(D14:D15)</f>
        <v>229.01483819993419</v>
      </c>
      <c r="E13" s="26">
        <f t="shared" si="1"/>
        <v>233.85135734371946</v>
      </c>
      <c r="F13" s="26">
        <f t="shared" si="1"/>
        <v>233.32386015865097</v>
      </c>
      <c r="G13" s="26">
        <f t="shared" si="1"/>
        <v>236.13686942250195</v>
      </c>
      <c r="H13" s="26">
        <f t="shared" si="1"/>
        <v>237.61721375140809</v>
      </c>
      <c r="I13" s="26">
        <f t="shared" si="1"/>
        <v>241.57556215670763</v>
      </c>
      <c r="J13" s="26">
        <f t="shared" si="1"/>
        <v>245.3582484487826</v>
      </c>
      <c r="K13" s="26">
        <f t="shared" si="1"/>
        <v>247.08287314170019</v>
      </c>
      <c r="L13" s="26">
        <f t="shared" si="1"/>
        <v>251.27484977143686</v>
      </c>
      <c r="M13" s="26">
        <f t="shared" si="1"/>
        <v>254.35226553101938</v>
      </c>
      <c r="N13" s="26">
        <f t="shared" si="1"/>
        <v>258.81910325329761</v>
      </c>
    </row>
    <row r="14" spans="1:14" x14ac:dyDescent="0.25">
      <c r="A14" s="60" t="s">
        <v>37</v>
      </c>
      <c r="B14" s="18"/>
      <c r="C14" s="22">
        <v>111.80746716758996</v>
      </c>
      <c r="D14" s="22">
        <v>116.16103393932741</v>
      </c>
      <c r="E14" s="22">
        <v>119.71482533008134</v>
      </c>
      <c r="F14" s="22">
        <v>120.41672027415572</v>
      </c>
      <c r="G14" s="22">
        <v>122.80821919353487</v>
      </c>
      <c r="H14" s="22">
        <v>124.317153354848</v>
      </c>
      <c r="I14" s="22">
        <v>127.01576104727462</v>
      </c>
      <c r="J14" s="22">
        <v>129.36142049137538</v>
      </c>
      <c r="K14" s="22">
        <v>130.94827901926433</v>
      </c>
      <c r="L14" s="22">
        <v>133.53613674719651</v>
      </c>
      <c r="M14" s="22">
        <v>135.48411824768039</v>
      </c>
      <c r="N14" s="22">
        <v>138.06776244978624</v>
      </c>
    </row>
    <row r="15" spans="1:14" x14ac:dyDescent="0.25">
      <c r="A15" s="61" t="s">
        <v>38</v>
      </c>
      <c r="B15" s="12"/>
      <c r="C15" s="23">
        <v>107.49888413546732</v>
      </c>
      <c r="D15" s="23">
        <v>112.85380426060678</v>
      </c>
      <c r="E15" s="23">
        <v>114.13653201363812</v>
      </c>
      <c r="F15" s="23">
        <v>112.90713988449524</v>
      </c>
      <c r="G15" s="23">
        <v>113.32865022896709</v>
      </c>
      <c r="H15" s="23">
        <v>113.3000603965601</v>
      </c>
      <c r="I15" s="23">
        <v>114.55980110943302</v>
      </c>
      <c r="J15" s="23">
        <v>115.99682795740721</v>
      </c>
      <c r="K15" s="23">
        <v>116.13459412243584</v>
      </c>
      <c r="L15" s="23">
        <v>117.73871302424035</v>
      </c>
      <c r="M15" s="23">
        <v>118.868147283339</v>
      </c>
      <c r="N15" s="23">
        <v>120.75134080351135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110.69248799230985</v>
      </c>
      <c r="D17" s="32">
        <f t="shared" ref="D17:N17" si="2">D10-D13</f>
        <v>105.40061242812723</v>
      </c>
      <c r="E17" s="32">
        <f t="shared" si="2"/>
        <v>99.602530392110538</v>
      </c>
      <c r="F17" s="32">
        <f t="shared" si="2"/>
        <v>98.133630187327469</v>
      </c>
      <c r="G17" s="32">
        <f t="shared" si="2"/>
        <v>93.393647715639588</v>
      </c>
      <c r="H17" s="32">
        <f t="shared" si="2"/>
        <v>89.979343428791935</v>
      </c>
      <c r="I17" s="32">
        <f t="shared" si="2"/>
        <v>83.270527068806246</v>
      </c>
      <c r="J17" s="32">
        <f t="shared" si="2"/>
        <v>76.52964257692588</v>
      </c>
      <c r="K17" s="32">
        <f t="shared" si="2"/>
        <v>71.390909226451697</v>
      </c>
      <c r="L17" s="32">
        <f t="shared" si="2"/>
        <v>63.738017710906348</v>
      </c>
      <c r="M17" s="32">
        <f t="shared" si="2"/>
        <v>56.896451773099216</v>
      </c>
      <c r="N17" s="32">
        <f t="shared" si="2"/>
        <v>49.140253195251205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1802.5142454873455</v>
      </c>
      <c r="D19" s="26">
        <f t="shared" ref="D19:N19" si="3">SUM(D20:D21)</f>
        <v>1798.408795478163</v>
      </c>
      <c r="E19" s="26">
        <f t="shared" si="3"/>
        <v>1790.1834188743026</v>
      </c>
      <c r="F19" s="26">
        <f t="shared" si="3"/>
        <v>1784.2307696067439</v>
      </c>
      <c r="G19" s="26">
        <f t="shared" si="3"/>
        <v>1781.3168205471525</v>
      </c>
      <c r="H19" s="26">
        <f t="shared" si="3"/>
        <v>1778.5434800890753</v>
      </c>
      <c r="I19" s="26">
        <f t="shared" si="3"/>
        <v>1778.3637850080402</v>
      </c>
      <c r="J19" s="26">
        <f t="shared" si="3"/>
        <v>1777.1670861604757</v>
      </c>
      <c r="K19" s="26">
        <f t="shared" si="3"/>
        <v>1778.0752834198295</v>
      </c>
      <c r="L19" s="26">
        <f t="shared" si="3"/>
        <v>1777.7333089908188</v>
      </c>
      <c r="M19" s="26">
        <f t="shared" si="3"/>
        <v>1777.4388022804833</v>
      </c>
      <c r="N19" s="26">
        <f t="shared" si="3"/>
        <v>1777.7328339805651</v>
      </c>
    </row>
    <row r="20" spans="1:14" x14ac:dyDescent="0.25">
      <c r="A20" s="68" t="s">
        <v>40</v>
      </c>
      <c r="B20" s="68"/>
      <c r="C20" s="22">
        <v>916.14886454382997</v>
      </c>
      <c r="D20" s="22">
        <v>917.29647955308997</v>
      </c>
      <c r="E20" s="22">
        <v>912.12331724536568</v>
      </c>
      <c r="F20" s="22">
        <v>906.7523673105311</v>
      </c>
      <c r="G20" s="22">
        <v>904.4363029947217</v>
      </c>
      <c r="H20" s="22">
        <v>901.83826880198137</v>
      </c>
      <c r="I20" s="22">
        <v>900.8988265716913</v>
      </c>
      <c r="J20" s="22">
        <v>899.97917637276362</v>
      </c>
      <c r="K20" s="22">
        <v>900.07534326563973</v>
      </c>
      <c r="L20" s="22">
        <v>900.77541407371041</v>
      </c>
      <c r="M20" s="22">
        <v>900.00085948606454</v>
      </c>
      <c r="N20" s="22">
        <v>899.44350533736917</v>
      </c>
    </row>
    <row r="21" spans="1:14" x14ac:dyDescent="0.25">
      <c r="A21" s="27" t="s">
        <v>41</v>
      </c>
      <c r="B21" s="27"/>
      <c r="C21" s="29">
        <v>886.36538094351556</v>
      </c>
      <c r="D21" s="29">
        <v>881.11231592507306</v>
      </c>
      <c r="E21" s="29">
        <v>878.06010162893688</v>
      </c>
      <c r="F21" s="29">
        <v>877.47840229621283</v>
      </c>
      <c r="G21" s="29">
        <v>876.88051755243077</v>
      </c>
      <c r="H21" s="29">
        <v>876.70521128709379</v>
      </c>
      <c r="I21" s="29">
        <v>877.46495843634887</v>
      </c>
      <c r="J21" s="29">
        <v>877.18790978771221</v>
      </c>
      <c r="K21" s="29">
        <v>877.99994015418974</v>
      </c>
      <c r="L21" s="29">
        <v>876.95789491710832</v>
      </c>
      <c r="M21" s="29">
        <v>877.43794279441863</v>
      </c>
      <c r="N21" s="29">
        <v>878.28932864319597</v>
      </c>
    </row>
    <row r="22" spans="1:14" x14ac:dyDescent="0.25">
      <c r="A22" s="71" t="s">
        <v>44</v>
      </c>
      <c r="B22" s="71"/>
      <c r="C22" s="26">
        <f>SUM(C23:C24)</f>
        <v>1649.5807340002989</v>
      </c>
      <c r="D22" s="26">
        <f t="shared" ref="D22:N22" si="4">SUM(D23:D24)</f>
        <v>1663.4719985593274</v>
      </c>
      <c r="E22" s="26">
        <f t="shared" si="4"/>
        <v>1677.6427319504708</v>
      </c>
      <c r="F22" s="26">
        <f t="shared" si="4"/>
        <v>1691.6436814329554</v>
      </c>
      <c r="G22" s="26">
        <f t="shared" si="4"/>
        <v>1694.2463117349491</v>
      </c>
      <c r="H22" s="26">
        <f t="shared" si="4"/>
        <v>1699.8958820397868</v>
      </c>
      <c r="I22" s="26">
        <f t="shared" si="4"/>
        <v>1699.1128551284464</v>
      </c>
      <c r="J22" s="26">
        <f t="shared" si="4"/>
        <v>1702.1194265615707</v>
      </c>
      <c r="K22" s="26">
        <f t="shared" si="4"/>
        <v>1704.8934317471615</v>
      </c>
      <c r="L22" s="26">
        <f t="shared" si="4"/>
        <v>1705.2013714420948</v>
      </c>
      <c r="M22" s="26">
        <f t="shared" si="4"/>
        <v>1708.7145991774983</v>
      </c>
      <c r="N22" s="26">
        <f t="shared" si="4"/>
        <v>1709.8518694865343</v>
      </c>
    </row>
    <row r="23" spans="1:14" x14ac:dyDescent="0.25">
      <c r="A23" s="68" t="s">
        <v>42</v>
      </c>
      <c r="B23" s="68"/>
      <c r="C23" s="23">
        <v>805.81954625688832</v>
      </c>
      <c r="D23" s="22">
        <v>811.32160043807016</v>
      </c>
      <c r="E23" s="22">
        <v>820.65075181150235</v>
      </c>
      <c r="F23" s="22">
        <v>829.47510227452756</v>
      </c>
      <c r="G23" s="22">
        <v>830.82539095270931</v>
      </c>
      <c r="H23" s="22">
        <v>833.93239069850245</v>
      </c>
      <c r="I23" s="22">
        <v>833.09122849322307</v>
      </c>
      <c r="J23" s="22">
        <v>835.67860737229205</v>
      </c>
      <c r="K23" s="22">
        <v>837.53180649564536</v>
      </c>
      <c r="L23" s="22">
        <v>837.11705935475311</v>
      </c>
      <c r="M23" s="22">
        <v>838.99568664037747</v>
      </c>
      <c r="N23" s="22">
        <v>839.65000385931148</v>
      </c>
    </row>
    <row r="24" spans="1:14" x14ac:dyDescent="0.25">
      <c r="A24" s="61" t="s">
        <v>43</v>
      </c>
      <c r="B24" s="61"/>
      <c r="C24" s="23">
        <v>843.76118774341057</v>
      </c>
      <c r="D24" s="23">
        <v>852.15039812125735</v>
      </c>
      <c r="E24" s="23">
        <v>856.99198013896842</v>
      </c>
      <c r="F24" s="23">
        <v>862.16857915842775</v>
      </c>
      <c r="G24" s="23">
        <v>863.42092078223982</v>
      </c>
      <c r="H24" s="23">
        <v>865.96349134128434</v>
      </c>
      <c r="I24" s="23">
        <v>866.02162663522347</v>
      </c>
      <c r="J24" s="23">
        <v>866.44081918927861</v>
      </c>
      <c r="K24" s="23">
        <v>867.3616252515161</v>
      </c>
      <c r="L24" s="23">
        <v>868.08431208734169</v>
      </c>
      <c r="M24" s="23">
        <v>869.71891253712067</v>
      </c>
      <c r="N24" s="23">
        <v>870.20186562722279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152.93351148704664</v>
      </c>
      <c r="D26" s="32">
        <f t="shared" ref="D26:N26" si="5">D19-D22</f>
        <v>134.93679691883563</v>
      </c>
      <c r="E26" s="32">
        <f t="shared" si="5"/>
        <v>112.5406869238318</v>
      </c>
      <c r="F26" s="32">
        <f t="shared" si="5"/>
        <v>92.587088173788516</v>
      </c>
      <c r="G26" s="32">
        <f t="shared" si="5"/>
        <v>87.070508812203343</v>
      </c>
      <c r="H26" s="32">
        <f t="shared" si="5"/>
        <v>78.64759804928849</v>
      </c>
      <c r="I26" s="32">
        <f t="shared" si="5"/>
        <v>79.250929879593741</v>
      </c>
      <c r="J26" s="32">
        <f t="shared" si="5"/>
        <v>75.047659598905057</v>
      </c>
      <c r="K26" s="32">
        <f t="shared" si="5"/>
        <v>73.181851672668017</v>
      </c>
      <c r="L26" s="32">
        <f t="shared" si="5"/>
        <v>72.531937548724045</v>
      </c>
      <c r="M26" s="32">
        <f t="shared" si="5"/>
        <v>68.72420310298503</v>
      </c>
      <c r="N26" s="32">
        <f t="shared" si="5"/>
        <v>67.880964494030877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263.62599947935649</v>
      </c>
      <c r="D30" s="32">
        <f t="shared" ref="D30:N30" si="6">D17+D26+D28</f>
        <v>240.33740934696286</v>
      </c>
      <c r="E30" s="32">
        <f t="shared" si="6"/>
        <v>212.14321731594234</v>
      </c>
      <c r="F30" s="32">
        <f t="shared" si="6"/>
        <v>190.72071836111598</v>
      </c>
      <c r="G30" s="32">
        <f t="shared" si="6"/>
        <v>180.46415652784293</v>
      </c>
      <c r="H30" s="32">
        <f t="shared" si="6"/>
        <v>168.62694147808043</v>
      </c>
      <c r="I30" s="32">
        <f t="shared" si="6"/>
        <v>162.52145694839999</v>
      </c>
      <c r="J30" s="32">
        <f t="shared" si="6"/>
        <v>151.57730217583094</v>
      </c>
      <c r="K30" s="32">
        <f t="shared" si="6"/>
        <v>144.57276089911971</v>
      </c>
      <c r="L30" s="32">
        <f t="shared" si="6"/>
        <v>136.26995525963039</v>
      </c>
      <c r="M30" s="32">
        <f t="shared" si="6"/>
        <v>125.62065487608425</v>
      </c>
      <c r="N30" s="32">
        <f t="shared" si="6"/>
        <v>117.02121768928208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34032.625999479358</v>
      </c>
      <c r="D32" s="21">
        <v>34272.963408826326</v>
      </c>
      <c r="E32" s="21">
        <v>34485.106626142253</v>
      </c>
      <c r="F32" s="21">
        <v>34675.827344503377</v>
      </c>
      <c r="G32" s="21">
        <v>34856.291501031214</v>
      </c>
      <c r="H32" s="21">
        <v>35024.918442509297</v>
      </c>
      <c r="I32" s="21">
        <v>35187.439899457691</v>
      </c>
      <c r="J32" s="21">
        <v>35339.017201633527</v>
      </c>
      <c r="K32" s="21">
        <v>35483.589962532642</v>
      </c>
      <c r="L32" s="21">
        <v>35619.859917792273</v>
      </c>
      <c r="M32" s="21">
        <v>35745.480572668363</v>
      </c>
      <c r="N32" s="21">
        <v>35862.501790357652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7.8067458165582693E-3</v>
      </c>
      <c r="D34" s="39">
        <f t="shared" ref="D34:N34" si="7">(D32/D8)-1</f>
        <v>7.0619707497929785E-3</v>
      </c>
      <c r="E34" s="39">
        <f t="shared" si="7"/>
        <v>6.1898124998813753E-3</v>
      </c>
      <c r="F34" s="39">
        <f t="shared" si="7"/>
        <v>5.5305242471410665E-3</v>
      </c>
      <c r="G34" s="39">
        <f t="shared" si="7"/>
        <v>5.2043215792640929E-3</v>
      </c>
      <c r="H34" s="39">
        <f t="shared" si="7"/>
        <v>4.8377763157361198E-3</v>
      </c>
      <c r="I34" s="39">
        <f t="shared" si="7"/>
        <v>4.6401666063879965E-3</v>
      </c>
      <c r="J34" s="39">
        <f t="shared" si="7"/>
        <v>4.3077104389788179E-3</v>
      </c>
      <c r="K34" s="39">
        <f t="shared" si="7"/>
        <v>4.0910238129778786E-3</v>
      </c>
      <c r="L34" s="39">
        <f t="shared" si="7"/>
        <v>3.8403655155387906E-3</v>
      </c>
      <c r="M34" s="39">
        <f t="shared" si="7"/>
        <v>3.5267026643566179E-3</v>
      </c>
      <c r="N34" s="39">
        <f t="shared" si="7"/>
        <v>3.2737346320297345E-3</v>
      </c>
    </row>
    <row r="35" spans="1:14" ht="15.75" thickBot="1" x14ac:dyDescent="0.3">
      <c r="A35" s="40" t="s">
        <v>15</v>
      </c>
      <c r="B35" s="41"/>
      <c r="C35" s="42">
        <f>(C32/$C$8)-1</f>
        <v>7.8067458165582693E-3</v>
      </c>
      <c r="D35" s="42">
        <f t="shared" ref="D35:N35" si="8">(D32/$C$8)-1</f>
        <v>1.492384757695886E-2</v>
      </c>
      <c r="E35" s="42">
        <f t="shared" si="8"/>
        <v>2.1206035895118491E-2</v>
      </c>
      <c r="F35" s="42">
        <f t="shared" si="8"/>
        <v>2.6853840637963033E-2</v>
      </c>
      <c r="G35" s="42">
        <f t="shared" si="8"/>
        <v>3.2197918239545542E-2</v>
      </c>
      <c r="H35" s="42">
        <f t="shared" si="8"/>
        <v>3.7191460881556893E-2</v>
      </c>
      <c r="I35" s="42">
        <f t="shared" si="8"/>
        <v>4.2004202062770224E-2</v>
      </c>
      <c r="J35" s="42">
        <f t="shared" si="8"/>
        <v>4.6492854441456011E-2</v>
      </c>
      <c r="K35" s="42">
        <f t="shared" si="8"/>
        <v>5.0774081629087142E-2</v>
      </c>
      <c r="L35" s="42">
        <f t="shared" si="8"/>
        <v>5.4809438176797398E-2</v>
      </c>
      <c r="M35" s="42">
        <f t="shared" si="8"/>
        <v>5.8529437432804032E-2</v>
      </c>
      <c r="N35" s="42">
        <f t="shared" si="8"/>
        <v>6.199478191115082E-2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0.69488317749526474</v>
      </c>
      <c r="D41" s="47">
        <v>0.70097392063015929</v>
      </c>
      <c r="E41" s="47">
        <v>0.69801413313460381</v>
      </c>
      <c r="F41" s="47">
        <v>0.69593470032147065</v>
      </c>
      <c r="G41" s="47">
        <v>0.69671854691133461</v>
      </c>
      <c r="H41" s="47">
        <v>0.70002783994263784</v>
      </c>
      <c r="I41" s="47">
        <v>0.70361102486231775</v>
      </c>
      <c r="J41" s="47">
        <v>0.70785595090894216</v>
      </c>
      <c r="K41" s="47">
        <v>0.71166864541107377</v>
      </c>
      <c r="L41" s="47">
        <v>0.7156585821860324</v>
      </c>
      <c r="M41" s="47">
        <v>0.71927621366466699</v>
      </c>
      <c r="N41" s="47">
        <v>0.72384463301068158</v>
      </c>
    </row>
    <row r="43" spans="1:14" x14ac:dyDescent="0.25">
      <c r="A43" s="48" t="s">
        <v>31</v>
      </c>
      <c r="B43" s="48"/>
      <c r="C43" s="49">
        <v>103.6841201594447</v>
      </c>
      <c r="D43" s="49">
        <v>105.59515900710603</v>
      </c>
      <c r="E43" s="49">
        <v>105.6215540362565</v>
      </c>
      <c r="F43" s="49">
        <v>103.23395477473046</v>
      </c>
      <c r="G43" s="49">
        <v>102.13522002153852</v>
      </c>
      <c r="H43" s="49">
        <v>100.60466140419189</v>
      </c>
      <c r="I43" s="49">
        <v>99.799947543613143</v>
      </c>
      <c r="J43" s="49">
        <v>98.894149040206131</v>
      </c>
      <c r="K43" s="49">
        <v>97.270810960242514</v>
      </c>
      <c r="L43" s="49">
        <v>96.27087190158224</v>
      </c>
      <c r="M43" s="49">
        <v>94.755137336523774</v>
      </c>
      <c r="N43" s="49">
        <v>93.718999379868691</v>
      </c>
    </row>
    <row r="44" spans="1:14" x14ac:dyDescent="0.25">
      <c r="A44" s="19" t="s">
        <v>47</v>
      </c>
      <c r="B44" s="19"/>
      <c r="C44" s="50">
        <v>104.90959568759818</v>
      </c>
      <c r="D44" s="50">
        <v>105.59515900710602</v>
      </c>
      <c r="E44" s="50">
        <v>105.37620642262748</v>
      </c>
      <c r="F44" s="50">
        <v>102.78993956735144</v>
      </c>
      <c r="G44" s="50">
        <v>101.51843288213776</v>
      </c>
      <c r="H44" s="50">
        <v>99.811399291852581</v>
      </c>
      <c r="I44" s="50">
        <v>98.862680154129166</v>
      </c>
      <c r="J44" s="50">
        <v>97.81902492289808</v>
      </c>
      <c r="K44" s="50">
        <v>96.104630064401846</v>
      </c>
      <c r="L44" s="50">
        <v>95.02404122911669</v>
      </c>
      <c r="M44" s="50">
        <v>93.409608986066445</v>
      </c>
      <c r="N44" s="50">
        <v>92.29902227387484</v>
      </c>
    </row>
    <row r="45" spans="1:14" x14ac:dyDescent="0.25">
      <c r="A45" s="51" t="s">
        <v>48</v>
      </c>
      <c r="B45" s="51"/>
      <c r="C45" s="52">
        <v>102.43953708602642</v>
      </c>
      <c r="D45" s="52">
        <v>105.59515900710605</v>
      </c>
      <c r="E45" s="52">
        <v>105.8801233487</v>
      </c>
      <c r="F45" s="52">
        <v>103.71174865087144</v>
      </c>
      <c r="G45" s="52">
        <v>102.812116762345</v>
      </c>
      <c r="H45" s="52">
        <v>101.48969432999446</v>
      </c>
      <c r="I45" s="52">
        <v>100.86011865353679</v>
      </c>
      <c r="J45" s="52">
        <v>100.1213641551299</v>
      </c>
      <c r="K45" s="52">
        <v>98.620163775059424</v>
      </c>
      <c r="L45" s="52">
        <v>97.725192105189763</v>
      </c>
      <c r="M45" s="52">
        <v>96.336809433522149</v>
      </c>
      <c r="N45" s="52">
        <v>95.397106849617728</v>
      </c>
    </row>
    <row r="47" spans="1:14" x14ac:dyDescent="0.25">
      <c r="A47" s="48" t="s">
        <v>32</v>
      </c>
      <c r="B47" s="48"/>
      <c r="C47" s="49">
        <v>78.914923321293401</v>
      </c>
      <c r="D47" s="49">
        <v>78.701938427762045</v>
      </c>
      <c r="E47" s="49">
        <v>78.70629352958467</v>
      </c>
      <c r="F47" s="49">
        <v>78.990769515459533</v>
      </c>
      <c r="G47" s="49">
        <v>79.126417084400614</v>
      </c>
      <c r="H47" s="49">
        <v>79.315466177022827</v>
      </c>
      <c r="I47" s="49">
        <v>79.415155294506619</v>
      </c>
      <c r="J47" s="49">
        <v>79.530052922315761</v>
      </c>
      <c r="K47" s="49">
        <v>79.730269835525007</v>
      </c>
      <c r="L47" s="49">
        <v>79.856383279319502</v>
      </c>
      <c r="M47" s="49">
        <v>80.047063265571467</v>
      </c>
      <c r="N47" s="49">
        <v>80.178683574656574</v>
      </c>
    </row>
    <row r="48" spans="1:14" x14ac:dyDescent="0.25">
      <c r="A48" s="19" t="s">
        <v>45</v>
      </c>
      <c r="B48" s="19"/>
      <c r="C48" s="50">
        <v>76.783882033273287</v>
      </c>
      <c r="D48" s="50">
        <v>76.706510862547447</v>
      </c>
      <c r="E48" s="50">
        <v>76.740938914186131</v>
      </c>
      <c r="F48" s="50">
        <v>77.068556117793548</v>
      </c>
      <c r="G48" s="50">
        <v>77.235563033703414</v>
      </c>
      <c r="H48" s="50">
        <v>77.45867415208906</v>
      </c>
      <c r="I48" s="50">
        <v>77.586083984820547</v>
      </c>
      <c r="J48" s="50">
        <v>77.724179803380437</v>
      </c>
      <c r="K48" s="50">
        <v>77.954072487630938</v>
      </c>
      <c r="L48" s="50">
        <v>78.102652873724196</v>
      </c>
      <c r="M48" s="50">
        <v>78.320158363238434</v>
      </c>
      <c r="N48" s="50">
        <v>78.472212646901795</v>
      </c>
    </row>
    <row r="49" spans="1:14" x14ac:dyDescent="0.25">
      <c r="A49" s="51" t="s">
        <v>46</v>
      </c>
      <c r="B49" s="51"/>
      <c r="C49" s="52">
        <v>81.096346401887956</v>
      </c>
      <c r="D49" s="52">
        <v>80.773910046089043</v>
      </c>
      <c r="E49" s="52">
        <v>80.76205670483445</v>
      </c>
      <c r="F49" s="52">
        <v>81.010948114090766</v>
      </c>
      <c r="G49" s="52">
        <v>81.123397457964117</v>
      </c>
      <c r="H49" s="52">
        <v>81.283792866829586</v>
      </c>
      <c r="I49" s="52">
        <v>81.365054579209513</v>
      </c>
      <c r="J49" s="52">
        <v>81.458827353863526</v>
      </c>
      <c r="K49" s="52">
        <v>81.635066060792425</v>
      </c>
      <c r="L49" s="52">
        <v>81.743614179696863</v>
      </c>
      <c r="M49" s="52">
        <v>81.909774040326283</v>
      </c>
      <c r="N49" s="52">
        <v>82.022510765596465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34708</v>
      </c>
      <c r="D8" s="21">
        <v>34909.711538628682</v>
      </c>
      <c r="E8" s="21">
        <v>35080.885325897347</v>
      </c>
      <c r="F8" s="21">
        <v>35222.683408676327</v>
      </c>
      <c r="G8" s="21">
        <v>35345.964631892079</v>
      </c>
      <c r="H8" s="21">
        <v>35463.208557940721</v>
      </c>
      <c r="I8" s="21">
        <v>35565.774015035633</v>
      </c>
      <c r="J8" s="21">
        <v>35660.208073350979</v>
      </c>
      <c r="K8" s="21">
        <v>35741.488475451268</v>
      </c>
      <c r="L8" s="21">
        <v>35814.718559488043</v>
      </c>
      <c r="M8" s="21">
        <v>35874.443386267048</v>
      </c>
      <c r="N8" s="21">
        <v>35925.654909087207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400.41853843819797</v>
      </c>
      <c r="D10" s="26">
        <f t="shared" ref="D10:N10" si="0">SUM(D11:D12)</f>
        <v>405.30617112339542</v>
      </c>
      <c r="E10" s="26">
        <f t="shared" si="0"/>
        <v>403.12926631894658</v>
      </c>
      <c r="F10" s="26">
        <f t="shared" si="0"/>
        <v>399.56410088896519</v>
      </c>
      <c r="G10" s="26">
        <f t="shared" si="0"/>
        <v>396.23817803502715</v>
      </c>
      <c r="H10" s="26">
        <f t="shared" si="0"/>
        <v>392.75787064901402</v>
      </c>
      <c r="I10" s="26">
        <f t="shared" si="0"/>
        <v>388.50337635571952</v>
      </c>
      <c r="J10" s="26">
        <f t="shared" si="0"/>
        <v>384.01353859954338</v>
      </c>
      <c r="K10" s="26">
        <f t="shared" si="0"/>
        <v>379.03535147138109</v>
      </c>
      <c r="L10" s="26">
        <f t="shared" si="0"/>
        <v>373.94489978021733</v>
      </c>
      <c r="M10" s="26">
        <f t="shared" si="0"/>
        <v>368.95352997054295</v>
      </c>
      <c r="N10" s="26">
        <f t="shared" si="0"/>
        <v>364.48222147705121</v>
      </c>
    </row>
    <row r="11" spans="1:14" x14ac:dyDescent="0.25">
      <c r="A11" s="60" t="s">
        <v>34</v>
      </c>
      <c r="B11" s="18"/>
      <c r="C11" s="22">
        <v>205.15170767412329</v>
      </c>
      <c r="D11" s="22">
        <v>207.68419493512616</v>
      </c>
      <c r="E11" s="22">
        <v>206.43604465817688</v>
      </c>
      <c r="F11" s="22">
        <v>204.64899284984432</v>
      </c>
      <c r="G11" s="22">
        <v>203.0181762830307</v>
      </c>
      <c r="H11" s="22">
        <v>201.1100234188178</v>
      </c>
      <c r="I11" s="22">
        <v>199.04755249194872</v>
      </c>
      <c r="J11" s="22">
        <v>196.6750501109739</v>
      </c>
      <c r="K11" s="22">
        <v>194.06129348168193</v>
      </c>
      <c r="L11" s="22">
        <v>191.65233242609472</v>
      </c>
      <c r="M11" s="22">
        <v>188.81479971390081</v>
      </c>
      <c r="N11" s="22">
        <v>186.75347050920794</v>
      </c>
    </row>
    <row r="12" spans="1:14" x14ac:dyDescent="0.25">
      <c r="A12" s="27" t="s">
        <v>35</v>
      </c>
      <c r="B12" s="28"/>
      <c r="C12" s="29">
        <v>195.26683076407468</v>
      </c>
      <c r="D12" s="29">
        <v>197.62197618826926</v>
      </c>
      <c r="E12" s="29">
        <v>196.69322166076969</v>
      </c>
      <c r="F12" s="29">
        <v>194.91510803912087</v>
      </c>
      <c r="G12" s="29">
        <v>193.22000175199645</v>
      </c>
      <c r="H12" s="29">
        <v>191.64784723019622</v>
      </c>
      <c r="I12" s="29">
        <v>189.4558238637708</v>
      </c>
      <c r="J12" s="29">
        <v>187.33848848856948</v>
      </c>
      <c r="K12" s="29">
        <v>184.97405798969916</v>
      </c>
      <c r="L12" s="29">
        <v>182.29256735412261</v>
      </c>
      <c r="M12" s="29">
        <v>180.13873025664213</v>
      </c>
      <c r="N12" s="29">
        <v>177.72875096784327</v>
      </c>
    </row>
    <row r="13" spans="1:14" x14ac:dyDescent="0.25">
      <c r="A13" s="63" t="s">
        <v>36</v>
      </c>
      <c r="B13" s="18"/>
      <c r="C13" s="26">
        <f>SUM(C14:C15)</f>
        <v>405.37160659545521</v>
      </c>
      <c r="D13" s="26">
        <f t="shared" ref="D13:N13" si="1">SUM(D14:D15)</f>
        <v>422.97728542912785</v>
      </c>
      <c r="E13" s="26">
        <f t="shared" si="1"/>
        <v>431.3429275416886</v>
      </c>
      <c r="F13" s="26">
        <f t="shared" si="1"/>
        <v>430.27350362153663</v>
      </c>
      <c r="G13" s="26">
        <f t="shared" si="1"/>
        <v>435.12741308690937</v>
      </c>
      <c r="H13" s="26">
        <f t="shared" si="1"/>
        <v>437.80735114381207</v>
      </c>
      <c r="I13" s="26">
        <f t="shared" si="1"/>
        <v>443.63164236145695</v>
      </c>
      <c r="J13" s="26">
        <f t="shared" si="1"/>
        <v>450.2622091388522</v>
      </c>
      <c r="K13" s="26">
        <f t="shared" si="1"/>
        <v>452.30758381397362</v>
      </c>
      <c r="L13" s="26">
        <f t="shared" si="1"/>
        <v>458.25346481915801</v>
      </c>
      <c r="M13" s="26">
        <f t="shared" si="1"/>
        <v>462.02271230581454</v>
      </c>
      <c r="N13" s="26">
        <f t="shared" si="1"/>
        <v>467.9351952890193</v>
      </c>
    </row>
    <row r="14" spans="1:14" x14ac:dyDescent="0.25">
      <c r="A14" s="60" t="s">
        <v>37</v>
      </c>
      <c r="B14" s="18"/>
      <c r="C14" s="22">
        <v>193.75753055504131</v>
      </c>
      <c r="D14" s="22">
        <v>201.35271014973983</v>
      </c>
      <c r="E14" s="22">
        <v>207.22045871190829</v>
      </c>
      <c r="F14" s="22">
        <v>206.73672369516251</v>
      </c>
      <c r="G14" s="22">
        <v>210.07455161858928</v>
      </c>
      <c r="H14" s="22">
        <v>211.41804458930594</v>
      </c>
      <c r="I14" s="22">
        <v>214.34926610121818</v>
      </c>
      <c r="J14" s="22">
        <v>217.23875524646678</v>
      </c>
      <c r="K14" s="22">
        <v>218.63315610497889</v>
      </c>
      <c r="L14" s="22">
        <v>221.14597608445965</v>
      </c>
      <c r="M14" s="22">
        <v>223.16856754885472</v>
      </c>
      <c r="N14" s="22">
        <v>225.90179565022686</v>
      </c>
    </row>
    <row r="15" spans="1:14" x14ac:dyDescent="0.25">
      <c r="A15" s="61" t="s">
        <v>38</v>
      </c>
      <c r="B15" s="12"/>
      <c r="C15" s="23">
        <v>211.61407604041386</v>
      </c>
      <c r="D15" s="23">
        <v>221.62457527938804</v>
      </c>
      <c r="E15" s="23">
        <v>224.1224688297803</v>
      </c>
      <c r="F15" s="23">
        <v>223.53677992637415</v>
      </c>
      <c r="G15" s="23">
        <v>225.05286146832009</v>
      </c>
      <c r="H15" s="23">
        <v>226.38930655450611</v>
      </c>
      <c r="I15" s="23">
        <v>229.28237626023878</v>
      </c>
      <c r="J15" s="23">
        <v>233.02345389238545</v>
      </c>
      <c r="K15" s="23">
        <v>233.67442770899473</v>
      </c>
      <c r="L15" s="23">
        <v>237.10748873469836</v>
      </c>
      <c r="M15" s="23">
        <v>238.85414475695981</v>
      </c>
      <c r="N15" s="23">
        <v>242.03339963879245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-4.9530681572572348</v>
      </c>
      <c r="D17" s="32">
        <f t="shared" ref="D17:N17" si="2">D10-D13</f>
        <v>-17.671114305732431</v>
      </c>
      <c r="E17" s="32">
        <f t="shared" si="2"/>
        <v>-28.213661222742019</v>
      </c>
      <c r="F17" s="32">
        <f t="shared" si="2"/>
        <v>-30.709402732571448</v>
      </c>
      <c r="G17" s="32">
        <f t="shared" si="2"/>
        <v>-38.889235051882224</v>
      </c>
      <c r="H17" s="32">
        <f t="shared" si="2"/>
        <v>-45.049480494798047</v>
      </c>
      <c r="I17" s="32">
        <f t="shared" si="2"/>
        <v>-55.12826600573743</v>
      </c>
      <c r="J17" s="32">
        <f t="shared" si="2"/>
        <v>-66.248670539308819</v>
      </c>
      <c r="K17" s="32">
        <f t="shared" si="2"/>
        <v>-73.272232342592531</v>
      </c>
      <c r="L17" s="32">
        <f t="shared" si="2"/>
        <v>-84.308565038940685</v>
      </c>
      <c r="M17" s="32">
        <f t="shared" si="2"/>
        <v>-93.069182335271591</v>
      </c>
      <c r="N17" s="32">
        <f t="shared" si="2"/>
        <v>-103.45297381196809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1395.3734693671272</v>
      </c>
      <c r="D19" s="26">
        <f t="shared" ref="D19:N19" si="3">SUM(D20:D21)</f>
        <v>1386.8452511519786</v>
      </c>
      <c r="E19" s="26">
        <f t="shared" si="3"/>
        <v>1375.2715538731363</v>
      </c>
      <c r="F19" s="26">
        <f t="shared" si="3"/>
        <v>1370.7617144074711</v>
      </c>
      <c r="G19" s="26">
        <f t="shared" si="3"/>
        <v>1368.6657140979646</v>
      </c>
      <c r="H19" s="26">
        <f t="shared" si="3"/>
        <v>1365.1431575774452</v>
      </c>
      <c r="I19" s="26">
        <f t="shared" si="3"/>
        <v>1363.9773003353516</v>
      </c>
      <c r="J19" s="26">
        <f t="shared" si="3"/>
        <v>1360.8969036717303</v>
      </c>
      <c r="K19" s="26">
        <f t="shared" si="3"/>
        <v>1361.0279479066476</v>
      </c>
      <c r="L19" s="26">
        <f t="shared" si="3"/>
        <v>1359.6340649609974</v>
      </c>
      <c r="M19" s="26">
        <f t="shared" si="3"/>
        <v>1359.9098687148512</v>
      </c>
      <c r="N19" s="26">
        <f t="shared" si="3"/>
        <v>1359.8429835449201</v>
      </c>
    </row>
    <row r="20" spans="1:14" x14ac:dyDescent="0.25">
      <c r="A20" s="68" t="s">
        <v>40</v>
      </c>
      <c r="B20" s="68"/>
      <c r="C20" s="22">
        <v>703.98575021840418</v>
      </c>
      <c r="D20" s="22">
        <v>705.0557124583363</v>
      </c>
      <c r="E20" s="22">
        <v>695.89043730104152</v>
      </c>
      <c r="F20" s="22">
        <v>691.52843232964472</v>
      </c>
      <c r="G20" s="22">
        <v>689.03964953935588</v>
      </c>
      <c r="H20" s="22">
        <v>685.58410449445591</v>
      </c>
      <c r="I20" s="22">
        <v>684.93345743485838</v>
      </c>
      <c r="J20" s="22">
        <v>683.46321862805814</v>
      </c>
      <c r="K20" s="22">
        <v>683.10420316801071</v>
      </c>
      <c r="L20" s="22">
        <v>684.06360591234568</v>
      </c>
      <c r="M20" s="22">
        <v>682.07520928217946</v>
      </c>
      <c r="N20" s="22">
        <v>681.2472043457725</v>
      </c>
    </row>
    <row r="21" spans="1:14" x14ac:dyDescent="0.25">
      <c r="A21" s="27" t="s">
        <v>41</v>
      </c>
      <c r="B21" s="27"/>
      <c r="C21" s="29">
        <v>691.38771914872314</v>
      </c>
      <c r="D21" s="29">
        <v>681.78953869364227</v>
      </c>
      <c r="E21" s="29">
        <v>679.3811165720947</v>
      </c>
      <c r="F21" s="29">
        <v>679.2332820778264</v>
      </c>
      <c r="G21" s="29">
        <v>679.62606455860862</v>
      </c>
      <c r="H21" s="29">
        <v>679.55905308298929</v>
      </c>
      <c r="I21" s="29">
        <v>679.04384290049325</v>
      </c>
      <c r="J21" s="29">
        <v>677.4336850436722</v>
      </c>
      <c r="K21" s="29">
        <v>677.92374473863674</v>
      </c>
      <c r="L21" s="29">
        <v>675.57045904865163</v>
      </c>
      <c r="M21" s="29">
        <v>677.83465943267163</v>
      </c>
      <c r="N21" s="29">
        <v>678.5957791991475</v>
      </c>
    </row>
    <row r="22" spans="1:14" x14ac:dyDescent="0.25">
      <c r="A22" s="71" t="s">
        <v>44</v>
      </c>
      <c r="B22" s="71"/>
      <c r="C22" s="26">
        <f>SUM(C23:C24)</f>
        <v>1188.708862581188</v>
      </c>
      <c r="D22" s="26">
        <f t="shared" ref="D22:N22" si="4">SUM(D23:D24)</f>
        <v>1198.0003495775754</v>
      </c>
      <c r="E22" s="26">
        <f t="shared" si="4"/>
        <v>1205.2598098714295</v>
      </c>
      <c r="F22" s="26">
        <f t="shared" si="4"/>
        <v>1216.7710884591404</v>
      </c>
      <c r="G22" s="26">
        <f t="shared" si="4"/>
        <v>1212.5325529974339</v>
      </c>
      <c r="H22" s="26">
        <f t="shared" si="4"/>
        <v>1217.5282199877311</v>
      </c>
      <c r="I22" s="26">
        <f t="shared" si="4"/>
        <v>1214.4149760142834</v>
      </c>
      <c r="J22" s="26">
        <f t="shared" si="4"/>
        <v>1213.367831032127</v>
      </c>
      <c r="K22" s="26">
        <f t="shared" si="4"/>
        <v>1214.5256315272736</v>
      </c>
      <c r="L22" s="26">
        <f t="shared" si="4"/>
        <v>1215.6006731430605</v>
      </c>
      <c r="M22" s="26">
        <f t="shared" si="4"/>
        <v>1215.6291635594162</v>
      </c>
      <c r="N22" s="26">
        <f t="shared" si="4"/>
        <v>1219.7346201372493</v>
      </c>
    </row>
    <row r="23" spans="1:14" x14ac:dyDescent="0.25">
      <c r="A23" s="68" t="s">
        <v>42</v>
      </c>
      <c r="B23" s="68"/>
      <c r="C23" s="23">
        <v>604.96521657601238</v>
      </c>
      <c r="D23" s="22">
        <v>606.24558840385214</v>
      </c>
      <c r="E23" s="22">
        <v>610.39581718334409</v>
      </c>
      <c r="F23" s="22">
        <v>620.31188796149763</v>
      </c>
      <c r="G23" s="22">
        <v>614.52269894013818</v>
      </c>
      <c r="H23" s="22">
        <v>620.43080563955095</v>
      </c>
      <c r="I23" s="22">
        <v>616.6425458322085</v>
      </c>
      <c r="J23" s="22">
        <v>618.53101321132965</v>
      </c>
      <c r="K23" s="22">
        <v>618.45130813569665</v>
      </c>
      <c r="L23" s="22">
        <v>619.58203478675819</v>
      </c>
      <c r="M23" s="22">
        <v>619.39190730705354</v>
      </c>
      <c r="N23" s="22">
        <v>621.22968211674311</v>
      </c>
    </row>
    <row r="24" spans="1:14" x14ac:dyDescent="0.25">
      <c r="A24" s="61" t="s">
        <v>43</v>
      </c>
      <c r="B24" s="61"/>
      <c r="C24" s="23">
        <v>583.74364600517561</v>
      </c>
      <c r="D24" s="23">
        <v>591.75476117372318</v>
      </c>
      <c r="E24" s="23">
        <v>594.86399268808543</v>
      </c>
      <c r="F24" s="23">
        <v>596.45920049764277</v>
      </c>
      <c r="G24" s="23">
        <v>598.00985405729568</v>
      </c>
      <c r="H24" s="23">
        <v>597.09741434818022</v>
      </c>
      <c r="I24" s="23">
        <v>597.77243018207491</v>
      </c>
      <c r="J24" s="23">
        <v>594.83681782079736</v>
      </c>
      <c r="K24" s="23">
        <v>596.07432339157685</v>
      </c>
      <c r="L24" s="23">
        <v>596.01863835630229</v>
      </c>
      <c r="M24" s="23">
        <v>596.23725625236261</v>
      </c>
      <c r="N24" s="23">
        <v>598.5049380205063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206.66460678593921</v>
      </c>
      <c r="D26" s="32">
        <f t="shared" ref="D26:N26" si="5">D19-D22</f>
        <v>188.84490157440314</v>
      </c>
      <c r="E26" s="32">
        <f t="shared" si="5"/>
        <v>170.0117440017068</v>
      </c>
      <c r="F26" s="32">
        <f t="shared" si="5"/>
        <v>153.99062594833072</v>
      </c>
      <c r="G26" s="32">
        <f t="shared" si="5"/>
        <v>156.13316110053074</v>
      </c>
      <c r="H26" s="32">
        <f t="shared" si="5"/>
        <v>147.61493758971415</v>
      </c>
      <c r="I26" s="32">
        <f t="shared" si="5"/>
        <v>149.56232432106822</v>
      </c>
      <c r="J26" s="32">
        <f t="shared" si="5"/>
        <v>147.52907263960333</v>
      </c>
      <c r="K26" s="32">
        <f t="shared" si="5"/>
        <v>146.50231637937395</v>
      </c>
      <c r="L26" s="32">
        <f t="shared" si="5"/>
        <v>144.03339181793694</v>
      </c>
      <c r="M26" s="32">
        <f t="shared" si="5"/>
        <v>144.28070515543504</v>
      </c>
      <c r="N26" s="32">
        <f t="shared" si="5"/>
        <v>140.10836340767082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201.71153862868198</v>
      </c>
      <c r="D30" s="32">
        <f t="shared" ref="D30:N30" si="6">D17+D26+D28</f>
        <v>171.17378726867071</v>
      </c>
      <c r="E30" s="32">
        <f t="shared" si="6"/>
        <v>141.79808277896478</v>
      </c>
      <c r="F30" s="32">
        <f t="shared" si="6"/>
        <v>123.28122321575927</v>
      </c>
      <c r="G30" s="32">
        <f t="shared" si="6"/>
        <v>117.24392604864852</v>
      </c>
      <c r="H30" s="32">
        <f t="shared" si="6"/>
        <v>102.5654570949161</v>
      </c>
      <c r="I30" s="32">
        <f t="shared" si="6"/>
        <v>94.434058315330788</v>
      </c>
      <c r="J30" s="32">
        <f t="shared" si="6"/>
        <v>81.280402100294509</v>
      </c>
      <c r="K30" s="32">
        <f t="shared" si="6"/>
        <v>73.23008403678142</v>
      </c>
      <c r="L30" s="32">
        <f t="shared" si="6"/>
        <v>59.72482677899626</v>
      </c>
      <c r="M30" s="32">
        <f t="shared" si="6"/>
        <v>51.211522820163452</v>
      </c>
      <c r="N30" s="32">
        <f t="shared" si="6"/>
        <v>36.655389595702729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34909.711538628682</v>
      </c>
      <c r="D32" s="21">
        <v>35080.885325897347</v>
      </c>
      <c r="E32" s="21">
        <v>35222.683408676327</v>
      </c>
      <c r="F32" s="21">
        <v>35345.964631892079</v>
      </c>
      <c r="G32" s="21">
        <v>35463.208557940721</v>
      </c>
      <c r="H32" s="21">
        <v>35565.774015035633</v>
      </c>
      <c r="I32" s="21">
        <v>35660.208073350979</v>
      </c>
      <c r="J32" s="21">
        <v>35741.488475451268</v>
      </c>
      <c r="K32" s="21">
        <v>35814.718559488043</v>
      </c>
      <c r="L32" s="21">
        <v>35874.443386267048</v>
      </c>
      <c r="M32" s="21">
        <v>35925.654909087207</v>
      </c>
      <c r="N32" s="21">
        <v>35962.310298682911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5.8116727736741147E-3</v>
      </c>
      <c r="D34" s="39">
        <f t="shared" ref="D34:N34" si="7">(D32/D8)-1</f>
        <v>4.9033286075497173E-3</v>
      </c>
      <c r="E34" s="39">
        <f t="shared" si="7"/>
        <v>4.0420326186665356E-3</v>
      </c>
      <c r="F34" s="39">
        <f t="shared" si="7"/>
        <v>3.5000519916488226E-3</v>
      </c>
      <c r="G34" s="39">
        <f t="shared" si="7"/>
        <v>3.3170385154195348E-3</v>
      </c>
      <c r="H34" s="39">
        <f t="shared" si="7"/>
        <v>2.8921651837379159E-3</v>
      </c>
      <c r="I34" s="39">
        <f t="shared" si="7"/>
        <v>2.6551948026050098E-3</v>
      </c>
      <c r="J34" s="39">
        <f t="shared" si="7"/>
        <v>2.2793025192981986E-3</v>
      </c>
      <c r="K34" s="39">
        <f t="shared" si="7"/>
        <v>2.0488817662720482E-3</v>
      </c>
      <c r="L34" s="39">
        <f t="shared" si="7"/>
        <v>1.6676056431883524E-3</v>
      </c>
      <c r="M34" s="39">
        <f t="shared" si="7"/>
        <v>1.4275210424523621E-3</v>
      </c>
      <c r="N34" s="39">
        <f t="shared" si="7"/>
        <v>1.0203123558487626E-3</v>
      </c>
    </row>
    <row r="35" spans="1:14" ht="15.75" thickBot="1" x14ac:dyDescent="0.3">
      <c r="A35" s="40" t="s">
        <v>15</v>
      </c>
      <c r="B35" s="41"/>
      <c r="C35" s="42">
        <f>(C32/$C$8)-1</f>
        <v>5.8116727736741147E-3</v>
      </c>
      <c r="D35" s="42">
        <f t="shared" ref="D35:N35" si="8">(D32/$C$8)-1</f>
        <v>1.074349792259266E-2</v>
      </c>
      <c r="E35" s="42">
        <f t="shared" si="8"/>
        <v>1.4828956110300995E-2</v>
      </c>
      <c r="F35" s="42">
        <f t="shared" si="8"/>
        <v>1.8380910219317759E-2</v>
      </c>
      <c r="G35" s="42">
        <f t="shared" si="8"/>
        <v>2.1758918921883197E-2</v>
      </c>
      <c r="H35" s="42">
        <f t="shared" si="8"/>
        <v>2.4714014493362635E-2</v>
      </c>
      <c r="I35" s="42">
        <f t="shared" si="8"/>
        <v>2.7434829818802076E-2</v>
      </c>
      <c r="J35" s="42">
        <f t="shared" si="8"/>
        <v>2.9776664614822757E-2</v>
      </c>
      <c r="K35" s="42">
        <f t="shared" si="8"/>
        <v>3.1886555246284587E-2</v>
      </c>
      <c r="L35" s="42">
        <f t="shared" si="8"/>
        <v>3.3607335088943424E-2</v>
      </c>
      <c r="M35" s="42">
        <f t="shared" si="8"/>
        <v>3.5082831309415807E-2</v>
      </c>
      <c r="N35" s="42">
        <f t="shared" si="8"/>
        <v>3.6138939111527879E-2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1.5266647668623525</v>
      </c>
      <c r="D41" s="47">
        <v>1.5400218049212291</v>
      </c>
      <c r="E41" s="47">
        <v>1.5332315150751998</v>
      </c>
      <c r="F41" s="47">
        <v>1.5280014054474269</v>
      </c>
      <c r="G41" s="47">
        <v>1.5295001081669957</v>
      </c>
      <c r="H41" s="47">
        <v>1.5362105118777476</v>
      </c>
      <c r="I41" s="47">
        <v>1.543649609385872</v>
      </c>
      <c r="J41" s="47">
        <v>1.5523282116771271</v>
      </c>
      <c r="K41" s="47">
        <v>1.5604498035768442</v>
      </c>
      <c r="L41" s="47">
        <v>1.5687724073563261</v>
      </c>
      <c r="M41" s="47">
        <v>1.5763073819125353</v>
      </c>
      <c r="N41" s="47">
        <v>1.5863787259184488</v>
      </c>
    </row>
    <row r="43" spans="1:14" x14ac:dyDescent="0.25">
      <c r="A43" s="48" t="s">
        <v>31</v>
      </c>
      <c r="B43" s="48"/>
      <c r="C43" s="49">
        <v>109.43151025366922</v>
      </c>
      <c r="D43" s="49">
        <v>111.51638287666333</v>
      </c>
      <c r="E43" s="49">
        <v>111.54431284231039</v>
      </c>
      <c r="F43" s="49">
        <v>109.03345311366895</v>
      </c>
      <c r="G43" s="49">
        <v>107.88785710104813</v>
      </c>
      <c r="H43" s="49">
        <v>106.30662908623823</v>
      </c>
      <c r="I43" s="49">
        <v>105.49577883310405</v>
      </c>
      <c r="J43" s="49">
        <v>104.58580546938792</v>
      </c>
      <c r="K43" s="49">
        <v>102.91025049682622</v>
      </c>
      <c r="L43" s="49">
        <v>101.90741242025645</v>
      </c>
      <c r="M43" s="49">
        <v>100.37810148914932</v>
      </c>
      <c r="N43" s="49">
        <v>99.361388806298606</v>
      </c>
    </row>
    <row r="44" spans="1:14" x14ac:dyDescent="0.25">
      <c r="A44" s="19" t="s">
        <v>47</v>
      </c>
      <c r="B44" s="19"/>
      <c r="C44" s="50">
        <v>110.78780951087057</v>
      </c>
      <c r="D44" s="50">
        <v>111.51638287666337</v>
      </c>
      <c r="E44" s="50">
        <v>111.29121764280826</v>
      </c>
      <c r="F44" s="50">
        <v>108.5655542465985</v>
      </c>
      <c r="G44" s="50">
        <v>107.22871720913803</v>
      </c>
      <c r="H44" s="50">
        <v>105.44799539726344</v>
      </c>
      <c r="I44" s="50">
        <v>104.46491136964022</v>
      </c>
      <c r="J44" s="50">
        <v>103.39691786997351</v>
      </c>
      <c r="K44" s="50">
        <v>101.61249691368992</v>
      </c>
      <c r="L44" s="50">
        <v>100.49123533820803</v>
      </c>
      <c r="M44" s="50">
        <v>98.860932262886891</v>
      </c>
      <c r="N44" s="50">
        <v>97.752138502664963</v>
      </c>
    </row>
    <row r="45" spans="1:14" x14ac:dyDescent="0.25">
      <c r="A45" s="51" t="s">
        <v>48</v>
      </c>
      <c r="B45" s="51"/>
      <c r="C45" s="52">
        <v>108.21845960511442</v>
      </c>
      <c r="D45" s="52">
        <v>111.51638287666337</v>
      </c>
      <c r="E45" s="52">
        <v>111.77934745108263</v>
      </c>
      <c r="F45" s="52">
        <v>109.46979094352285</v>
      </c>
      <c r="G45" s="52">
        <v>108.51048286564557</v>
      </c>
      <c r="H45" s="52">
        <v>107.12120428902983</v>
      </c>
      <c r="I45" s="52">
        <v>106.47807833495872</v>
      </c>
      <c r="J45" s="52">
        <v>105.71905130497835</v>
      </c>
      <c r="K45" s="52">
        <v>104.15484949009509</v>
      </c>
      <c r="L45" s="52">
        <v>103.26471000820547</v>
      </c>
      <c r="M45" s="52">
        <v>101.83833004302969</v>
      </c>
      <c r="N45" s="52">
        <v>100.91193332965209</v>
      </c>
    </row>
    <row r="47" spans="1:14" x14ac:dyDescent="0.25">
      <c r="A47" s="48" t="s">
        <v>32</v>
      </c>
      <c r="B47" s="48"/>
      <c r="C47" s="49">
        <v>78.371330441667666</v>
      </c>
      <c r="D47" s="49">
        <v>78.152785831077807</v>
      </c>
      <c r="E47" s="49">
        <v>78.157788767479985</v>
      </c>
      <c r="F47" s="49">
        <v>78.451058831732951</v>
      </c>
      <c r="G47" s="49">
        <v>78.588464994763413</v>
      </c>
      <c r="H47" s="49">
        <v>78.781833769039324</v>
      </c>
      <c r="I47" s="49">
        <v>78.885987925393778</v>
      </c>
      <c r="J47" s="49">
        <v>79.002807377291745</v>
      </c>
      <c r="K47" s="49">
        <v>79.2051191875657</v>
      </c>
      <c r="L47" s="49">
        <v>79.335142413967333</v>
      </c>
      <c r="M47" s="49">
        <v>79.527039820727651</v>
      </c>
      <c r="N47" s="49">
        <v>79.659390136523172</v>
      </c>
    </row>
    <row r="48" spans="1:14" x14ac:dyDescent="0.25">
      <c r="A48" s="19" t="s">
        <v>45</v>
      </c>
      <c r="B48" s="19"/>
      <c r="C48" s="50">
        <v>76.076215955698203</v>
      </c>
      <c r="D48" s="50">
        <v>76.000060614189735</v>
      </c>
      <c r="E48" s="50">
        <v>76.035988414878275</v>
      </c>
      <c r="F48" s="50">
        <v>76.365870990942028</v>
      </c>
      <c r="G48" s="50">
        <v>76.534731659745091</v>
      </c>
      <c r="H48" s="50">
        <v>76.759997332842275</v>
      </c>
      <c r="I48" s="50">
        <v>76.889219138585517</v>
      </c>
      <c r="J48" s="50">
        <v>77.02906692061427</v>
      </c>
      <c r="K48" s="50">
        <v>77.260940297689345</v>
      </c>
      <c r="L48" s="50">
        <v>77.411271416733101</v>
      </c>
      <c r="M48" s="50">
        <v>77.630660564776576</v>
      </c>
      <c r="N48" s="50">
        <v>77.784447401636015</v>
      </c>
    </row>
    <row r="49" spans="1:14" x14ac:dyDescent="0.25">
      <c r="A49" s="51" t="s">
        <v>46</v>
      </c>
      <c r="B49" s="51"/>
      <c r="C49" s="52">
        <v>80.475699456588885</v>
      </c>
      <c r="D49" s="52">
        <v>80.154382419788604</v>
      </c>
      <c r="E49" s="52">
        <v>80.144162770965735</v>
      </c>
      <c r="F49" s="52">
        <v>80.395401846829628</v>
      </c>
      <c r="G49" s="52">
        <v>80.509711286336653</v>
      </c>
      <c r="H49" s="52">
        <v>80.672387837613201</v>
      </c>
      <c r="I49" s="52">
        <v>80.755494355149963</v>
      </c>
      <c r="J49" s="52">
        <v>80.851000317161891</v>
      </c>
      <c r="K49" s="52">
        <v>81.029187035308766</v>
      </c>
      <c r="L49" s="52">
        <v>81.139455727807928</v>
      </c>
      <c r="M49" s="52">
        <v>81.307656533510013</v>
      </c>
      <c r="N49" s="52">
        <v>81.422248249485222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1457-2F85-41A7-A14D-906C06A386B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100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32727</v>
      </c>
      <c r="D8" s="21">
        <v>32615.858940501159</v>
      </c>
      <c r="E8" s="21">
        <v>32473.91477862039</v>
      </c>
      <c r="F8" s="21">
        <v>32293.440565609941</v>
      </c>
      <c r="G8" s="21">
        <v>32081.444293107263</v>
      </c>
      <c r="H8" s="21">
        <v>31853.047882895102</v>
      </c>
      <c r="I8" s="21">
        <v>31617.28763665722</v>
      </c>
      <c r="J8" s="21">
        <v>31370.944118279262</v>
      </c>
      <c r="K8" s="21">
        <v>31113.865295733791</v>
      </c>
      <c r="L8" s="21">
        <v>30851.879316049613</v>
      </c>
      <c r="M8" s="21">
        <v>30582.363490772452</v>
      </c>
      <c r="N8" s="21">
        <v>30303.185903154877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228.26142474962163</v>
      </c>
      <c r="D10" s="26">
        <f t="shared" ref="D10:N10" si="0">SUM(D11:D12)</f>
        <v>226.73465791463889</v>
      </c>
      <c r="E10" s="26">
        <f t="shared" si="0"/>
        <v>221.41364935658024</v>
      </c>
      <c r="F10" s="26">
        <f t="shared" si="0"/>
        <v>215.62645084435647</v>
      </c>
      <c r="G10" s="26">
        <f t="shared" si="0"/>
        <v>210.25311642658679</v>
      </c>
      <c r="H10" s="26">
        <f t="shared" si="0"/>
        <v>205.37790676868309</v>
      </c>
      <c r="I10" s="26">
        <f t="shared" si="0"/>
        <v>200.39686071182359</v>
      </c>
      <c r="J10" s="26">
        <f t="shared" si="0"/>
        <v>195.48344779412588</v>
      </c>
      <c r="K10" s="26">
        <f t="shared" si="0"/>
        <v>190.39502032501971</v>
      </c>
      <c r="L10" s="26">
        <f t="shared" si="0"/>
        <v>185.60018274911587</v>
      </c>
      <c r="M10" s="26">
        <f t="shared" si="0"/>
        <v>180.9986589372111</v>
      </c>
      <c r="N10" s="26">
        <f t="shared" si="0"/>
        <v>176.99168669230374</v>
      </c>
    </row>
    <row r="11" spans="1:14" x14ac:dyDescent="0.25">
      <c r="A11" s="60" t="s">
        <v>34</v>
      </c>
      <c r="B11" s="18"/>
      <c r="C11" s="22">
        <v>116.94818443262686</v>
      </c>
      <c r="D11" s="22">
        <v>116.18181080829561</v>
      </c>
      <c r="E11" s="22">
        <v>113.38238581354197</v>
      </c>
      <c r="F11" s="22">
        <v>110.43969140097164</v>
      </c>
      <c r="G11" s="22">
        <v>107.72612691292971</v>
      </c>
      <c r="H11" s="22">
        <v>105.16289736398009</v>
      </c>
      <c r="I11" s="22">
        <v>102.67222134830543</v>
      </c>
      <c r="J11" s="22">
        <v>100.1181287279265</v>
      </c>
      <c r="K11" s="22">
        <v>97.479836045145817</v>
      </c>
      <c r="L11" s="22">
        <v>95.12285885830731</v>
      </c>
      <c r="M11" s="22">
        <v>92.627452401506204</v>
      </c>
      <c r="N11" s="22">
        <v>90.687034355521448</v>
      </c>
    </row>
    <row r="12" spans="1:14" x14ac:dyDescent="0.25">
      <c r="A12" s="27" t="s">
        <v>35</v>
      </c>
      <c r="B12" s="28"/>
      <c r="C12" s="29">
        <v>111.31324031699477</v>
      </c>
      <c r="D12" s="29">
        <v>110.55284710634328</v>
      </c>
      <c r="E12" s="29">
        <v>108.03126354303826</v>
      </c>
      <c r="F12" s="29">
        <v>105.18675944338483</v>
      </c>
      <c r="G12" s="29">
        <v>102.52698951365707</v>
      </c>
      <c r="H12" s="29">
        <v>100.215009404703</v>
      </c>
      <c r="I12" s="29">
        <v>97.724639363518165</v>
      </c>
      <c r="J12" s="29">
        <v>95.365319066199376</v>
      </c>
      <c r="K12" s="29">
        <v>92.915184279873898</v>
      </c>
      <c r="L12" s="29">
        <v>90.477323890808563</v>
      </c>
      <c r="M12" s="29">
        <v>88.3712065357049</v>
      </c>
      <c r="N12" s="29">
        <v>86.304652336782297</v>
      </c>
    </row>
    <row r="13" spans="1:14" x14ac:dyDescent="0.25">
      <c r="A13" s="63" t="s">
        <v>36</v>
      </c>
      <c r="B13" s="18"/>
      <c r="C13" s="26">
        <f>SUM(C14:C15)</f>
        <v>220.83815735957174</v>
      </c>
      <c r="D13" s="26">
        <f t="shared" ref="D13:N13" si="1">SUM(D14:D15)</f>
        <v>234.06070270485554</v>
      </c>
      <c r="E13" s="26">
        <f t="shared" si="1"/>
        <v>241.45964022255808</v>
      </c>
      <c r="F13" s="26">
        <f t="shared" si="1"/>
        <v>242.65668983543179</v>
      </c>
      <c r="G13" s="26">
        <f t="shared" si="1"/>
        <v>247.85449988148773</v>
      </c>
      <c r="H13" s="26">
        <f t="shared" si="1"/>
        <v>250.35323173486921</v>
      </c>
      <c r="I13" s="26">
        <f t="shared" si="1"/>
        <v>255.12195253802653</v>
      </c>
      <c r="J13" s="26">
        <f t="shared" si="1"/>
        <v>259.370152231389</v>
      </c>
      <c r="K13" s="26">
        <f t="shared" si="1"/>
        <v>261.43495125268112</v>
      </c>
      <c r="L13" s="26">
        <f t="shared" si="1"/>
        <v>265.39689004606146</v>
      </c>
      <c r="M13" s="26">
        <f t="shared" si="1"/>
        <v>267.52010315852556</v>
      </c>
      <c r="N13" s="26">
        <f t="shared" si="1"/>
        <v>271.33023932990125</v>
      </c>
    </row>
    <row r="14" spans="1:14" x14ac:dyDescent="0.25">
      <c r="A14" s="60" t="s">
        <v>37</v>
      </c>
      <c r="B14" s="18"/>
      <c r="C14" s="22">
        <v>102.16203149136939</v>
      </c>
      <c r="D14" s="22">
        <v>106.87025122577809</v>
      </c>
      <c r="E14" s="22">
        <v>110.650053150584</v>
      </c>
      <c r="F14" s="22">
        <v>111.8463496311567</v>
      </c>
      <c r="G14" s="22">
        <v>114.51104953004963</v>
      </c>
      <c r="H14" s="22">
        <v>116.44917693644375</v>
      </c>
      <c r="I14" s="22">
        <v>119.17369900180498</v>
      </c>
      <c r="J14" s="22">
        <v>121.82462594268115</v>
      </c>
      <c r="K14" s="22">
        <v>123.23149514469036</v>
      </c>
      <c r="L14" s="22">
        <v>125.67866893894961</v>
      </c>
      <c r="M14" s="22">
        <v>127.05838568514484</v>
      </c>
      <c r="N14" s="22">
        <v>129.02677303823148</v>
      </c>
    </row>
    <row r="15" spans="1:14" x14ac:dyDescent="0.25">
      <c r="A15" s="61" t="s">
        <v>38</v>
      </c>
      <c r="B15" s="12"/>
      <c r="C15" s="23">
        <v>118.67612586820235</v>
      </c>
      <c r="D15" s="23">
        <v>127.19045147907744</v>
      </c>
      <c r="E15" s="23">
        <v>130.80958707197408</v>
      </c>
      <c r="F15" s="23">
        <v>130.81034020427509</v>
      </c>
      <c r="G15" s="23">
        <v>133.34345035143809</v>
      </c>
      <c r="H15" s="23">
        <v>133.90405479842548</v>
      </c>
      <c r="I15" s="23">
        <v>135.94825353622156</v>
      </c>
      <c r="J15" s="23">
        <v>137.54552628870786</v>
      </c>
      <c r="K15" s="23">
        <v>138.20345610799075</v>
      </c>
      <c r="L15" s="23">
        <v>139.71822110711187</v>
      </c>
      <c r="M15" s="23">
        <v>140.4617174733807</v>
      </c>
      <c r="N15" s="23">
        <v>142.30346629166979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7.4232673900498867</v>
      </c>
      <c r="D17" s="32">
        <f t="shared" ref="D17:N17" si="2">D10-D13</f>
        <v>-7.3260447902166561</v>
      </c>
      <c r="E17" s="32">
        <f t="shared" si="2"/>
        <v>-20.045990865977842</v>
      </c>
      <c r="F17" s="32">
        <f t="shared" si="2"/>
        <v>-27.030238991075322</v>
      </c>
      <c r="G17" s="32">
        <f t="shared" si="2"/>
        <v>-37.60138345490094</v>
      </c>
      <c r="H17" s="32">
        <f t="shared" si="2"/>
        <v>-44.975324966186122</v>
      </c>
      <c r="I17" s="32">
        <f t="shared" si="2"/>
        <v>-54.725091826202942</v>
      </c>
      <c r="J17" s="32">
        <f t="shared" si="2"/>
        <v>-63.88670443726312</v>
      </c>
      <c r="K17" s="32">
        <f t="shared" si="2"/>
        <v>-71.039930927661402</v>
      </c>
      <c r="L17" s="32">
        <f t="shared" si="2"/>
        <v>-79.796707296945584</v>
      </c>
      <c r="M17" s="32">
        <f t="shared" si="2"/>
        <v>-86.521444221314454</v>
      </c>
      <c r="N17" s="32">
        <f t="shared" si="2"/>
        <v>-94.338552637597502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2014.7181728607125</v>
      </c>
      <c r="D19" s="26">
        <f t="shared" ref="D19:N19" si="3">SUM(D20:D21)</f>
        <v>1997.93835346368</v>
      </c>
      <c r="E19" s="26">
        <f t="shared" si="3"/>
        <v>1985.5678312108989</v>
      </c>
      <c r="F19" s="26">
        <f t="shared" si="3"/>
        <v>1973.6875544586719</v>
      </c>
      <c r="G19" s="26">
        <f t="shared" si="3"/>
        <v>1972.2667415202227</v>
      </c>
      <c r="H19" s="26">
        <f t="shared" si="3"/>
        <v>1978.3264573295569</v>
      </c>
      <c r="I19" s="26">
        <f t="shared" si="3"/>
        <v>1985.843210581575</v>
      </c>
      <c r="J19" s="26">
        <f t="shared" si="3"/>
        <v>1987.5500117211311</v>
      </c>
      <c r="K19" s="26">
        <f t="shared" si="3"/>
        <v>1989.8751072915461</v>
      </c>
      <c r="L19" s="26">
        <f t="shared" si="3"/>
        <v>1993.53486039987</v>
      </c>
      <c r="M19" s="26">
        <f t="shared" si="3"/>
        <v>1992.084629965814</v>
      </c>
      <c r="N19" s="26">
        <f t="shared" si="3"/>
        <v>1987.9096978253426</v>
      </c>
    </row>
    <row r="20" spans="1:14" x14ac:dyDescent="0.25">
      <c r="A20" s="68" t="s">
        <v>40</v>
      </c>
      <c r="B20" s="68"/>
      <c r="C20" s="22">
        <v>988.19478455868932</v>
      </c>
      <c r="D20" s="22">
        <v>980.63167617966872</v>
      </c>
      <c r="E20" s="22">
        <v>972.23480919464771</v>
      </c>
      <c r="F20" s="22">
        <v>966.17586822539124</v>
      </c>
      <c r="G20" s="22">
        <v>966.57704560440732</v>
      </c>
      <c r="H20" s="22">
        <v>968.30200760910805</v>
      </c>
      <c r="I20" s="22">
        <v>972.83998314650091</v>
      </c>
      <c r="J20" s="22">
        <v>972.31359189687623</v>
      </c>
      <c r="K20" s="22">
        <v>973.31603934252746</v>
      </c>
      <c r="L20" s="22">
        <v>975.5714533446918</v>
      </c>
      <c r="M20" s="22">
        <v>974.30742698657139</v>
      </c>
      <c r="N20" s="22">
        <v>972.16169289619063</v>
      </c>
    </row>
    <row r="21" spans="1:14" x14ac:dyDescent="0.25">
      <c r="A21" s="27" t="s">
        <v>41</v>
      </c>
      <c r="B21" s="27"/>
      <c r="C21" s="29">
        <v>1026.5233883020232</v>
      </c>
      <c r="D21" s="29">
        <v>1017.3066772840114</v>
      </c>
      <c r="E21" s="29">
        <v>1013.3330220162512</v>
      </c>
      <c r="F21" s="29">
        <v>1007.5116862332808</v>
      </c>
      <c r="G21" s="29">
        <v>1005.6896959158153</v>
      </c>
      <c r="H21" s="29">
        <v>1010.024449720449</v>
      </c>
      <c r="I21" s="29">
        <v>1013.003227435074</v>
      </c>
      <c r="J21" s="29">
        <v>1015.2364198242549</v>
      </c>
      <c r="K21" s="29">
        <v>1016.5590679490185</v>
      </c>
      <c r="L21" s="29">
        <v>1017.9634070551781</v>
      </c>
      <c r="M21" s="29">
        <v>1017.7772029792426</v>
      </c>
      <c r="N21" s="29">
        <v>1015.748004929152</v>
      </c>
    </row>
    <row r="22" spans="1:14" x14ac:dyDescent="0.25">
      <c r="A22" s="71" t="s">
        <v>44</v>
      </c>
      <c r="B22" s="71"/>
      <c r="C22" s="26">
        <f>SUM(C23:C24)</f>
        <v>2133.2824997496073</v>
      </c>
      <c r="D22" s="26">
        <f t="shared" ref="D22:N22" si="4">SUM(D23:D24)</f>
        <v>2132.5564705542229</v>
      </c>
      <c r="E22" s="26">
        <f t="shared" si="4"/>
        <v>2145.9960533553722</v>
      </c>
      <c r="F22" s="26">
        <f t="shared" si="4"/>
        <v>2158.6535879702778</v>
      </c>
      <c r="G22" s="26">
        <f t="shared" si="4"/>
        <v>2163.0617682774805</v>
      </c>
      <c r="H22" s="26">
        <f t="shared" si="4"/>
        <v>2169.1113786012565</v>
      </c>
      <c r="I22" s="26">
        <f t="shared" si="4"/>
        <v>2177.4616371333209</v>
      </c>
      <c r="J22" s="26">
        <f t="shared" si="4"/>
        <v>2180.742129829347</v>
      </c>
      <c r="K22" s="26">
        <f t="shared" si="4"/>
        <v>2180.8211560480618</v>
      </c>
      <c r="L22" s="26">
        <f t="shared" si="4"/>
        <v>2183.2539783800821</v>
      </c>
      <c r="M22" s="26">
        <f t="shared" si="4"/>
        <v>2184.7407733620703</v>
      </c>
      <c r="N22" s="26">
        <f t="shared" si="4"/>
        <v>2182.3515615569968</v>
      </c>
    </row>
    <row r="23" spans="1:14" x14ac:dyDescent="0.25">
      <c r="A23" s="68" t="s">
        <v>42</v>
      </c>
      <c r="B23" s="68"/>
      <c r="C23" s="23">
        <v>1048.2290958675856</v>
      </c>
      <c r="D23" s="22">
        <v>1042.8959751028235</v>
      </c>
      <c r="E23" s="22">
        <v>1048.4123565185978</v>
      </c>
      <c r="F23" s="22">
        <v>1057.3862914513315</v>
      </c>
      <c r="G23" s="22">
        <v>1061.7242635389689</v>
      </c>
      <c r="H23" s="22">
        <v>1065.9169904653347</v>
      </c>
      <c r="I23" s="22">
        <v>1072.9426285884056</v>
      </c>
      <c r="J23" s="22">
        <v>1075.1796961172026</v>
      </c>
      <c r="K23" s="22">
        <v>1075.8707479426998</v>
      </c>
      <c r="L23" s="22">
        <v>1076.2819197957269</v>
      </c>
      <c r="M23" s="22">
        <v>1076.5008250217975</v>
      </c>
      <c r="N23" s="22">
        <v>1074.9841258545043</v>
      </c>
    </row>
    <row r="24" spans="1:14" x14ac:dyDescent="0.25">
      <c r="A24" s="61" t="s">
        <v>43</v>
      </c>
      <c r="B24" s="61"/>
      <c r="C24" s="23">
        <v>1085.0534038820219</v>
      </c>
      <c r="D24" s="23">
        <v>1089.6604954513996</v>
      </c>
      <c r="E24" s="23">
        <v>1097.5836968367746</v>
      </c>
      <c r="F24" s="23">
        <v>1101.2672965189463</v>
      </c>
      <c r="G24" s="23">
        <v>1101.3375047385116</v>
      </c>
      <c r="H24" s="23">
        <v>1103.1943881359218</v>
      </c>
      <c r="I24" s="23">
        <v>1104.5190085449153</v>
      </c>
      <c r="J24" s="23">
        <v>1105.5624337121444</v>
      </c>
      <c r="K24" s="23">
        <v>1104.9504081053619</v>
      </c>
      <c r="L24" s="23">
        <v>1106.9720585843552</v>
      </c>
      <c r="M24" s="23">
        <v>1108.239948340273</v>
      </c>
      <c r="N24" s="23">
        <v>1107.3674357024922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-118.56432688889481</v>
      </c>
      <c r="D26" s="32">
        <f t="shared" ref="D26:N26" si="5">D19-D22</f>
        <v>-134.61811709054291</v>
      </c>
      <c r="E26" s="32">
        <f t="shared" si="5"/>
        <v>-160.42822214447324</v>
      </c>
      <c r="F26" s="32">
        <f t="shared" si="5"/>
        <v>-184.96603351160593</v>
      </c>
      <c r="G26" s="32">
        <f t="shared" si="5"/>
        <v>-190.7950267572578</v>
      </c>
      <c r="H26" s="32">
        <f t="shared" si="5"/>
        <v>-190.78492127169966</v>
      </c>
      <c r="I26" s="32">
        <f t="shared" si="5"/>
        <v>-191.61842655174587</v>
      </c>
      <c r="J26" s="32">
        <f t="shared" si="5"/>
        <v>-193.19211810821594</v>
      </c>
      <c r="K26" s="32">
        <f t="shared" si="5"/>
        <v>-190.94604875651567</v>
      </c>
      <c r="L26" s="32">
        <f t="shared" si="5"/>
        <v>-189.7191179802121</v>
      </c>
      <c r="M26" s="32">
        <f t="shared" si="5"/>
        <v>-192.65614339625631</v>
      </c>
      <c r="N26" s="32">
        <f t="shared" si="5"/>
        <v>-194.44186373165417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-111.14105949884492</v>
      </c>
      <c r="D30" s="32">
        <f t="shared" ref="D30:N30" si="6">D17+D26+D28</f>
        <v>-141.94416188075957</v>
      </c>
      <c r="E30" s="32">
        <f t="shared" si="6"/>
        <v>-180.47421301045108</v>
      </c>
      <c r="F30" s="32">
        <f t="shared" si="6"/>
        <v>-211.99627250268125</v>
      </c>
      <c r="G30" s="32">
        <f t="shared" si="6"/>
        <v>-228.39641021215874</v>
      </c>
      <c r="H30" s="32">
        <f t="shared" si="6"/>
        <v>-235.76024623788578</v>
      </c>
      <c r="I30" s="32">
        <f t="shared" si="6"/>
        <v>-246.34351837794881</v>
      </c>
      <c r="J30" s="32">
        <f t="shared" si="6"/>
        <v>-257.07882254547906</v>
      </c>
      <c r="K30" s="32">
        <f t="shared" si="6"/>
        <v>-261.9859796841771</v>
      </c>
      <c r="L30" s="32">
        <f t="shared" si="6"/>
        <v>-269.51582527715766</v>
      </c>
      <c r="M30" s="32">
        <f t="shared" si="6"/>
        <v>-279.17758761757079</v>
      </c>
      <c r="N30" s="32">
        <f t="shared" si="6"/>
        <v>-288.78041636925167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32615.858940501159</v>
      </c>
      <c r="D32" s="21">
        <v>32473.91477862039</v>
      </c>
      <c r="E32" s="21">
        <v>32293.440565609941</v>
      </c>
      <c r="F32" s="21">
        <v>32081.444293107263</v>
      </c>
      <c r="G32" s="21">
        <v>31853.047882895102</v>
      </c>
      <c r="H32" s="21">
        <v>31617.28763665722</v>
      </c>
      <c r="I32" s="21">
        <v>31370.944118279262</v>
      </c>
      <c r="J32" s="21">
        <v>31113.865295733791</v>
      </c>
      <c r="K32" s="21">
        <v>30851.879316049613</v>
      </c>
      <c r="L32" s="21">
        <v>30582.363490772452</v>
      </c>
      <c r="M32" s="21">
        <v>30303.185903154877</v>
      </c>
      <c r="N32" s="21">
        <v>30014.405486785628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-3.396005118062817E-3</v>
      </c>
      <c r="D34" s="39">
        <f t="shared" ref="D34:N34" si="7">(D32/D8)-1</f>
        <v>-4.3519982760443776E-3</v>
      </c>
      <c r="E34" s="39">
        <f t="shared" si="7"/>
        <v>-5.5575132915378633E-3</v>
      </c>
      <c r="F34" s="39">
        <f t="shared" si="7"/>
        <v>-6.5646852360611296E-3</v>
      </c>
      <c r="G34" s="39">
        <f t="shared" si="7"/>
        <v>-7.1192683261218637E-3</v>
      </c>
      <c r="H34" s="39">
        <f t="shared" si="7"/>
        <v>-7.4014972477558505E-3</v>
      </c>
      <c r="I34" s="39">
        <f t="shared" si="7"/>
        <v>-7.7914184546414855E-3</v>
      </c>
      <c r="J34" s="39">
        <f t="shared" si="7"/>
        <v>-8.194806684051148E-3</v>
      </c>
      <c r="K34" s="39">
        <f t="shared" si="7"/>
        <v>-8.4202324974421705E-3</v>
      </c>
      <c r="L34" s="39">
        <f t="shared" si="7"/>
        <v>-8.7357992852303834E-3</v>
      </c>
      <c r="M34" s="39">
        <f t="shared" si="7"/>
        <v>-9.1287119683149953E-3</v>
      </c>
      <c r="N34" s="39">
        <f t="shared" si="7"/>
        <v>-9.5297048070177581E-3</v>
      </c>
    </row>
    <row r="35" spans="1:14" ht="15.75" thickBot="1" x14ac:dyDescent="0.3">
      <c r="A35" s="40" t="s">
        <v>15</v>
      </c>
      <c r="B35" s="41"/>
      <c r="C35" s="42">
        <f>(C32/$C$8)-1</f>
        <v>-3.396005118062817E-3</v>
      </c>
      <c r="D35" s="42">
        <f t="shared" ref="D35:N35" si="8">(D32/$C$8)-1</f>
        <v>-7.733223985687987E-3</v>
      </c>
      <c r="E35" s="42">
        <f t="shared" si="8"/>
        <v>-1.3247759782138879E-2</v>
      </c>
      <c r="F35" s="42">
        <f t="shared" si="8"/>
        <v>-1.9725477645147316E-2</v>
      </c>
      <c r="G35" s="42">
        <f t="shared" si="8"/>
        <v>-2.6704315003052481E-2</v>
      </c>
      <c r="H35" s="42">
        <f t="shared" si="8"/>
        <v>-3.3908160336809989E-2</v>
      </c>
      <c r="I35" s="42">
        <f t="shared" si="8"/>
        <v>-4.1435386125240226E-2</v>
      </c>
      <c r="J35" s="42">
        <f t="shared" si="8"/>
        <v>-4.9290637830116113E-2</v>
      </c>
      <c r="K35" s="42">
        <f t="shared" si="8"/>
        <v>-5.7295831697081523E-2</v>
      </c>
      <c r="L35" s="42">
        <f t="shared" si="8"/>
        <v>-6.5531106096725855E-2</v>
      </c>
      <c r="M35" s="42">
        <f t="shared" si="8"/>
        <v>-7.4061603472518778E-2</v>
      </c>
      <c r="N35" s="42">
        <f t="shared" si="8"/>
        <v>-8.2885523060909128E-2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0.72713213754289963</v>
      </c>
      <c r="D41" s="47">
        <v>0.7338980425460796</v>
      </c>
      <c r="E41" s="47">
        <v>0.73120804829492181</v>
      </c>
      <c r="F41" s="47">
        <v>0.72954886701799548</v>
      </c>
      <c r="G41" s="47">
        <v>0.73096038326058854</v>
      </c>
      <c r="H41" s="47">
        <v>0.73510500772681886</v>
      </c>
      <c r="I41" s="47">
        <v>0.73970286540043773</v>
      </c>
      <c r="J41" s="47">
        <v>0.7451063356485419</v>
      </c>
      <c r="K41" s="47">
        <v>0.74994182933910714</v>
      </c>
      <c r="L41" s="47">
        <v>0.7549569710461026</v>
      </c>
      <c r="M41" s="47">
        <v>0.75955062974274801</v>
      </c>
      <c r="N41" s="47">
        <v>0.76507937354364008</v>
      </c>
    </row>
    <row r="43" spans="1:14" x14ac:dyDescent="0.25">
      <c r="A43" s="48" t="s">
        <v>31</v>
      </c>
      <c r="B43" s="48"/>
      <c r="C43" s="49">
        <v>72.583146890689434</v>
      </c>
      <c r="D43" s="49">
        <v>74.015298369466834</v>
      </c>
      <c r="E43" s="49">
        <v>74.069288938026588</v>
      </c>
      <c r="F43" s="49">
        <v>72.434783255962202</v>
      </c>
      <c r="G43" s="49">
        <v>71.715402768440939</v>
      </c>
      <c r="H43" s="49">
        <v>70.697702668740632</v>
      </c>
      <c r="I43" s="49">
        <v>70.196027073238994</v>
      </c>
      <c r="J43" s="49">
        <v>69.618112560177252</v>
      </c>
      <c r="K43" s="49">
        <v>68.532025362997857</v>
      </c>
      <c r="L43" s="49">
        <v>67.886477156788359</v>
      </c>
      <c r="M43" s="49">
        <v>66.890851616476112</v>
      </c>
      <c r="N43" s="49">
        <v>66.243685587940334</v>
      </c>
    </row>
    <row r="44" spans="1:14" x14ac:dyDescent="0.25">
      <c r="A44" s="19" t="s">
        <v>47</v>
      </c>
      <c r="B44" s="19"/>
      <c r="C44" s="50">
        <v>73.529046556181612</v>
      </c>
      <c r="D44" s="50">
        <v>74.015298369466834</v>
      </c>
      <c r="E44" s="50">
        <v>73.874697347940852</v>
      </c>
      <c r="F44" s="50">
        <v>72.074835638201222</v>
      </c>
      <c r="G44" s="50">
        <v>71.210248687723777</v>
      </c>
      <c r="H44" s="50">
        <v>70.049513212758598</v>
      </c>
      <c r="I44" s="50">
        <v>69.422990345270605</v>
      </c>
      <c r="J44" s="50">
        <v>68.74542985328803</v>
      </c>
      <c r="K44" s="50">
        <v>67.576660598343707</v>
      </c>
      <c r="L44" s="50">
        <v>66.861246083142305</v>
      </c>
      <c r="M44" s="50">
        <v>65.791923194009371</v>
      </c>
      <c r="N44" s="50">
        <v>65.074710955779722</v>
      </c>
    </row>
    <row r="45" spans="1:14" x14ac:dyDescent="0.25">
      <c r="A45" s="51" t="s">
        <v>48</v>
      </c>
      <c r="B45" s="51"/>
      <c r="C45" s="52">
        <v>71.788150672426426</v>
      </c>
      <c r="D45" s="52">
        <v>74.015298369466848</v>
      </c>
      <c r="E45" s="52">
        <v>74.234693439155052</v>
      </c>
      <c r="F45" s="52">
        <v>72.745411532673145</v>
      </c>
      <c r="G45" s="52">
        <v>72.154967974099378</v>
      </c>
      <c r="H45" s="52">
        <v>71.271229561428996</v>
      </c>
      <c r="I45" s="52">
        <v>70.887979434886589</v>
      </c>
      <c r="J45" s="52">
        <v>70.409764070110612</v>
      </c>
      <c r="K45" s="52">
        <v>69.406965550160393</v>
      </c>
      <c r="L45" s="52">
        <v>68.835924689287737</v>
      </c>
      <c r="M45" s="52">
        <v>67.91702521916217</v>
      </c>
      <c r="N45" s="52">
        <v>67.340500985621262</v>
      </c>
    </row>
    <row r="47" spans="1:14" x14ac:dyDescent="0.25">
      <c r="A47" s="48" t="s">
        <v>32</v>
      </c>
      <c r="B47" s="48"/>
      <c r="C47" s="49">
        <v>83.367938279655831</v>
      </c>
      <c r="D47" s="49">
        <v>83.135407267995646</v>
      </c>
      <c r="E47" s="49">
        <v>83.12984747726523</v>
      </c>
      <c r="F47" s="49">
        <v>83.398685768188969</v>
      </c>
      <c r="G47" s="49">
        <v>83.523943510748353</v>
      </c>
      <c r="H47" s="49">
        <v>83.694819627171569</v>
      </c>
      <c r="I47" s="49">
        <v>83.781450382862914</v>
      </c>
      <c r="J47" s="49">
        <v>83.879581941166435</v>
      </c>
      <c r="K47" s="49">
        <v>84.068566498898292</v>
      </c>
      <c r="L47" s="49">
        <v>84.18062270263448</v>
      </c>
      <c r="M47" s="49">
        <v>84.358585837084931</v>
      </c>
      <c r="N47" s="49">
        <v>84.478327572675184</v>
      </c>
    </row>
    <row r="48" spans="1:14" x14ac:dyDescent="0.25">
      <c r="A48" s="19" t="s">
        <v>45</v>
      </c>
      <c r="B48" s="19"/>
      <c r="C48" s="50">
        <v>81.354609334212199</v>
      </c>
      <c r="D48" s="50">
        <v>81.268066091186725</v>
      </c>
      <c r="E48" s="50">
        <v>81.292324349942817</v>
      </c>
      <c r="F48" s="50">
        <v>81.607252622475073</v>
      </c>
      <c r="G48" s="50">
        <v>81.762928432063887</v>
      </c>
      <c r="H48" s="50">
        <v>81.973197300580068</v>
      </c>
      <c r="I48" s="50">
        <v>82.08913269225279</v>
      </c>
      <c r="J48" s="50">
        <v>82.216367664843318</v>
      </c>
      <c r="K48" s="50">
        <v>82.435040308060934</v>
      </c>
      <c r="L48" s="50">
        <v>82.572975801041991</v>
      </c>
      <c r="M48" s="50">
        <v>82.779987221029543</v>
      </c>
      <c r="N48" s="50">
        <v>82.92173460503038</v>
      </c>
    </row>
    <row r="49" spans="1:14" x14ac:dyDescent="0.25">
      <c r="A49" s="51" t="s">
        <v>46</v>
      </c>
      <c r="B49" s="51"/>
      <c r="C49" s="52">
        <v>85.119928038588967</v>
      </c>
      <c r="D49" s="52">
        <v>84.782551901403949</v>
      </c>
      <c r="E49" s="52">
        <v>84.758977499514401</v>
      </c>
      <c r="F49" s="52">
        <v>84.996727104312214</v>
      </c>
      <c r="G49" s="52">
        <v>85.098616048556607</v>
      </c>
      <c r="H49" s="52">
        <v>85.246546610323534</v>
      </c>
      <c r="I49" s="52">
        <v>85.316663077145975</v>
      </c>
      <c r="J49" s="52">
        <v>85.400375457581461</v>
      </c>
      <c r="K49" s="52">
        <v>85.567023591503769</v>
      </c>
      <c r="L49" s="52">
        <v>85.665921934235172</v>
      </c>
      <c r="M49" s="52">
        <v>85.821619334686829</v>
      </c>
      <c r="N49" s="52">
        <v>85.92390374834244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DE9-E066-49D2-AA46-9AF27F342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101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32231</v>
      </c>
      <c r="D8" s="21">
        <v>32428.641150263811</v>
      </c>
      <c r="E8" s="21">
        <v>32594.313481748941</v>
      </c>
      <c r="F8" s="21">
        <v>32735.661625065699</v>
      </c>
      <c r="G8" s="21">
        <v>32861.804128577154</v>
      </c>
      <c r="H8" s="21">
        <v>32984.778349479071</v>
      </c>
      <c r="I8" s="21">
        <v>33109.567648300494</v>
      </c>
      <c r="J8" s="21">
        <v>33236.398718986704</v>
      </c>
      <c r="K8" s="21">
        <v>33360.850011899493</v>
      </c>
      <c r="L8" s="21">
        <v>33480.588890992665</v>
      </c>
      <c r="M8" s="21">
        <v>33606.694073190571</v>
      </c>
      <c r="N8" s="21">
        <v>33730.482026386504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305.03934472073064</v>
      </c>
      <c r="D10" s="26">
        <f t="shared" ref="D10:N10" si="0">SUM(D11:D12)</f>
        <v>308.55433740541025</v>
      </c>
      <c r="E10" s="26">
        <f t="shared" si="0"/>
        <v>307.46457457373907</v>
      </c>
      <c r="F10" s="26">
        <f t="shared" si="0"/>
        <v>306.55160649519775</v>
      </c>
      <c r="G10" s="26">
        <f t="shared" si="0"/>
        <v>306.66221713753151</v>
      </c>
      <c r="H10" s="26">
        <f t="shared" si="0"/>
        <v>307.48571106946997</v>
      </c>
      <c r="I10" s="26">
        <f t="shared" si="0"/>
        <v>308.29590473162659</v>
      </c>
      <c r="J10" s="26">
        <f t="shared" si="0"/>
        <v>309.49203841350101</v>
      </c>
      <c r="K10" s="26">
        <f t="shared" si="0"/>
        <v>311.0586308628142</v>
      </c>
      <c r="L10" s="26">
        <f t="shared" si="0"/>
        <v>313.05300161463231</v>
      </c>
      <c r="M10" s="26">
        <f t="shared" si="0"/>
        <v>315.64454509771463</v>
      </c>
      <c r="N10" s="26">
        <f t="shared" si="0"/>
        <v>318.86232052353137</v>
      </c>
    </row>
    <row r="11" spans="1:14" x14ac:dyDescent="0.25">
      <c r="A11" s="60" t="s">
        <v>34</v>
      </c>
      <c r="B11" s="18"/>
      <c r="C11" s="22">
        <v>156.28482817338931</v>
      </c>
      <c r="D11" s="22">
        <v>158.10728709155083</v>
      </c>
      <c r="E11" s="22">
        <v>157.44768725695633</v>
      </c>
      <c r="F11" s="22">
        <v>157.00979488940015</v>
      </c>
      <c r="G11" s="22">
        <v>157.12267900815164</v>
      </c>
      <c r="H11" s="22">
        <v>157.44677109066657</v>
      </c>
      <c r="I11" s="22">
        <v>157.95369877026255</v>
      </c>
      <c r="J11" s="22">
        <v>158.50837547526808</v>
      </c>
      <c r="K11" s="22">
        <v>159.25807452932671</v>
      </c>
      <c r="L11" s="22">
        <v>160.44432740678414</v>
      </c>
      <c r="M11" s="22">
        <v>161.53351769847174</v>
      </c>
      <c r="N11" s="22">
        <v>163.37873691361452</v>
      </c>
    </row>
    <row r="12" spans="1:14" x14ac:dyDescent="0.25">
      <c r="A12" s="27" t="s">
        <v>35</v>
      </c>
      <c r="B12" s="28"/>
      <c r="C12" s="29">
        <v>148.75451654734132</v>
      </c>
      <c r="D12" s="29">
        <v>150.44705031385942</v>
      </c>
      <c r="E12" s="29">
        <v>150.01688731678274</v>
      </c>
      <c r="F12" s="29">
        <v>149.54181160579759</v>
      </c>
      <c r="G12" s="29">
        <v>149.53953812937988</v>
      </c>
      <c r="H12" s="29">
        <v>150.0389399788034</v>
      </c>
      <c r="I12" s="29">
        <v>150.34220596136404</v>
      </c>
      <c r="J12" s="29">
        <v>150.98366293823292</v>
      </c>
      <c r="K12" s="29">
        <v>151.80055633348749</v>
      </c>
      <c r="L12" s="29">
        <v>152.60867420784817</v>
      </c>
      <c r="M12" s="29">
        <v>154.11102739924289</v>
      </c>
      <c r="N12" s="29">
        <v>155.48358360991685</v>
      </c>
    </row>
    <row r="13" spans="1:14" x14ac:dyDescent="0.25">
      <c r="A13" s="63" t="s">
        <v>36</v>
      </c>
      <c r="B13" s="18"/>
      <c r="C13" s="26">
        <f>SUM(C14:C15)</f>
        <v>238.62236854024019</v>
      </c>
      <c r="D13" s="26">
        <f t="shared" ref="D13:N13" si="1">SUM(D14:D15)</f>
        <v>249.47153075889574</v>
      </c>
      <c r="E13" s="26">
        <f t="shared" si="1"/>
        <v>255.93133009160425</v>
      </c>
      <c r="F13" s="26">
        <f t="shared" si="1"/>
        <v>255.53112730641277</v>
      </c>
      <c r="G13" s="26">
        <f t="shared" si="1"/>
        <v>258.17864948648537</v>
      </c>
      <c r="H13" s="26">
        <f t="shared" si="1"/>
        <v>259.62843245905276</v>
      </c>
      <c r="I13" s="26">
        <f t="shared" si="1"/>
        <v>263.03176383236121</v>
      </c>
      <c r="J13" s="26">
        <f t="shared" si="1"/>
        <v>265.98915742454767</v>
      </c>
      <c r="K13" s="26">
        <f t="shared" si="1"/>
        <v>266.99944542511855</v>
      </c>
      <c r="L13" s="26">
        <f t="shared" si="1"/>
        <v>269.27814147105875</v>
      </c>
      <c r="M13" s="26">
        <f t="shared" si="1"/>
        <v>270.34655156829842</v>
      </c>
      <c r="N13" s="26">
        <f t="shared" si="1"/>
        <v>273.03568661866359</v>
      </c>
    </row>
    <row r="14" spans="1:14" x14ac:dyDescent="0.25">
      <c r="A14" s="60" t="s">
        <v>37</v>
      </c>
      <c r="B14" s="18"/>
      <c r="C14" s="22">
        <v>120.27359790347623</v>
      </c>
      <c r="D14" s="22">
        <v>124.27138321976629</v>
      </c>
      <c r="E14" s="22">
        <v>127.28462894719387</v>
      </c>
      <c r="F14" s="22">
        <v>126.97261183058741</v>
      </c>
      <c r="G14" s="22">
        <v>128.37302176868207</v>
      </c>
      <c r="H14" s="22">
        <v>129.02633619303714</v>
      </c>
      <c r="I14" s="22">
        <v>130.71536732047196</v>
      </c>
      <c r="J14" s="22">
        <v>131.92958411801473</v>
      </c>
      <c r="K14" s="22">
        <v>131.98615413992732</v>
      </c>
      <c r="L14" s="22">
        <v>133.09140952867318</v>
      </c>
      <c r="M14" s="22">
        <v>133.50711878900992</v>
      </c>
      <c r="N14" s="22">
        <v>134.7221746580197</v>
      </c>
    </row>
    <row r="15" spans="1:14" x14ac:dyDescent="0.25">
      <c r="A15" s="61" t="s">
        <v>38</v>
      </c>
      <c r="B15" s="12"/>
      <c r="C15" s="23">
        <v>118.34877063676396</v>
      </c>
      <c r="D15" s="23">
        <v>125.20014753912945</v>
      </c>
      <c r="E15" s="23">
        <v>128.6467011444104</v>
      </c>
      <c r="F15" s="23">
        <v>128.55851547582535</v>
      </c>
      <c r="G15" s="23">
        <v>129.80562771780328</v>
      </c>
      <c r="H15" s="23">
        <v>130.60209626601559</v>
      </c>
      <c r="I15" s="23">
        <v>132.31639651188928</v>
      </c>
      <c r="J15" s="23">
        <v>134.05957330653291</v>
      </c>
      <c r="K15" s="23">
        <v>135.0132912851912</v>
      </c>
      <c r="L15" s="23">
        <v>136.18673194238556</v>
      </c>
      <c r="M15" s="23">
        <v>136.83943277928847</v>
      </c>
      <c r="N15" s="23">
        <v>138.31351196064389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66.416976180490451</v>
      </c>
      <c r="D17" s="32">
        <f t="shared" ref="D17:N17" si="2">D10-D13</f>
        <v>59.082806646514513</v>
      </c>
      <c r="E17" s="32">
        <f t="shared" si="2"/>
        <v>51.533244482134819</v>
      </c>
      <c r="F17" s="32">
        <f t="shared" si="2"/>
        <v>51.020479188784975</v>
      </c>
      <c r="G17" s="32">
        <f t="shared" si="2"/>
        <v>48.483567651046144</v>
      </c>
      <c r="H17" s="32">
        <f t="shared" si="2"/>
        <v>47.857278610417211</v>
      </c>
      <c r="I17" s="32">
        <f t="shared" si="2"/>
        <v>45.264140899265385</v>
      </c>
      <c r="J17" s="32">
        <f t="shared" si="2"/>
        <v>43.502880988953336</v>
      </c>
      <c r="K17" s="32">
        <f t="shared" si="2"/>
        <v>44.059185437695646</v>
      </c>
      <c r="L17" s="32">
        <f t="shared" si="2"/>
        <v>43.774860143573562</v>
      </c>
      <c r="M17" s="32">
        <f t="shared" si="2"/>
        <v>45.297993529416203</v>
      </c>
      <c r="N17" s="32">
        <f t="shared" si="2"/>
        <v>45.826633904867776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1566.1989523754419</v>
      </c>
      <c r="D19" s="26">
        <f t="shared" ref="D19:N19" si="3">SUM(D20:D21)</f>
        <v>1554.9701277791301</v>
      </c>
      <c r="E19" s="26">
        <f t="shared" si="3"/>
        <v>1545.3977870494841</v>
      </c>
      <c r="F19" s="26">
        <f t="shared" si="3"/>
        <v>1536.4399291168359</v>
      </c>
      <c r="G19" s="26">
        <f t="shared" si="3"/>
        <v>1535.3531655084605</v>
      </c>
      <c r="H19" s="26">
        <f t="shared" si="3"/>
        <v>1530.3681155062882</v>
      </c>
      <c r="I19" s="26">
        <f t="shared" si="3"/>
        <v>1528.6443590948634</v>
      </c>
      <c r="J19" s="26">
        <f t="shared" si="3"/>
        <v>1527.8451770998254</v>
      </c>
      <c r="K19" s="26">
        <f t="shared" si="3"/>
        <v>1525.4919630833806</v>
      </c>
      <c r="L19" s="26">
        <f t="shared" si="3"/>
        <v>1523.9750706884042</v>
      </c>
      <c r="M19" s="26">
        <f t="shared" si="3"/>
        <v>1524.2451263774265</v>
      </c>
      <c r="N19" s="26">
        <f t="shared" si="3"/>
        <v>1521.9816717929075</v>
      </c>
    </row>
    <row r="20" spans="1:14" x14ac:dyDescent="0.25">
      <c r="A20" s="68" t="s">
        <v>40</v>
      </c>
      <c r="B20" s="68"/>
      <c r="C20" s="22">
        <v>778.39838313496421</v>
      </c>
      <c r="D20" s="22">
        <v>776.09851653683143</v>
      </c>
      <c r="E20" s="22">
        <v>770.7070407386492</v>
      </c>
      <c r="F20" s="22">
        <v>763.95437220216934</v>
      </c>
      <c r="G20" s="22">
        <v>763.16873276378328</v>
      </c>
      <c r="H20" s="22">
        <v>759.61785533048067</v>
      </c>
      <c r="I20" s="22">
        <v>759.06255749549871</v>
      </c>
      <c r="J20" s="22">
        <v>757.97772158072848</v>
      </c>
      <c r="K20" s="22">
        <v>756.53265394662969</v>
      </c>
      <c r="L20" s="22">
        <v>756.3394200295462</v>
      </c>
      <c r="M20" s="22">
        <v>756.81318799070254</v>
      </c>
      <c r="N20" s="22">
        <v>755.32538056566545</v>
      </c>
    </row>
    <row r="21" spans="1:14" x14ac:dyDescent="0.25">
      <c r="A21" s="27" t="s">
        <v>41</v>
      </c>
      <c r="B21" s="27"/>
      <c r="C21" s="29">
        <v>787.80056924047756</v>
      </c>
      <c r="D21" s="29">
        <v>778.87161124229874</v>
      </c>
      <c r="E21" s="29">
        <v>774.69074631083504</v>
      </c>
      <c r="F21" s="29">
        <v>772.48555691466652</v>
      </c>
      <c r="G21" s="29">
        <v>772.18443274467722</v>
      </c>
      <c r="H21" s="29">
        <v>770.7502601758074</v>
      </c>
      <c r="I21" s="29">
        <v>769.58180159936478</v>
      </c>
      <c r="J21" s="29">
        <v>769.86745551909678</v>
      </c>
      <c r="K21" s="29">
        <v>768.95930913675102</v>
      </c>
      <c r="L21" s="29">
        <v>767.63565065885814</v>
      </c>
      <c r="M21" s="29">
        <v>767.43193838672403</v>
      </c>
      <c r="N21" s="29">
        <v>766.65629122724215</v>
      </c>
    </row>
    <row r="22" spans="1:14" x14ac:dyDescent="0.25">
      <c r="A22" s="71" t="s">
        <v>44</v>
      </c>
      <c r="B22" s="71"/>
      <c r="C22" s="26">
        <f>SUM(C23:C24)</f>
        <v>1434.9747782921124</v>
      </c>
      <c r="D22" s="26">
        <f t="shared" ref="D22:N22" si="4">SUM(D23:D24)</f>
        <v>1448.3806029405282</v>
      </c>
      <c r="E22" s="26">
        <f t="shared" si="4"/>
        <v>1455.5828882148537</v>
      </c>
      <c r="F22" s="26">
        <f t="shared" si="4"/>
        <v>1461.3179047941712</v>
      </c>
      <c r="G22" s="26">
        <f t="shared" si="4"/>
        <v>1460.8625122575868</v>
      </c>
      <c r="H22" s="26">
        <f t="shared" si="4"/>
        <v>1453.4360952952807</v>
      </c>
      <c r="I22" s="26">
        <f t="shared" si="4"/>
        <v>1447.0774293079144</v>
      </c>
      <c r="J22" s="26">
        <f t="shared" si="4"/>
        <v>1446.8967651759981</v>
      </c>
      <c r="K22" s="26">
        <f t="shared" si="4"/>
        <v>1449.8122694279086</v>
      </c>
      <c r="L22" s="26">
        <f t="shared" si="4"/>
        <v>1441.6447486340667</v>
      </c>
      <c r="M22" s="26">
        <f t="shared" si="4"/>
        <v>1445.7551667109133</v>
      </c>
      <c r="N22" s="26">
        <f t="shared" si="4"/>
        <v>1454.8170631652242</v>
      </c>
    </row>
    <row r="23" spans="1:14" x14ac:dyDescent="0.25">
      <c r="A23" s="68" t="s">
        <v>42</v>
      </c>
      <c r="B23" s="68"/>
      <c r="C23" s="23">
        <v>730.0470252737714</v>
      </c>
      <c r="D23" s="22">
        <v>738.02225636815206</v>
      </c>
      <c r="E23" s="22">
        <v>745.16329307377589</v>
      </c>
      <c r="F23" s="22">
        <v>744.19743499562969</v>
      </c>
      <c r="G23" s="22">
        <v>741.84004181244768</v>
      </c>
      <c r="H23" s="22">
        <v>738.51917758079821</v>
      </c>
      <c r="I23" s="22">
        <v>733.81720816112556</v>
      </c>
      <c r="J23" s="22">
        <v>735.5371673190914</v>
      </c>
      <c r="K23" s="22">
        <v>736.75943353712466</v>
      </c>
      <c r="L23" s="22">
        <v>732.22379254945213</v>
      </c>
      <c r="M23" s="22">
        <v>735.17004224904213</v>
      </c>
      <c r="N23" s="22">
        <v>740.7581498832634</v>
      </c>
    </row>
    <row r="24" spans="1:14" x14ac:dyDescent="0.25">
      <c r="A24" s="61" t="s">
        <v>43</v>
      </c>
      <c r="B24" s="61"/>
      <c r="C24" s="23">
        <v>704.92775301834104</v>
      </c>
      <c r="D24" s="23">
        <v>710.35834657237615</v>
      </c>
      <c r="E24" s="23">
        <v>710.41959514107782</v>
      </c>
      <c r="F24" s="23">
        <v>717.12046979854165</v>
      </c>
      <c r="G24" s="23">
        <v>719.02247044513911</v>
      </c>
      <c r="H24" s="23">
        <v>714.91691771448234</v>
      </c>
      <c r="I24" s="23">
        <v>713.26022114678881</v>
      </c>
      <c r="J24" s="23">
        <v>711.3595978569067</v>
      </c>
      <c r="K24" s="23">
        <v>713.05283589078397</v>
      </c>
      <c r="L24" s="23">
        <v>709.42095608461455</v>
      </c>
      <c r="M24" s="23">
        <v>710.58512446187103</v>
      </c>
      <c r="N24" s="23">
        <v>714.05891328196083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131.22417408332944</v>
      </c>
      <c r="D26" s="32">
        <f t="shared" ref="D26:N26" si="5">D19-D22</f>
        <v>106.58952483860185</v>
      </c>
      <c r="E26" s="32">
        <f t="shared" si="5"/>
        <v>89.814898834630412</v>
      </c>
      <c r="F26" s="32">
        <f t="shared" si="5"/>
        <v>75.122024322664629</v>
      </c>
      <c r="G26" s="32">
        <f t="shared" si="5"/>
        <v>74.49065325087372</v>
      </c>
      <c r="H26" s="32">
        <f t="shared" si="5"/>
        <v>76.932020211007512</v>
      </c>
      <c r="I26" s="32">
        <f t="shared" si="5"/>
        <v>81.566929786949004</v>
      </c>
      <c r="J26" s="32">
        <f t="shared" si="5"/>
        <v>80.94841192382728</v>
      </c>
      <c r="K26" s="32">
        <f t="shared" si="5"/>
        <v>75.679693655471965</v>
      </c>
      <c r="L26" s="32">
        <f t="shared" si="5"/>
        <v>82.330322054337557</v>
      </c>
      <c r="M26" s="32">
        <f t="shared" si="5"/>
        <v>78.489959666513187</v>
      </c>
      <c r="N26" s="32">
        <f t="shared" si="5"/>
        <v>67.164608627683265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197.6411502638199</v>
      </c>
      <c r="D30" s="32">
        <f t="shared" ref="D30:N30" si="6">D17+D26+D28</f>
        <v>165.67233148511636</v>
      </c>
      <c r="E30" s="32">
        <f t="shared" si="6"/>
        <v>141.34814331676523</v>
      </c>
      <c r="F30" s="32">
        <f t="shared" si="6"/>
        <v>126.1425035114496</v>
      </c>
      <c r="G30" s="32">
        <f t="shared" si="6"/>
        <v>122.97422090191986</v>
      </c>
      <c r="H30" s="32">
        <f t="shared" si="6"/>
        <v>124.78929882142472</v>
      </c>
      <c r="I30" s="32">
        <f t="shared" si="6"/>
        <v>126.83107068621439</v>
      </c>
      <c r="J30" s="32">
        <f t="shared" si="6"/>
        <v>124.45129291278062</v>
      </c>
      <c r="K30" s="32">
        <f t="shared" si="6"/>
        <v>119.73887909316761</v>
      </c>
      <c r="L30" s="32">
        <f t="shared" si="6"/>
        <v>126.10518219791112</v>
      </c>
      <c r="M30" s="32">
        <f t="shared" si="6"/>
        <v>123.78795319592939</v>
      </c>
      <c r="N30" s="32">
        <f t="shared" si="6"/>
        <v>112.99124253255104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32428.641150263811</v>
      </c>
      <c r="D32" s="21">
        <v>32594.313481748941</v>
      </c>
      <c r="E32" s="21">
        <v>32735.661625065699</v>
      </c>
      <c r="F32" s="21">
        <v>32861.804128577154</v>
      </c>
      <c r="G32" s="21">
        <v>32984.778349479071</v>
      </c>
      <c r="H32" s="21">
        <v>33109.567648300494</v>
      </c>
      <c r="I32" s="21">
        <v>33236.398718986704</v>
      </c>
      <c r="J32" s="21">
        <v>33360.850011899493</v>
      </c>
      <c r="K32" s="21">
        <v>33480.588890992665</v>
      </c>
      <c r="L32" s="21">
        <v>33606.694073190571</v>
      </c>
      <c r="M32" s="21">
        <v>33730.482026386504</v>
      </c>
      <c r="N32" s="21">
        <v>33843.47326891905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6.1320204233132891E-3</v>
      </c>
      <c r="D34" s="39">
        <f t="shared" ref="D34:N34" si="7">(D32/D8)-1</f>
        <v>5.1088274318205062E-3</v>
      </c>
      <c r="E34" s="39">
        <f t="shared" si="7"/>
        <v>4.3365890616442471E-3</v>
      </c>
      <c r="F34" s="39">
        <f t="shared" si="7"/>
        <v>3.8533665504065784E-3</v>
      </c>
      <c r="G34" s="39">
        <f t="shared" si="7"/>
        <v>3.7421627985110284E-3</v>
      </c>
      <c r="H34" s="39">
        <f t="shared" si="7"/>
        <v>3.7832389685708012E-3</v>
      </c>
      <c r="I34" s="39">
        <f t="shared" si="7"/>
        <v>3.8306471420419541E-3</v>
      </c>
      <c r="J34" s="39">
        <f t="shared" si="7"/>
        <v>3.7444277271139192E-3</v>
      </c>
      <c r="K34" s="39">
        <f t="shared" si="7"/>
        <v>3.5892034840379061E-3</v>
      </c>
      <c r="L34" s="39">
        <f t="shared" si="7"/>
        <v>3.7665162524016527E-3</v>
      </c>
      <c r="M34" s="39">
        <f t="shared" si="7"/>
        <v>3.6834314296532167E-3</v>
      </c>
      <c r="N34" s="39">
        <f t="shared" si="7"/>
        <v>3.3498259065540825E-3</v>
      </c>
    </row>
    <row r="35" spans="1:14" ht="15.75" thickBot="1" x14ac:dyDescent="0.3">
      <c r="A35" s="40" t="s">
        <v>15</v>
      </c>
      <c r="B35" s="41"/>
      <c r="C35" s="42">
        <f>(C32/$C$8)-1</f>
        <v>6.1320204233132891E-3</v>
      </c>
      <c r="D35" s="42">
        <f t="shared" ref="D35:N35" si="8">(D32/$C$8)-1</f>
        <v>1.1272175289284814E-2</v>
      </c>
      <c r="E35" s="42">
        <f t="shared" si="8"/>
        <v>1.5657647142989672E-2</v>
      </c>
      <c r="F35" s="42">
        <f t="shared" si="8"/>
        <v>1.9571348347155126E-2</v>
      </c>
      <c r="G35" s="42">
        <f t="shared" si="8"/>
        <v>2.3386750317367477E-2</v>
      </c>
      <c r="H35" s="42">
        <f t="shared" si="8"/>
        <v>2.7258466951087357E-2</v>
      </c>
      <c r="I35" s="42">
        <f t="shared" si="8"/>
        <v>3.1193531661651841E-2</v>
      </c>
      <c r="J35" s="42">
        <f t="shared" si="8"/>
        <v>3.5054761313626503E-2</v>
      </c>
      <c r="K35" s="42">
        <f t="shared" si="8"/>
        <v>3.8769783469103203E-2</v>
      </c>
      <c r="L35" s="42">
        <f t="shared" si="8"/>
        <v>4.2682326741043441E-2</v>
      </c>
      <c r="M35" s="42">
        <f t="shared" si="8"/>
        <v>4.6522975594505356E-2</v>
      </c>
      <c r="N35" s="42">
        <f t="shared" si="8"/>
        <v>5.0028645369955882E-2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1.4075856330178471</v>
      </c>
      <c r="D41" s="47">
        <v>1.4200059713119506</v>
      </c>
      <c r="E41" s="47">
        <v>1.413283765501558</v>
      </c>
      <c r="F41" s="47">
        <v>1.4087039331157536</v>
      </c>
      <c r="G41" s="47">
        <v>1.4103634654070676</v>
      </c>
      <c r="H41" s="47">
        <v>1.417429711339135</v>
      </c>
      <c r="I41" s="47">
        <v>1.4250568335994809</v>
      </c>
      <c r="J41" s="47">
        <v>1.4333541854878078</v>
      </c>
      <c r="K41" s="47">
        <v>1.4413361072094812</v>
      </c>
      <c r="L41" s="47">
        <v>1.449479758221381</v>
      </c>
      <c r="M41" s="47">
        <v>1.4573350642872387</v>
      </c>
      <c r="N41" s="47">
        <v>1.4671919686119164</v>
      </c>
    </row>
    <row r="43" spans="1:14" x14ac:dyDescent="0.25">
      <c r="A43" s="48" t="s">
        <v>31</v>
      </c>
      <c r="B43" s="48"/>
      <c r="C43" s="49">
        <v>79.490521625875857</v>
      </c>
      <c r="D43" s="49">
        <v>80.923392883950427</v>
      </c>
      <c r="E43" s="49">
        <v>80.92154343570644</v>
      </c>
      <c r="F43" s="49">
        <v>79.087589697169932</v>
      </c>
      <c r="G43" s="49">
        <v>78.250853399661651</v>
      </c>
      <c r="H43" s="49">
        <v>77.090947032419336</v>
      </c>
      <c r="I43" s="49">
        <v>76.500988650875058</v>
      </c>
      <c r="J43" s="49">
        <v>75.832461073408552</v>
      </c>
      <c r="K43" s="49">
        <v>74.618738525572638</v>
      </c>
      <c r="L43" s="49">
        <v>73.900944810056941</v>
      </c>
      <c r="M43" s="49">
        <v>72.802600617561339</v>
      </c>
      <c r="N43" s="49">
        <v>72.084370572375846</v>
      </c>
    </row>
    <row r="44" spans="1:14" x14ac:dyDescent="0.25">
      <c r="A44" s="19" t="s">
        <v>47</v>
      </c>
      <c r="B44" s="19"/>
      <c r="C44" s="50">
        <v>80.415459468283373</v>
      </c>
      <c r="D44" s="50">
        <v>80.923392883950427</v>
      </c>
      <c r="E44" s="50">
        <v>80.745100207669978</v>
      </c>
      <c r="F44" s="50">
        <v>78.752815900615374</v>
      </c>
      <c r="G44" s="50">
        <v>77.778459554364332</v>
      </c>
      <c r="H44" s="50">
        <v>76.47397293480023</v>
      </c>
      <c r="I44" s="50">
        <v>75.766662016279255</v>
      </c>
      <c r="J44" s="50">
        <v>74.991551640890663</v>
      </c>
      <c r="K44" s="50">
        <v>73.678358522203851</v>
      </c>
      <c r="L44" s="50">
        <v>72.887741143669842</v>
      </c>
      <c r="M44" s="50">
        <v>71.707627779666183</v>
      </c>
      <c r="N44" s="50">
        <v>70.93303981535513</v>
      </c>
    </row>
    <row r="45" spans="1:14" x14ac:dyDescent="0.25">
      <c r="A45" s="51" t="s">
        <v>48</v>
      </c>
      <c r="B45" s="51"/>
      <c r="C45" s="52">
        <v>78.572087851706698</v>
      </c>
      <c r="D45" s="52">
        <v>80.923392883950399</v>
      </c>
      <c r="E45" s="52">
        <v>81.096879100675409</v>
      </c>
      <c r="F45" s="52">
        <v>79.421039247460016</v>
      </c>
      <c r="G45" s="52">
        <v>78.723711350632513</v>
      </c>
      <c r="H45" s="52">
        <v>77.710331424262506</v>
      </c>
      <c r="I45" s="52">
        <v>77.24054185140163</v>
      </c>
      <c r="J45" s="52">
        <v>76.678627078208919</v>
      </c>
      <c r="K45" s="52">
        <v>75.561530858217907</v>
      </c>
      <c r="L45" s="52">
        <v>74.918710440965611</v>
      </c>
      <c r="M45" s="52">
        <v>73.903624880198635</v>
      </c>
      <c r="N45" s="52">
        <v>73.242315965195985</v>
      </c>
    </row>
    <row r="47" spans="1:14" x14ac:dyDescent="0.25">
      <c r="A47" s="48" t="s">
        <v>32</v>
      </c>
      <c r="B47" s="48"/>
      <c r="C47" s="49">
        <v>82.235424831845691</v>
      </c>
      <c r="D47" s="49">
        <v>82.007317707661883</v>
      </c>
      <c r="E47" s="49">
        <v>82.007420251427092</v>
      </c>
      <c r="F47" s="49">
        <v>82.285832802084812</v>
      </c>
      <c r="G47" s="49">
        <v>82.412754963124129</v>
      </c>
      <c r="H47" s="49">
        <v>82.591378586376763</v>
      </c>
      <c r="I47" s="49">
        <v>82.680578647495651</v>
      </c>
      <c r="J47" s="49">
        <v>82.786558086302605</v>
      </c>
      <c r="K47" s="49">
        <v>82.982825958202667</v>
      </c>
      <c r="L47" s="49">
        <v>83.100809368778158</v>
      </c>
      <c r="M47" s="49">
        <v>83.28136632209889</v>
      </c>
      <c r="N47" s="49">
        <v>83.401563708361564</v>
      </c>
    </row>
    <row r="48" spans="1:14" x14ac:dyDescent="0.25">
      <c r="A48" s="19" t="s">
        <v>45</v>
      </c>
      <c r="B48" s="19"/>
      <c r="C48" s="50">
        <v>80.210875587897959</v>
      </c>
      <c r="D48" s="50">
        <v>80.126918013141747</v>
      </c>
      <c r="E48" s="50">
        <v>80.153786531022945</v>
      </c>
      <c r="F48" s="50">
        <v>80.471326095353959</v>
      </c>
      <c r="G48" s="50">
        <v>80.629610570302219</v>
      </c>
      <c r="H48" s="50">
        <v>80.842749072892673</v>
      </c>
      <c r="I48" s="50">
        <v>80.961425734217272</v>
      </c>
      <c r="J48" s="50">
        <v>81.091201013871938</v>
      </c>
      <c r="K48" s="50">
        <v>81.312242868661428</v>
      </c>
      <c r="L48" s="50">
        <v>81.452618641581068</v>
      </c>
      <c r="M48" s="50">
        <v>81.661807285889694</v>
      </c>
      <c r="N48" s="50">
        <v>81.805868599101871</v>
      </c>
    </row>
    <row r="49" spans="1:14" x14ac:dyDescent="0.25">
      <c r="A49" s="51" t="s">
        <v>46</v>
      </c>
      <c r="B49" s="51"/>
      <c r="C49" s="52">
        <v>84.108087116583505</v>
      </c>
      <c r="D49" s="52">
        <v>83.776025497710023</v>
      </c>
      <c r="E49" s="52">
        <v>83.755603986404623</v>
      </c>
      <c r="F49" s="52">
        <v>83.995275482010157</v>
      </c>
      <c r="G49" s="52">
        <v>84.099483203765658</v>
      </c>
      <c r="H49" s="52">
        <v>84.250034208676141</v>
      </c>
      <c r="I49" s="52">
        <v>84.322755771551797</v>
      </c>
      <c r="J49" s="52">
        <v>84.408729028229956</v>
      </c>
      <c r="K49" s="52">
        <v>84.577140849121832</v>
      </c>
      <c r="L49" s="52">
        <v>84.678127954245326</v>
      </c>
      <c r="M49" s="52">
        <v>84.835860498407513</v>
      </c>
      <c r="N49" s="52">
        <v>84.940420564370811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55D3-1945-47A6-8A6E-F5CD6E769E4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102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31028</v>
      </c>
      <c r="D8" s="21">
        <v>31669.126623414479</v>
      </c>
      <c r="E8" s="21">
        <v>32290.386580863593</v>
      </c>
      <c r="F8" s="21">
        <v>32893.459926017807</v>
      </c>
      <c r="G8" s="21">
        <v>33492.486117728389</v>
      </c>
      <c r="H8" s="21">
        <v>34091.86540074581</v>
      </c>
      <c r="I8" s="21">
        <v>34691.77917183777</v>
      </c>
      <c r="J8" s="21">
        <v>35288.759964079414</v>
      </c>
      <c r="K8" s="21">
        <v>35883.302261021119</v>
      </c>
      <c r="L8" s="21">
        <v>36475.599775907038</v>
      </c>
      <c r="M8" s="21">
        <v>37068.355325056531</v>
      </c>
      <c r="N8" s="21">
        <v>37655.922933529466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374.83134348974778</v>
      </c>
      <c r="D10" s="26">
        <f t="shared" ref="D10:N10" si="0">SUM(D11:D12)</f>
        <v>388.18159932124433</v>
      </c>
      <c r="E10" s="26">
        <f t="shared" si="0"/>
        <v>395.23337247379044</v>
      </c>
      <c r="F10" s="26">
        <f t="shared" si="0"/>
        <v>401.2127092059539</v>
      </c>
      <c r="G10" s="26">
        <f t="shared" si="0"/>
        <v>407.04461159169557</v>
      </c>
      <c r="H10" s="26">
        <f t="shared" si="0"/>
        <v>412.44277484509621</v>
      </c>
      <c r="I10" s="26">
        <f t="shared" si="0"/>
        <v>416.48925275408493</v>
      </c>
      <c r="J10" s="26">
        <f t="shared" si="0"/>
        <v>420.01444868865718</v>
      </c>
      <c r="K10" s="26">
        <f t="shared" si="0"/>
        <v>422.46787879922886</v>
      </c>
      <c r="L10" s="26">
        <f t="shared" si="0"/>
        <v>424.32511305254138</v>
      </c>
      <c r="M10" s="26">
        <f t="shared" si="0"/>
        <v>425.49486865145053</v>
      </c>
      <c r="N10" s="26">
        <f t="shared" si="0"/>
        <v>427.09591817937269</v>
      </c>
    </row>
    <row r="11" spans="1:14" x14ac:dyDescent="0.25">
      <c r="A11" s="60" t="s">
        <v>34</v>
      </c>
      <c r="B11" s="18"/>
      <c r="C11" s="22">
        <v>192.04228282396627</v>
      </c>
      <c r="D11" s="22">
        <v>198.90933987066742</v>
      </c>
      <c r="E11" s="22">
        <v>202.39268380442715</v>
      </c>
      <c r="F11" s="22">
        <v>205.49337809597876</v>
      </c>
      <c r="G11" s="22">
        <v>208.55500376310414</v>
      </c>
      <c r="H11" s="22">
        <v>211.1895962032651</v>
      </c>
      <c r="I11" s="22">
        <v>213.38596121747901</v>
      </c>
      <c r="J11" s="22">
        <v>215.11315211549928</v>
      </c>
      <c r="K11" s="22">
        <v>216.29819671432679</v>
      </c>
      <c r="L11" s="22">
        <v>217.47294232728584</v>
      </c>
      <c r="M11" s="22">
        <v>217.75026359045933</v>
      </c>
      <c r="N11" s="22">
        <v>218.83548842816899</v>
      </c>
    </row>
    <row r="12" spans="1:14" x14ac:dyDescent="0.25">
      <c r="A12" s="27" t="s">
        <v>35</v>
      </c>
      <c r="B12" s="28"/>
      <c r="C12" s="29">
        <v>182.78906066578151</v>
      </c>
      <c r="D12" s="29">
        <v>189.27225945057691</v>
      </c>
      <c r="E12" s="29">
        <v>192.84068866936329</v>
      </c>
      <c r="F12" s="29">
        <v>195.71933110997514</v>
      </c>
      <c r="G12" s="29">
        <v>198.48960782859143</v>
      </c>
      <c r="H12" s="29">
        <v>201.25317864183111</v>
      </c>
      <c r="I12" s="29">
        <v>203.10329153660592</v>
      </c>
      <c r="J12" s="29">
        <v>204.90129657315791</v>
      </c>
      <c r="K12" s="29">
        <v>206.16968208490206</v>
      </c>
      <c r="L12" s="29">
        <v>206.85217072525555</v>
      </c>
      <c r="M12" s="29">
        <v>207.7446050609912</v>
      </c>
      <c r="N12" s="29">
        <v>208.2604297512037</v>
      </c>
    </row>
    <row r="13" spans="1:14" x14ac:dyDescent="0.25">
      <c r="A13" s="63" t="s">
        <v>36</v>
      </c>
      <c r="B13" s="18"/>
      <c r="C13" s="26">
        <f>SUM(C14:C15)</f>
        <v>351.2005470561927</v>
      </c>
      <c r="D13" s="26">
        <f t="shared" ref="D13:N13" si="1">SUM(D14:D15)</f>
        <v>365.0290041234083</v>
      </c>
      <c r="E13" s="26">
        <f t="shared" si="1"/>
        <v>372.28104708917613</v>
      </c>
      <c r="F13" s="26">
        <f t="shared" si="1"/>
        <v>369.89136767353659</v>
      </c>
      <c r="G13" s="26">
        <f t="shared" si="1"/>
        <v>372.64315000824331</v>
      </c>
      <c r="H13" s="26">
        <f t="shared" si="1"/>
        <v>373.70496030957048</v>
      </c>
      <c r="I13" s="26">
        <f t="shared" si="1"/>
        <v>378.16122243931636</v>
      </c>
      <c r="J13" s="26">
        <f t="shared" si="1"/>
        <v>382.12227698043046</v>
      </c>
      <c r="K13" s="26">
        <f t="shared" si="1"/>
        <v>383.65145510069829</v>
      </c>
      <c r="L13" s="26">
        <f t="shared" si="1"/>
        <v>387.95855974578927</v>
      </c>
      <c r="M13" s="26">
        <f t="shared" si="1"/>
        <v>391.07968101724396</v>
      </c>
      <c r="N13" s="26">
        <f t="shared" si="1"/>
        <v>396.26706524951226</v>
      </c>
    </row>
    <row r="14" spans="1:14" x14ac:dyDescent="0.25">
      <c r="A14" s="60" t="s">
        <v>37</v>
      </c>
      <c r="B14" s="18"/>
      <c r="C14" s="22">
        <v>168.38308721674684</v>
      </c>
      <c r="D14" s="22">
        <v>174.19845286544486</v>
      </c>
      <c r="E14" s="22">
        <v>179.09169220068151</v>
      </c>
      <c r="F14" s="22">
        <v>178.94381127757265</v>
      </c>
      <c r="G14" s="22">
        <v>181.58042483439286</v>
      </c>
      <c r="H14" s="22">
        <v>182.6993822084512</v>
      </c>
      <c r="I14" s="22">
        <v>185.44013391751875</v>
      </c>
      <c r="J14" s="22">
        <v>187.98076187107191</v>
      </c>
      <c r="K14" s="22">
        <v>189.23371061341552</v>
      </c>
      <c r="L14" s="22">
        <v>191.95368558409984</v>
      </c>
      <c r="M14" s="22">
        <v>193.8319779019775</v>
      </c>
      <c r="N14" s="22">
        <v>196.45479780380126</v>
      </c>
    </row>
    <row r="15" spans="1:14" x14ac:dyDescent="0.25">
      <c r="A15" s="61" t="s">
        <v>38</v>
      </c>
      <c r="B15" s="12"/>
      <c r="C15" s="23">
        <v>182.81745983944583</v>
      </c>
      <c r="D15" s="23">
        <v>190.83055125796341</v>
      </c>
      <c r="E15" s="23">
        <v>193.18935488849459</v>
      </c>
      <c r="F15" s="23">
        <v>190.94755639596394</v>
      </c>
      <c r="G15" s="23">
        <v>191.06272517385042</v>
      </c>
      <c r="H15" s="23">
        <v>191.00557810111928</v>
      </c>
      <c r="I15" s="23">
        <v>192.72108852179764</v>
      </c>
      <c r="J15" s="23">
        <v>194.14151510935858</v>
      </c>
      <c r="K15" s="23">
        <v>194.41774448728279</v>
      </c>
      <c r="L15" s="23">
        <v>196.00487416168943</v>
      </c>
      <c r="M15" s="23">
        <v>197.24770311526646</v>
      </c>
      <c r="N15" s="23">
        <v>199.81226744571097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23.630796433555076</v>
      </c>
      <c r="D17" s="32">
        <f t="shared" ref="D17:N17" si="2">D10-D13</f>
        <v>23.152595197836035</v>
      </c>
      <c r="E17" s="32">
        <f t="shared" si="2"/>
        <v>22.952325384614312</v>
      </c>
      <c r="F17" s="32">
        <f t="shared" si="2"/>
        <v>31.321341532417307</v>
      </c>
      <c r="G17" s="32">
        <f t="shared" si="2"/>
        <v>34.40146158345226</v>
      </c>
      <c r="H17" s="32">
        <f t="shared" si="2"/>
        <v>38.737814535525729</v>
      </c>
      <c r="I17" s="32">
        <f t="shared" si="2"/>
        <v>38.328030314768569</v>
      </c>
      <c r="J17" s="32">
        <f t="shared" si="2"/>
        <v>37.892171708226726</v>
      </c>
      <c r="K17" s="32">
        <f t="shared" si="2"/>
        <v>38.816423698530571</v>
      </c>
      <c r="L17" s="32">
        <f t="shared" si="2"/>
        <v>36.36655330675211</v>
      </c>
      <c r="M17" s="32">
        <f t="shared" si="2"/>
        <v>34.415187634206575</v>
      </c>
      <c r="N17" s="32">
        <f t="shared" si="2"/>
        <v>30.828852929860432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1434.8540027362828</v>
      </c>
      <c r="D19" s="26">
        <f t="shared" ref="D19:N19" si="3">SUM(D20:D21)</f>
        <v>1425.3247089138151</v>
      </c>
      <c r="E19" s="26">
        <f t="shared" si="3"/>
        <v>1415.5432390150991</v>
      </c>
      <c r="F19" s="26">
        <f t="shared" si="3"/>
        <v>1405.9761204558649</v>
      </c>
      <c r="G19" s="26">
        <f t="shared" si="3"/>
        <v>1404.408088467176</v>
      </c>
      <c r="H19" s="26">
        <f t="shared" si="3"/>
        <v>1399.6678664649219</v>
      </c>
      <c r="I19" s="26">
        <f t="shared" si="3"/>
        <v>1397.8867928972534</v>
      </c>
      <c r="J19" s="26">
        <f t="shared" si="3"/>
        <v>1394.9155059954396</v>
      </c>
      <c r="K19" s="26">
        <f t="shared" si="3"/>
        <v>1393.1382509003934</v>
      </c>
      <c r="L19" s="26">
        <f t="shared" si="3"/>
        <v>1392.8341842597472</v>
      </c>
      <c r="M19" s="26">
        <f t="shared" si="3"/>
        <v>1391.4516195180536</v>
      </c>
      <c r="N19" s="26">
        <f t="shared" si="3"/>
        <v>1390.6858104704449</v>
      </c>
    </row>
    <row r="20" spans="1:14" x14ac:dyDescent="0.25">
      <c r="A20" s="68" t="s">
        <v>40</v>
      </c>
      <c r="B20" s="68"/>
      <c r="C20" s="22">
        <v>726.54772782068744</v>
      </c>
      <c r="D20" s="22">
        <v>724.83071561441818</v>
      </c>
      <c r="E20" s="22">
        <v>717.96690431292677</v>
      </c>
      <c r="F20" s="22">
        <v>710.78693471745885</v>
      </c>
      <c r="G20" s="22">
        <v>709.40589166416999</v>
      </c>
      <c r="H20" s="22">
        <v>706.32037167528006</v>
      </c>
      <c r="I20" s="22">
        <v>705.17052901744455</v>
      </c>
      <c r="J20" s="22">
        <v>703.51812393371392</v>
      </c>
      <c r="K20" s="22">
        <v>702.09609269861357</v>
      </c>
      <c r="L20" s="22">
        <v>702.61364685391027</v>
      </c>
      <c r="M20" s="22">
        <v>701.29101785239743</v>
      </c>
      <c r="N20" s="22">
        <v>700.35434665907724</v>
      </c>
    </row>
    <row r="21" spans="1:14" x14ac:dyDescent="0.25">
      <c r="A21" s="27" t="s">
        <v>41</v>
      </c>
      <c r="B21" s="27"/>
      <c r="C21" s="29">
        <v>708.30627491559551</v>
      </c>
      <c r="D21" s="29">
        <v>700.49399329939695</v>
      </c>
      <c r="E21" s="29">
        <v>697.5763347021724</v>
      </c>
      <c r="F21" s="29">
        <v>695.18918573840597</v>
      </c>
      <c r="G21" s="29">
        <v>695.00219680300597</v>
      </c>
      <c r="H21" s="29">
        <v>693.34749478964181</v>
      </c>
      <c r="I21" s="29">
        <v>692.71626387980882</v>
      </c>
      <c r="J21" s="29">
        <v>691.39738206172581</v>
      </c>
      <c r="K21" s="29">
        <v>691.04215820177967</v>
      </c>
      <c r="L21" s="29">
        <v>690.22053740583692</v>
      </c>
      <c r="M21" s="29">
        <v>690.16060166565603</v>
      </c>
      <c r="N21" s="29">
        <v>690.33146381136771</v>
      </c>
    </row>
    <row r="22" spans="1:14" x14ac:dyDescent="0.25">
      <c r="A22" s="71" t="s">
        <v>44</v>
      </c>
      <c r="B22" s="71"/>
      <c r="C22" s="26">
        <f>SUM(C23:C24)</f>
        <v>817.35817575535941</v>
      </c>
      <c r="D22" s="26">
        <f t="shared" ref="D22:N22" si="4">SUM(D23:D24)</f>
        <v>827.21734666253371</v>
      </c>
      <c r="E22" s="26">
        <f t="shared" si="4"/>
        <v>835.42221924549517</v>
      </c>
      <c r="F22" s="26">
        <f t="shared" si="4"/>
        <v>838.27127027769905</v>
      </c>
      <c r="G22" s="26">
        <f t="shared" si="4"/>
        <v>839.43026703321675</v>
      </c>
      <c r="H22" s="26">
        <f t="shared" si="4"/>
        <v>838.49190990848479</v>
      </c>
      <c r="I22" s="26">
        <f t="shared" si="4"/>
        <v>839.23403097037794</v>
      </c>
      <c r="J22" s="26">
        <f t="shared" si="4"/>
        <v>838.26538076196198</v>
      </c>
      <c r="K22" s="26">
        <f t="shared" si="4"/>
        <v>839.65715971300529</v>
      </c>
      <c r="L22" s="26">
        <f t="shared" si="4"/>
        <v>836.44518841700665</v>
      </c>
      <c r="M22" s="26">
        <f t="shared" si="4"/>
        <v>838.29919867933563</v>
      </c>
      <c r="N22" s="26">
        <f t="shared" si="4"/>
        <v>840.1157297876548</v>
      </c>
    </row>
    <row r="23" spans="1:14" x14ac:dyDescent="0.25">
      <c r="A23" s="68" t="s">
        <v>42</v>
      </c>
      <c r="B23" s="68"/>
      <c r="C23" s="23">
        <v>417.40934024832228</v>
      </c>
      <c r="D23" s="22">
        <v>420.71519655860317</v>
      </c>
      <c r="E23" s="22">
        <v>427.92994200659331</v>
      </c>
      <c r="F23" s="22">
        <v>427.70157776628383</v>
      </c>
      <c r="G23" s="22">
        <v>428.6409788951666</v>
      </c>
      <c r="H23" s="22">
        <v>427.78961320868927</v>
      </c>
      <c r="I23" s="22">
        <v>429.13192567235268</v>
      </c>
      <c r="J23" s="22">
        <v>429.0975617196882</v>
      </c>
      <c r="K23" s="22">
        <v>430.93037571070391</v>
      </c>
      <c r="L23" s="22">
        <v>427.80801774732606</v>
      </c>
      <c r="M23" s="22">
        <v>429.50691455989659</v>
      </c>
      <c r="N23" s="22">
        <v>429.40358150757277</v>
      </c>
    </row>
    <row r="24" spans="1:14" x14ac:dyDescent="0.25">
      <c r="A24" s="61" t="s">
        <v>43</v>
      </c>
      <c r="B24" s="61"/>
      <c r="C24" s="23">
        <v>399.94883550703713</v>
      </c>
      <c r="D24" s="23">
        <v>406.50215010393055</v>
      </c>
      <c r="E24" s="23">
        <v>407.49227723890192</v>
      </c>
      <c r="F24" s="23">
        <v>410.56969251141521</v>
      </c>
      <c r="G24" s="23">
        <v>410.7892881380501</v>
      </c>
      <c r="H24" s="23">
        <v>410.70229669979551</v>
      </c>
      <c r="I24" s="23">
        <v>410.10210529802526</v>
      </c>
      <c r="J24" s="23">
        <v>409.16781904227372</v>
      </c>
      <c r="K24" s="23">
        <v>408.72678400230132</v>
      </c>
      <c r="L24" s="23">
        <v>408.63717066968059</v>
      </c>
      <c r="M24" s="23">
        <v>408.79228411943905</v>
      </c>
      <c r="N24" s="23">
        <v>410.71214828008198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617.49582698092343</v>
      </c>
      <c r="D26" s="32">
        <f t="shared" ref="D26:N26" si="5">D19-D22</f>
        <v>598.10736225128142</v>
      </c>
      <c r="E26" s="32">
        <f t="shared" si="5"/>
        <v>580.12101976960389</v>
      </c>
      <c r="F26" s="32">
        <f t="shared" si="5"/>
        <v>567.70485017816588</v>
      </c>
      <c r="G26" s="32">
        <f t="shared" si="5"/>
        <v>564.97782143395921</v>
      </c>
      <c r="H26" s="32">
        <f t="shared" si="5"/>
        <v>561.17595655643709</v>
      </c>
      <c r="I26" s="32">
        <f t="shared" si="5"/>
        <v>558.65276192687543</v>
      </c>
      <c r="J26" s="32">
        <f t="shared" si="5"/>
        <v>556.65012523347764</v>
      </c>
      <c r="K26" s="32">
        <f t="shared" si="5"/>
        <v>553.48109118738807</v>
      </c>
      <c r="L26" s="32">
        <f t="shared" si="5"/>
        <v>556.38899584274054</v>
      </c>
      <c r="M26" s="32">
        <f t="shared" si="5"/>
        <v>553.15242083871794</v>
      </c>
      <c r="N26" s="32">
        <f t="shared" si="5"/>
        <v>550.57008068279015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641.12662341447844</v>
      </c>
      <c r="D30" s="32">
        <f t="shared" ref="D30:N30" si="6">D17+D26+D28</f>
        <v>621.25995744911745</v>
      </c>
      <c r="E30" s="32">
        <f t="shared" si="6"/>
        <v>603.07334515421826</v>
      </c>
      <c r="F30" s="32">
        <f t="shared" si="6"/>
        <v>599.02619171058313</v>
      </c>
      <c r="G30" s="32">
        <f t="shared" si="6"/>
        <v>599.37928301741147</v>
      </c>
      <c r="H30" s="32">
        <f t="shared" si="6"/>
        <v>599.91377109196287</v>
      </c>
      <c r="I30" s="32">
        <f t="shared" si="6"/>
        <v>596.98079224164394</v>
      </c>
      <c r="J30" s="32">
        <f t="shared" si="6"/>
        <v>594.54229694170431</v>
      </c>
      <c r="K30" s="32">
        <f t="shared" si="6"/>
        <v>592.29751488591864</v>
      </c>
      <c r="L30" s="32">
        <f t="shared" si="6"/>
        <v>592.75554914949271</v>
      </c>
      <c r="M30" s="32">
        <f t="shared" si="6"/>
        <v>587.56760847292458</v>
      </c>
      <c r="N30" s="32">
        <f t="shared" si="6"/>
        <v>581.39893361265058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31669.126623414479</v>
      </c>
      <c r="D32" s="21">
        <v>32290.386580863593</v>
      </c>
      <c r="E32" s="21">
        <v>32893.459926017807</v>
      </c>
      <c r="F32" s="21">
        <v>33492.486117728389</v>
      </c>
      <c r="G32" s="21">
        <v>34091.86540074581</v>
      </c>
      <c r="H32" s="21">
        <v>34691.77917183777</v>
      </c>
      <c r="I32" s="21">
        <v>35288.759964079414</v>
      </c>
      <c r="J32" s="21">
        <v>35883.302261021119</v>
      </c>
      <c r="K32" s="21">
        <v>36475.599775907038</v>
      </c>
      <c r="L32" s="21">
        <v>37068.355325056531</v>
      </c>
      <c r="M32" s="21">
        <v>37655.922933529466</v>
      </c>
      <c r="N32" s="21">
        <v>38237.321867142105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2.0662840770094171E-2</v>
      </c>
      <c r="D34" s="39">
        <f t="shared" ref="D34:N34" si="7">(D32/D8)-1</f>
        <v>1.9617211577593219E-2</v>
      </c>
      <c r="E34" s="39">
        <f t="shared" si="7"/>
        <v>1.867656008527363E-2</v>
      </c>
      <c r="F34" s="39">
        <f t="shared" si="7"/>
        <v>1.8211103151139385E-2</v>
      </c>
      <c r="G34" s="39">
        <f t="shared" si="7"/>
        <v>1.7895932864182118E-2</v>
      </c>
      <c r="H34" s="39">
        <f t="shared" si="7"/>
        <v>1.7596976992606539E-2</v>
      </c>
      <c r="I34" s="39">
        <f t="shared" si="7"/>
        <v>1.7208134217753246E-2</v>
      </c>
      <c r="J34" s="39">
        <f t="shared" si="7"/>
        <v>1.6847922611814337E-2</v>
      </c>
      <c r="K34" s="39">
        <f t="shared" si="7"/>
        <v>1.6506215358259135E-2</v>
      </c>
      <c r="L34" s="39">
        <f t="shared" si="7"/>
        <v>1.6250741668160984E-2</v>
      </c>
      <c r="M34" s="39">
        <f t="shared" si="7"/>
        <v>1.5850921987784261E-2</v>
      </c>
      <c r="N34" s="39">
        <f t="shared" si="7"/>
        <v>1.5439773834223347E-2</v>
      </c>
    </row>
    <row r="35" spans="1:14" ht="15.75" thickBot="1" x14ac:dyDescent="0.3">
      <c r="A35" s="40" t="s">
        <v>15</v>
      </c>
      <c r="B35" s="41"/>
      <c r="C35" s="42">
        <f>(C32/$C$8)-1</f>
        <v>2.0662840770094171E-2</v>
      </c>
      <c r="D35" s="42">
        <f t="shared" ref="D35:N35" si="8">(D32/$C$8)-1</f>
        <v>4.0685399666868349E-2</v>
      </c>
      <c r="E35" s="42">
        <f t="shared" si="8"/>
        <v>6.01218230636138E-2</v>
      </c>
      <c r="F35" s="42">
        <f t="shared" si="8"/>
        <v>7.9427810936199217E-2</v>
      </c>
      <c r="G35" s="42">
        <f t="shared" si="8"/>
        <v>9.874517857244447E-2</v>
      </c>
      <c r="H35" s="42">
        <f t="shared" si="8"/>
        <v>0.11807977220052113</v>
      </c>
      <c r="I35" s="42">
        <f t="shared" si="8"/>
        <v>0.13731983898670275</v>
      </c>
      <c r="J35" s="42">
        <f t="shared" si="8"/>
        <v>0.15648131561883205</v>
      </c>
      <c r="K35" s="42">
        <f t="shared" si="8"/>
        <v>0.17557044527223931</v>
      </c>
      <c r="L35" s="42">
        <f t="shared" si="8"/>
        <v>0.19467433689108327</v>
      </c>
      <c r="M35" s="42">
        <f t="shared" si="8"/>
        <v>0.21361102660595166</v>
      </c>
      <c r="N35" s="42">
        <f t="shared" si="8"/>
        <v>0.23234890637946704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1.535621470913715</v>
      </c>
      <c r="D41" s="47">
        <v>1.5498333033332763</v>
      </c>
      <c r="E41" s="47">
        <v>1.5436324129180696</v>
      </c>
      <c r="F41" s="47">
        <v>1.539501176003043</v>
      </c>
      <c r="G41" s="47">
        <v>1.5415981889434174</v>
      </c>
      <c r="H41" s="47">
        <v>1.5491559273347575</v>
      </c>
      <c r="I41" s="47">
        <v>1.5570567933600095</v>
      </c>
      <c r="J41" s="47">
        <v>1.5664641242171859</v>
      </c>
      <c r="K41" s="47">
        <v>1.5749952541081504</v>
      </c>
      <c r="L41" s="47">
        <v>1.5839414794924387</v>
      </c>
      <c r="M41" s="47">
        <v>1.5919527433862464</v>
      </c>
      <c r="N41" s="47">
        <v>1.6023670981707072</v>
      </c>
    </row>
    <row r="43" spans="1:14" x14ac:dyDescent="0.25">
      <c r="A43" s="48" t="s">
        <v>31</v>
      </c>
      <c r="B43" s="48"/>
      <c r="C43" s="49">
        <v>114.2785324390136</v>
      </c>
      <c r="D43" s="49">
        <v>116.45073610129455</v>
      </c>
      <c r="E43" s="49">
        <v>116.47805388847227</v>
      </c>
      <c r="F43" s="49">
        <v>113.84603537351578</v>
      </c>
      <c r="G43" s="49">
        <v>112.63119216748858</v>
      </c>
      <c r="H43" s="49">
        <v>110.94382662711841</v>
      </c>
      <c r="I43" s="49">
        <v>110.05416421515812</v>
      </c>
      <c r="J43" s="49">
        <v>109.05283666883268</v>
      </c>
      <c r="K43" s="49">
        <v>107.25618309481645</v>
      </c>
      <c r="L43" s="49">
        <v>106.1440548162177</v>
      </c>
      <c r="M43" s="49">
        <v>104.48732202765375</v>
      </c>
      <c r="N43" s="49">
        <v>103.36271745510142</v>
      </c>
    </row>
    <row r="44" spans="1:14" x14ac:dyDescent="0.25">
      <c r="A44" s="19" t="s">
        <v>47</v>
      </c>
      <c r="B44" s="19"/>
      <c r="C44" s="50">
        <v>115.68927080507787</v>
      </c>
      <c r="D44" s="50">
        <v>116.45073610129452</v>
      </c>
      <c r="E44" s="50">
        <v>116.20970576027338</v>
      </c>
      <c r="F44" s="50">
        <v>113.35119003991225</v>
      </c>
      <c r="G44" s="50">
        <v>111.94328294750288</v>
      </c>
      <c r="H44" s="50">
        <v>110.06021335218999</v>
      </c>
      <c r="I44" s="50">
        <v>109.00632767269266</v>
      </c>
      <c r="J44" s="50">
        <v>107.87310338321754</v>
      </c>
      <c r="K44" s="50">
        <v>105.9630665981183</v>
      </c>
      <c r="L44" s="50">
        <v>104.76495772693329</v>
      </c>
      <c r="M44" s="50">
        <v>103.02378969095271</v>
      </c>
      <c r="N44" s="50">
        <v>101.81995067736567</v>
      </c>
    </row>
    <row r="45" spans="1:14" x14ac:dyDescent="0.25">
      <c r="A45" s="51" t="s">
        <v>48</v>
      </c>
      <c r="B45" s="51"/>
      <c r="C45" s="52">
        <v>113.00927915438071</v>
      </c>
      <c r="D45" s="52">
        <v>116.45073610129452</v>
      </c>
      <c r="E45" s="52">
        <v>116.7279291129213</v>
      </c>
      <c r="F45" s="52">
        <v>114.31371052444469</v>
      </c>
      <c r="G45" s="52">
        <v>113.29284263673117</v>
      </c>
      <c r="H45" s="52">
        <v>111.80239326768482</v>
      </c>
      <c r="I45" s="52">
        <v>111.08160898371872</v>
      </c>
      <c r="J45" s="52">
        <v>110.21998485049768</v>
      </c>
      <c r="K45" s="52">
        <v>108.54549364614769</v>
      </c>
      <c r="L45" s="52">
        <v>107.5302973831474</v>
      </c>
      <c r="M45" s="52">
        <v>105.96659130806549</v>
      </c>
      <c r="N45" s="52">
        <v>104.92583018983557</v>
      </c>
    </row>
    <row r="47" spans="1:14" x14ac:dyDescent="0.25">
      <c r="A47" s="48" t="s">
        <v>32</v>
      </c>
      <c r="B47" s="48"/>
      <c r="C47" s="49">
        <v>77.841102543153909</v>
      </c>
      <c r="D47" s="49">
        <v>77.630206898334805</v>
      </c>
      <c r="E47" s="49">
        <v>77.639220151311662</v>
      </c>
      <c r="F47" s="49">
        <v>77.932463489284629</v>
      </c>
      <c r="G47" s="49">
        <v>78.072299144999334</v>
      </c>
      <c r="H47" s="49">
        <v>78.268592824162155</v>
      </c>
      <c r="I47" s="49">
        <v>78.375090002485067</v>
      </c>
      <c r="J47" s="49">
        <v>78.492847136725018</v>
      </c>
      <c r="K47" s="49">
        <v>78.698448848136863</v>
      </c>
      <c r="L47" s="49">
        <v>78.827958953193502</v>
      </c>
      <c r="M47" s="49">
        <v>79.021118013432684</v>
      </c>
      <c r="N47" s="49">
        <v>79.154966216844343</v>
      </c>
    </row>
    <row r="48" spans="1:14" x14ac:dyDescent="0.25">
      <c r="A48" s="19" t="s">
        <v>45</v>
      </c>
      <c r="B48" s="19"/>
      <c r="C48" s="50">
        <v>75.513178373330049</v>
      </c>
      <c r="D48" s="50">
        <v>75.437968657630407</v>
      </c>
      <c r="E48" s="50">
        <v>75.475072404231653</v>
      </c>
      <c r="F48" s="50">
        <v>75.806758113906525</v>
      </c>
      <c r="G48" s="50">
        <v>75.977084433482034</v>
      </c>
      <c r="H48" s="50">
        <v>76.204056824022018</v>
      </c>
      <c r="I48" s="50">
        <v>76.334705393413273</v>
      </c>
      <c r="J48" s="50">
        <v>76.47593629675309</v>
      </c>
      <c r="K48" s="50">
        <v>76.709389154677353</v>
      </c>
      <c r="L48" s="50">
        <v>76.861105469314111</v>
      </c>
      <c r="M48" s="50">
        <v>77.082000797508286</v>
      </c>
      <c r="N48" s="50">
        <v>77.23716321124698</v>
      </c>
    </row>
    <row r="49" spans="1:14" x14ac:dyDescent="0.25">
      <c r="A49" s="51" t="s">
        <v>46</v>
      </c>
      <c r="B49" s="51"/>
      <c r="C49" s="52">
        <v>79.981718701233945</v>
      </c>
      <c r="D49" s="52">
        <v>79.66114352989419</v>
      </c>
      <c r="E49" s="52">
        <v>79.652196169550137</v>
      </c>
      <c r="F49" s="52">
        <v>79.905369417799804</v>
      </c>
      <c r="G49" s="52">
        <v>80.021179864991339</v>
      </c>
      <c r="H49" s="52">
        <v>80.185705933377761</v>
      </c>
      <c r="I49" s="52">
        <v>80.270288114576033</v>
      </c>
      <c r="J49" s="52">
        <v>80.36718832538395</v>
      </c>
      <c r="K49" s="52">
        <v>80.546975789693619</v>
      </c>
      <c r="L49" s="52">
        <v>80.658634419258419</v>
      </c>
      <c r="M49" s="52">
        <v>80.828503991222973</v>
      </c>
      <c r="N49" s="52">
        <v>80.944593618205673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EFEC-8CE3-493D-8A91-D6530EAAC769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103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33512</v>
      </c>
      <c r="D8" s="21">
        <v>33658.063672690783</v>
      </c>
      <c r="E8" s="21">
        <v>33830.731364956664</v>
      </c>
      <c r="F8" s="21">
        <v>33986.271904978392</v>
      </c>
      <c r="G8" s="21">
        <v>34127.517629176837</v>
      </c>
      <c r="H8" s="21">
        <v>34265.221454565406</v>
      </c>
      <c r="I8" s="21">
        <v>34399.725418932809</v>
      </c>
      <c r="J8" s="21">
        <v>34534.120569483981</v>
      </c>
      <c r="K8" s="21">
        <v>34665.638648397318</v>
      </c>
      <c r="L8" s="21">
        <v>34795.022238222387</v>
      </c>
      <c r="M8" s="21">
        <v>34922.466920231142</v>
      </c>
      <c r="N8" s="21">
        <v>35046.907287046328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314.38815368625677</v>
      </c>
      <c r="D10" s="26">
        <f t="shared" ref="D10:N10" si="0">SUM(D11:D12)</f>
        <v>319.4564270427245</v>
      </c>
      <c r="E10" s="26">
        <f t="shared" si="0"/>
        <v>319.43741442157813</v>
      </c>
      <c r="F10" s="26">
        <f t="shared" si="0"/>
        <v>318.74698358283717</v>
      </c>
      <c r="G10" s="26">
        <f t="shared" si="0"/>
        <v>318.47920665180027</v>
      </c>
      <c r="H10" s="26">
        <f t="shared" si="0"/>
        <v>318.48966207816216</v>
      </c>
      <c r="I10" s="26">
        <f t="shared" si="0"/>
        <v>317.79563445644493</v>
      </c>
      <c r="J10" s="26">
        <f t="shared" si="0"/>
        <v>316.88791858383888</v>
      </c>
      <c r="K10" s="26">
        <f t="shared" si="0"/>
        <v>315.65268760764968</v>
      </c>
      <c r="L10" s="26">
        <f t="shared" si="0"/>
        <v>314.47322837764614</v>
      </c>
      <c r="M10" s="26">
        <f t="shared" si="0"/>
        <v>313.01566249765369</v>
      </c>
      <c r="N10" s="26">
        <f t="shared" si="0"/>
        <v>311.96138770465876</v>
      </c>
    </row>
    <row r="11" spans="1:14" x14ac:dyDescent="0.25">
      <c r="A11" s="60" t="s">
        <v>34</v>
      </c>
      <c r="B11" s="18"/>
      <c r="C11" s="22">
        <v>161.07462669639864</v>
      </c>
      <c r="D11" s="22">
        <v>163.69366072894326</v>
      </c>
      <c r="E11" s="22">
        <v>163.57878690169957</v>
      </c>
      <c r="F11" s="22">
        <v>163.25603080713347</v>
      </c>
      <c r="G11" s="22">
        <v>163.17727897688678</v>
      </c>
      <c r="H11" s="22">
        <v>163.08129813757392</v>
      </c>
      <c r="I11" s="22">
        <v>162.82083266443178</v>
      </c>
      <c r="J11" s="22">
        <v>162.29622396733083</v>
      </c>
      <c r="K11" s="22">
        <v>161.61017332636553</v>
      </c>
      <c r="L11" s="22">
        <v>161.17221478234546</v>
      </c>
      <c r="M11" s="22">
        <v>160.18816685810575</v>
      </c>
      <c r="N11" s="22">
        <v>159.84283563301804</v>
      </c>
    </row>
    <row r="12" spans="1:14" x14ac:dyDescent="0.25">
      <c r="A12" s="27" t="s">
        <v>35</v>
      </c>
      <c r="B12" s="28"/>
      <c r="C12" s="29">
        <v>153.31352698985813</v>
      </c>
      <c r="D12" s="29">
        <v>155.76276631378124</v>
      </c>
      <c r="E12" s="29">
        <v>155.85862751987855</v>
      </c>
      <c r="F12" s="29">
        <v>155.4909527757037</v>
      </c>
      <c r="G12" s="29">
        <v>155.30192767491349</v>
      </c>
      <c r="H12" s="29">
        <v>155.40836394058823</v>
      </c>
      <c r="I12" s="29">
        <v>154.97480179201315</v>
      </c>
      <c r="J12" s="29">
        <v>154.59169461650805</v>
      </c>
      <c r="K12" s="29">
        <v>154.04251428128416</v>
      </c>
      <c r="L12" s="29">
        <v>153.30101359530067</v>
      </c>
      <c r="M12" s="29">
        <v>152.82749563954795</v>
      </c>
      <c r="N12" s="29">
        <v>152.11855207164072</v>
      </c>
    </row>
    <row r="13" spans="1:14" x14ac:dyDescent="0.25">
      <c r="A13" s="63" t="s">
        <v>36</v>
      </c>
      <c r="B13" s="18"/>
      <c r="C13" s="26">
        <f>SUM(C14:C15)</f>
        <v>236.10878347851241</v>
      </c>
      <c r="D13" s="26">
        <f t="shared" ref="D13:N13" si="1">SUM(D14:D15)</f>
        <v>239.88965657888949</v>
      </c>
      <c r="E13" s="26">
        <f t="shared" si="1"/>
        <v>238.71446422189169</v>
      </c>
      <c r="F13" s="26">
        <f t="shared" si="1"/>
        <v>232.72321778111225</v>
      </c>
      <c r="G13" s="26">
        <f t="shared" si="1"/>
        <v>230.63205169000656</v>
      </c>
      <c r="H13" s="26">
        <f t="shared" si="1"/>
        <v>227.72404712478732</v>
      </c>
      <c r="I13" s="26">
        <f t="shared" si="1"/>
        <v>226.91187686977878</v>
      </c>
      <c r="J13" s="26">
        <f t="shared" si="1"/>
        <v>226.60607543251814</v>
      </c>
      <c r="K13" s="26">
        <f t="shared" si="1"/>
        <v>224.91337049047502</v>
      </c>
      <c r="L13" s="26">
        <f t="shared" si="1"/>
        <v>224.82994160697046</v>
      </c>
      <c r="M13" s="26">
        <f t="shared" si="1"/>
        <v>223.71249767813157</v>
      </c>
      <c r="N13" s="26">
        <f t="shared" si="1"/>
        <v>223.80313661500864</v>
      </c>
    </row>
    <row r="14" spans="1:14" x14ac:dyDescent="0.25">
      <c r="A14" s="60" t="s">
        <v>37</v>
      </c>
      <c r="B14" s="18"/>
      <c r="C14" s="22">
        <v>117.9122004950417</v>
      </c>
      <c r="D14" s="22">
        <v>118.75654186874885</v>
      </c>
      <c r="E14" s="22">
        <v>118.81393936491443</v>
      </c>
      <c r="F14" s="22">
        <v>116.21261674289214</v>
      </c>
      <c r="G14" s="22">
        <v>115.72546783176756</v>
      </c>
      <c r="H14" s="22">
        <v>114.71581993905555</v>
      </c>
      <c r="I14" s="22">
        <v>114.51605725465392</v>
      </c>
      <c r="J14" s="22">
        <v>114.7419717076105</v>
      </c>
      <c r="K14" s="22">
        <v>114.18585866957706</v>
      </c>
      <c r="L14" s="22">
        <v>114.32510034205494</v>
      </c>
      <c r="M14" s="22">
        <v>114.17094771114104</v>
      </c>
      <c r="N14" s="22">
        <v>114.66543479948137</v>
      </c>
    </row>
    <row r="15" spans="1:14" x14ac:dyDescent="0.25">
      <c r="A15" s="61" t="s">
        <v>38</v>
      </c>
      <c r="B15" s="12"/>
      <c r="C15" s="23">
        <v>118.19658298347069</v>
      </c>
      <c r="D15" s="23">
        <v>121.13311471014063</v>
      </c>
      <c r="E15" s="23">
        <v>119.90052485697726</v>
      </c>
      <c r="F15" s="23">
        <v>116.51060103822012</v>
      </c>
      <c r="G15" s="23">
        <v>114.90658385823899</v>
      </c>
      <c r="H15" s="23">
        <v>113.00822718573177</v>
      </c>
      <c r="I15" s="23">
        <v>112.39581961512485</v>
      </c>
      <c r="J15" s="23">
        <v>111.86410372490764</v>
      </c>
      <c r="K15" s="23">
        <v>110.72751182089797</v>
      </c>
      <c r="L15" s="23">
        <v>110.50484126491554</v>
      </c>
      <c r="M15" s="23">
        <v>109.54154996699053</v>
      </c>
      <c r="N15" s="23">
        <v>109.13770181552727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78.279370207744364</v>
      </c>
      <c r="D17" s="32">
        <f t="shared" ref="D17:N17" si="2">D10-D13</f>
        <v>79.566770463835013</v>
      </c>
      <c r="E17" s="32">
        <f t="shared" si="2"/>
        <v>80.722950199686437</v>
      </c>
      <c r="F17" s="32">
        <f t="shared" si="2"/>
        <v>86.02376580172492</v>
      </c>
      <c r="G17" s="32">
        <f t="shared" si="2"/>
        <v>87.847154961793706</v>
      </c>
      <c r="H17" s="32">
        <f t="shared" si="2"/>
        <v>90.765614953374836</v>
      </c>
      <c r="I17" s="32">
        <f t="shared" si="2"/>
        <v>90.88375758666615</v>
      </c>
      <c r="J17" s="32">
        <f t="shared" si="2"/>
        <v>90.281843151320743</v>
      </c>
      <c r="K17" s="32">
        <f t="shared" si="2"/>
        <v>90.739317117174664</v>
      </c>
      <c r="L17" s="32">
        <f t="shared" si="2"/>
        <v>89.643286770675672</v>
      </c>
      <c r="M17" s="32">
        <f t="shared" si="2"/>
        <v>89.303164819522124</v>
      </c>
      <c r="N17" s="32">
        <f t="shared" si="2"/>
        <v>88.158251089650122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1673.1600454321742</v>
      </c>
      <c r="D19" s="26">
        <f t="shared" ref="D19:N19" si="3">SUM(D20:D21)</f>
        <v>1666.2808085855688</v>
      </c>
      <c r="E19" s="26">
        <f t="shared" si="3"/>
        <v>1658.1125200006675</v>
      </c>
      <c r="F19" s="26">
        <f t="shared" si="3"/>
        <v>1649.592654653585</v>
      </c>
      <c r="G19" s="26">
        <f t="shared" si="3"/>
        <v>1646.6050362046462</v>
      </c>
      <c r="H19" s="26">
        <f t="shared" si="3"/>
        <v>1645.5473197827289</v>
      </c>
      <c r="I19" s="26">
        <f t="shared" si="3"/>
        <v>1646.0147556194138</v>
      </c>
      <c r="J19" s="26">
        <f t="shared" si="3"/>
        <v>1644.3509028026538</v>
      </c>
      <c r="K19" s="26">
        <f t="shared" si="3"/>
        <v>1643.687830758859</v>
      </c>
      <c r="L19" s="26">
        <f t="shared" si="3"/>
        <v>1644.358299817899</v>
      </c>
      <c r="M19" s="26">
        <f t="shared" si="3"/>
        <v>1643.0179281262983</v>
      </c>
      <c r="N19" s="26">
        <f t="shared" si="3"/>
        <v>1642.6824534896896</v>
      </c>
    </row>
    <row r="20" spans="1:14" x14ac:dyDescent="0.25">
      <c r="A20" s="68" t="s">
        <v>40</v>
      </c>
      <c r="B20" s="68"/>
      <c r="C20" s="22">
        <v>846.53222331772895</v>
      </c>
      <c r="D20" s="22">
        <v>844.44642166316385</v>
      </c>
      <c r="E20" s="22">
        <v>840.00719889362313</v>
      </c>
      <c r="F20" s="22">
        <v>834.35403357391294</v>
      </c>
      <c r="G20" s="22">
        <v>832.49065033491934</v>
      </c>
      <c r="H20" s="22">
        <v>831.44806224247168</v>
      </c>
      <c r="I20" s="22">
        <v>831.09271259285299</v>
      </c>
      <c r="J20" s="22">
        <v>829.22938954815788</v>
      </c>
      <c r="K20" s="22">
        <v>828.78641391221117</v>
      </c>
      <c r="L20" s="22">
        <v>829.37344307647982</v>
      </c>
      <c r="M20" s="22">
        <v>828.69859514607754</v>
      </c>
      <c r="N20" s="22">
        <v>828.67449938796847</v>
      </c>
    </row>
    <row r="21" spans="1:14" x14ac:dyDescent="0.25">
      <c r="A21" s="27" t="s">
        <v>41</v>
      </c>
      <c r="B21" s="27"/>
      <c r="C21" s="29">
        <v>826.62782211444528</v>
      </c>
      <c r="D21" s="29">
        <v>821.83438692240497</v>
      </c>
      <c r="E21" s="29">
        <v>818.10532110704435</v>
      </c>
      <c r="F21" s="29">
        <v>815.23862107967204</v>
      </c>
      <c r="G21" s="29">
        <v>814.1143858697269</v>
      </c>
      <c r="H21" s="29">
        <v>814.09925754025721</v>
      </c>
      <c r="I21" s="29">
        <v>814.92204302656069</v>
      </c>
      <c r="J21" s="29">
        <v>815.12151325449577</v>
      </c>
      <c r="K21" s="29">
        <v>814.90141684664775</v>
      </c>
      <c r="L21" s="29">
        <v>814.98485674141909</v>
      </c>
      <c r="M21" s="29">
        <v>814.31933298022079</v>
      </c>
      <c r="N21" s="29">
        <v>814.00795410172111</v>
      </c>
    </row>
    <row r="22" spans="1:14" x14ac:dyDescent="0.25">
      <c r="A22" s="71" t="s">
        <v>44</v>
      </c>
      <c r="B22" s="71"/>
      <c r="C22" s="26">
        <f>SUM(C23:C24)</f>
        <v>1566.1757456432551</v>
      </c>
      <c r="D22" s="26">
        <f t="shared" ref="D22:N22" si="4">SUM(D23:D24)</f>
        <v>1573.179886783535</v>
      </c>
      <c r="E22" s="26">
        <f t="shared" si="4"/>
        <v>1583.2949301786364</v>
      </c>
      <c r="F22" s="26">
        <f t="shared" si="4"/>
        <v>1594.3706962568476</v>
      </c>
      <c r="G22" s="26">
        <f t="shared" si="4"/>
        <v>1596.748365777878</v>
      </c>
      <c r="H22" s="26">
        <f t="shared" si="4"/>
        <v>1601.8089703686924</v>
      </c>
      <c r="I22" s="26">
        <f t="shared" si="4"/>
        <v>1602.5033626549116</v>
      </c>
      <c r="J22" s="26">
        <f t="shared" si="4"/>
        <v>1603.114667040637</v>
      </c>
      <c r="K22" s="26">
        <f t="shared" si="4"/>
        <v>1605.0435580509638</v>
      </c>
      <c r="L22" s="26">
        <f t="shared" si="4"/>
        <v>1606.5569045798184</v>
      </c>
      <c r="M22" s="26">
        <f t="shared" si="4"/>
        <v>1607.8807261306338</v>
      </c>
      <c r="N22" s="26">
        <f t="shared" si="4"/>
        <v>1608.7923041358008</v>
      </c>
    </row>
    <row r="23" spans="1:14" x14ac:dyDescent="0.25">
      <c r="A23" s="68" t="s">
        <v>42</v>
      </c>
      <c r="B23" s="68"/>
      <c r="C23" s="23">
        <v>768.91719203108221</v>
      </c>
      <c r="D23" s="22">
        <v>768.58385849244144</v>
      </c>
      <c r="E23" s="22">
        <v>775.61386583263777</v>
      </c>
      <c r="F23" s="22">
        <v>784.1676554889799</v>
      </c>
      <c r="G23" s="22">
        <v>784.72553158911569</v>
      </c>
      <c r="H23" s="22">
        <v>788.76840241469949</v>
      </c>
      <c r="I23" s="22">
        <v>789.50665416618131</v>
      </c>
      <c r="J23" s="22">
        <v>789.77604281001322</v>
      </c>
      <c r="K23" s="22">
        <v>790.93104016201426</v>
      </c>
      <c r="L23" s="22">
        <v>791.60252711440023</v>
      </c>
      <c r="M23" s="22">
        <v>792.05205902037278</v>
      </c>
      <c r="N23" s="22">
        <v>793.39172653303251</v>
      </c>
    </row>
    <row r="24" spans="1:14" x14ac:dyDescent="0.25">
      <c r="A24" s="61" t="s">
        <v>43</v>
      </c>
      <c r="B24" s="61"/>
      <c r="C24" s="23">
        <v>797.25855361217293</v>
      </c>
      <c r="D24" s="23">
        <v>804.59602829109372</v>
      </c>
      <c r="E24" s="23">
        <v>807.68106434599861</v>
      </c>
      <c r="F24" s="23">
        <v>810.20304076786761</v>
      </c>
      <c r="G24" s="23">
        <v>812.02283418876232</v>
      </c>
      <c r="H24" s="23">
        <v>813.04056795399288</v>
      </c>
      <c r="I24" s="23">
        <v>812.99670848873029</v>
      </c>
      <c r="J24" s="23">
        <v>813.33862423062362</v>
      </c>
      <c r="K24" s="23">
        <v>814.1125178889497</v>
      </c>
      <c r="L24" s="23">
        <v>814.95437746541802</v>
      </c>
      <c r="M24" s="23">
        <v>815.82866711026111</v>
      </c>
      <c r="N24" s="23">
        <v>815.40057760276818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106.98429978891909</v>
      </c>
      <c r="D26" s="32">
        <f t="shared" ref="D26:N26" si="5">D19-D22</f>
        <v>93.100921802033781</v>
      </c>
      <c r="E26" s="32">
        <f t="shared" si="5"/>
        <v>74.817589822031096</v>
      </c>
      <c r="F26" s="32">
        <f t="shared" si="5"/>
        <v>55.221958396737364</v>
      </c>
      <c r="G26" s="32">
        <f t="shared" si="5"/>
        <v>49.856670426768233</v>
      </c>
      <c r="H26" s="32">
        <f t="shared" si="5"/>
        <v>43.73834941403652</v>
      </c>
      <c r="I26" s="32">
        <f t="shared" si="5"/>
        <v>43.511392964502193</v>
      </c>
      <c r="J26" s="32">
        <f t="shared" si="5"/>
        <v>41.236235762016804</v>
      </c>
      <c r="K26" s="32">
        <f t="shared" si="5"/>
        <v>38.644272707895198</v>
      </c>
      <c r="L26" s="32">
        <f t="shared" si="5"/>
        <v>37.801395238080659</v>
      </c>
      <c r="M26" s="32">
        <f t="shared" si="5"/>
        <v>35.137201995664554</v>
      </c>
      <c r="N26" s="32">
        <f t="shared" si="5"/>
        <v>33.890149353888773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-39.1998291015625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146.06384089510095</v>
      </c>
      <c r="D30" s="32">
        <f t="shared" ref="D30:N30" si="6">D17+D26+D28</f>
        <v>172.66769226586879</v>
      </c>
      <c r="E30" s="32">
        <f t="shared" si="6"/>
        <v>155.54054002171753</v>
      </c>
      <c r="F30" s="32">
        <f t="shared" si="6"/>
        <v>141.24572419846228</v>
      </c>
      <c r="G30" s="32">
        <f t="shared" si="6"/>
        <v>137.70382538856194</v>
      </c>
      <c r="H30" s="32">
        <f t="shared" si="6"/>
        <v>134.50396436741136</v>
      </c>
      <c r="I30" s="32">
        <f t="shared" si="6"/>
        <v>134.39515055116834</v>
      </c>
      <c r="J30" s="32">
        <f t="shared" si="6"/>
        <v>131.51807891333755</v>
      </c>
      <c r="K30" s="32">
        <f t="shared" si="6"/>
        <v>129.38358982506986</v>
      </c>
      <c r="L30" s="32">
        <f t="shared" si="6"/>
        <v>127.44468200875633</v>
      </c>
      <c r="M30" s="32">
        <f t="shared" si="6"/>
        <v>124.44036681518668</v>
      </c>
      <c r="N30" s="32">
        <f t="shared" si="6"/>
        <v>122.0484004435389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33658.063672690783</v>
      </c>
      <c r="D32" s="21">
        <v>33830.731364956664</v>
      </c>
      <c r="E32" s="21">
        <v>33986.271904978392</v>
      </c>
      <c r="F32" s="21">
        <v>34127.517629176837</v>
      </c>
      <c r="G32" s="21">
        <v>34265.221454565406</v>
      </c>
      <c r="H32" s="21">
        <v>34399.725418932809</v>
      </c>
      <c r="I32" s="21">
        <v>34534.120569483981</v>
      </c>
      <c r="J32" s="21">
        <v>34665.638648397318</v>
      </c>
      <c r="K32" s="21">
        <v>34795.022238222387</v>
      </c>
      <c r="L32" s="21">
        <v>34922.466920231142</v>
      </c>
      <c r="M32" s="21">
        <v>35046.907287046328</v>
      </c>
      <c r="N32" s="21">
        <v>35168.95568748987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4.3585483615058429E-3</v>
      </c>
      <c r="D34" s="39">
        <f t="shared" ref="D34:N34" si="7">(D32/D8)-1</f>
        <v>5.1300542403447391E-3</v>
      </c>
      <c r="E34" s="39">
        <f t="shared" si="7"/>
        <v>4.5976109219691974E-3</v>
      </c>
      <c r="F34" s="39">
        <f t="shared" si="7"/>
        <v>4.1559640490533845E-3</v>
      </c>
      <c r="G34" s="39">
        <f t="shared" si="7"/>
        <v>4.0349792470941725E-3</v>
      </c>
      <c r="H34" s="39">
        <f t="shared" si="7"/>
        <v>3.9253785225275006E-3</v>
      </c>
      <c r="I34" s="39">
        <f t="shared" si="7"/>
        <v>3.9068669564787939E-3</v>
      </c>
      <c r="J34" s="39">
        <f t="shared" si="7"/>
        <v>3.808351761809492E-3</v>
      </c>
      <c r="K34" s="39">
        <f t="shared" si="7"/>
        <v>3.7323296171567488E-3</v>
      </c>
      <c r="L34" s="39">
        <f t="shared" si="7"/>
        <v>3.662727419347922E-3</v>
      </c>
      <c r="M34" s="39">
        <f t="shared" si="7"/>
        <v>3.5633326562933831E-3</v>
      </c>
      <c r="N34" s="39">
        <f t="shared" si="7"/>
        <v>3.4824299743176912E-3</v>
      </c>
    </row>
    <row r="35" spans="1:14" ht="15.75" thickBot="1" x14ac:dyDescent="0.3">
      <c r="A35" s="40" t="s">
        <v>15</v>
      </c>
      <c r="B35" s="41"/>
      <c r="C35" s="42">
        <f>(C32/$C$8)-1</f>
        <v>4.3585483615058429E-3</v>
      </c>
      <c r="D35" s="42">
        <f t="shared" ref="D35:N35" si="8">(D32/$C$8)-1</f>
        <v>9.5109621913542775E-3</v>
      </c>
      <c r="E35" s="42">
        <f t="shared" si="8"/>
        <v>1.4152300816972829E-2</v>
      </c>
      <c r="F35" s="42">
        <f t="shared" si="8"/>
        <v>1.8367081319432987E-2</v>
      </c>
      <c r="G35" s="42">
        <f t="shared" si="8"/>
        <v>2.2476171358480679E-2</v>
      </c>
      <c r="H35" s="42">
        <f t="shared" si="8"/>
        <v>2.6489777361327516E-2</v>
      </c>
      <c r="I35" s="42">
        <f t="shared" si="8"/>
        <v>3.0500136353663887E-2</v>
      </c>
      <c r="J35" s="42">
        <f t="shared" si="8"/>
        <v>3.4424643363491159E-2</v>
      </c>
      <c r="K35" s="42">
        <f t="shared" si="8"/>
        <v>3.8285457096633557E-2</v>
      </c>
      <c r="L35" s="42">
        <f t="shared" si="8"/>
        <v>4.2088413709451489E-2</v>
      </c>
      <c r="M35" s="42">
        <f t="shared" si="8"/>
        <v>4.5801721384767458E-2</v>
      </c>
      <c r="N35" s="42">
        <f t="shared" si="8"/>
        <v>4.9443652646510738E-2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0.84234742008478247</v>
      </c>
      <c r="D41" s="47">
        <v>0.84975050329989377</v>
      </c>
      <c r="E41" s="47">
        <v>0.84614503587215162</v>
      </c>
      <c r="F41" s="47">
        <v>0.8436376178017202</v>
      </c>
      <c r="G41" s="47">
        <v>0.84468017568318876</v>
      </c>
      <c r="H41" s="47">
        <v>0.84881728851051919</v>
      </c>
      <c r="I41" s="47">
        <v>0.85320420975673084</v>
      </c>
      <c r="J41" s="47">
        <v>0.85837735480949195</v>
      </c>
      <c r="K41" s="47">
        <v>0.86306540971740864</v>
      </c>
      <c r="L41" s="47">
        <v>0.86808773216667534</v>
      </c>
      <c r="M41" s="47">
        <v>0.87262885096451182</v>
      </c>
      <c r="N41" s="47">
        <v>0.87829172776670983</v>
      </c>
    </row>
    <row r="43" spans="1:14" x14ac:dyDescent="0.25">
      <c r="A43" s="48" t="s">
        <v>31</v>
      </c>
      <c r="B43" s="48"/>
      <c r="C43" s="49">
        <v>104.68984397096166</v>
      </c>
      <c r="D43" s="49">
        <v>106.58202965203226</v>
      </c>
      <c r="E43" s="49">
        <v>106.55263208808415</v>
      </c>
      <c r="F43" s="49">
        <v>104.09924483243118</v>
      </c>
      <c r="G43" s="49">
        <v>102.94546895088352</v>
      </c>
      <c r="H43" s="49">
        <v>101.34752809500485</v>
      </c>
      <c r="I43" s="49">
        <v>100.48872988548689</v>
      </c>
      <c r="J43" s="49">
        <v>99.543962908578791</v>
      </c>
      <c r="K43" s="49">
        <v>97.873610308294772</v>
      </c>
      <c r="L43" s="49">
        <v>96.828111116378452</v>
      </c>
      <c r="M43" s="49">
        <v>95.259911027428913</v>
      </c>
      <c r="N43" s="49">
        <v>94.170063434870201</v>
      </c>
    </row>
    <row r="44" spans="1:14" x14ac:dyDescent="0.25">
      <c r="A44" s="19" t="s">
        <v>47</v>
      </c>
      <c r="B44" s="19"/>
      <c r="C44" s="50">
        <v>105.93882342654634</v>
      </c>
      <c r="D44" s="50">
        <v>106.5820296520323</v>
      </c>
      <c r="E44" s="50">
        <v>106.30618643167836</v>
      </c>
      <c r="F44" s="50">
        <v>103.64000846781674</v>
      </c>
      <c r="G44" s="50">
        <v>102.28865361570901</v>
      </c>
      <c r="H44" s="50">
        <v>100.4990230153772</v>
      </c>
      <c r="I44" s="50">
        <v>99.476668867395944</v>
      </c>
      <c r="J44" s="50">
        <v>98.402658266141316</v>
      </c>
      <c r="K44" s="50">
        <v>96.61085826777034</v>
      </c>
      <c r="L44" s="50">
        <v>95.455500170934187</v>
      </c>
      <c r="M44" s="50">
        <v>93.803115421571775</v>
      </c>
      <c r="N44" s="50">
        <v>92.639758391269922</v>
      </c>
    </row>
    <row r="45" spans="1:14" x14ac:dyDescent="0.25">
      <c r="A45" s="51" t="s">
        <v>48</v>
      </c>
      <c r="B45" s="51"/>
      <c r="C45" s="52">
        <v>103.47287227663772</v>
      </c>
      <c r="D45" s="52">
        <v>106.58202965203225</v>
      </c>
      <c r="E45" s="52">
        <v>106.79797411851263</v>
      </c>
      <c r="F45" s="52">
        <v>104.56137888398254</v>
      </c>
      <c r="G45" s="52">
        <v>103.61554604707332</v>
      </c>
      <c r="H45" s="52">
        <v>102.22363515309659</v>
      </c>
      <c r="I45" s="52">
        <v>101.54128377811296</v>
      </c>
      <c r="J45" s="52">
        <v>100.74246525454279</v>
      </c>
      <c r="K45" s="52">
        <v>99.210846353315262</v>
      </c>
      <c r="L45" s="52">
        <v>98.290347742181709</v>
      </c>
      <c r="M45" s="52">
        <v>96.827223403324453</v>
      </c>
      <c r="N45" s="52">
        <v>95.833302856400266</v>
      </c>
    </row>
    <row r="47" spans="1:14" x14ac:dyDescent="0.25">
      <c r="A47" s="48" t="s">
        <v>32</v>
      </c>
      <c r="B47" s="48"/>
      <c r="C47" s="49">
        <v>78.850868766468082</v>
      </c>
      <c r="D47" s="49">
        <v>78.636191658507457</v>
      </c>
      <c r="E47" s="49">
        <v>78.643891200343546</v>
      </c>
      <c r="F47" s="49">
        <v>78.932574249790676</v>
      </c>
      <c r="G47" s="49">
        <v>79.066570911535464</v>
      </c>
      <c r="H47" s="49">
        <v>79.252643231801514</v>
      </c>
      <c r="I47" s="49">
        <v>79.35455889312297</v>
      </c>
      <c r="J47" s="49">
        <v>79.462736792775885</v>
      </c>
      <c r="K47" s="49">
        <v>79.66091719245216</v>
      </c>
      <c r="L47" s="49">
        <v>79.788839458825279</v>
      </c>
      <c r="M47" s="49">
        <v>79.977040937261251</v>
      </c>
      <c r="N47" s="49">
        <v>80.104650887289552</v>
      </c>
    </row>
    <row r="48" spans="1:14" x14ac:dyDescent="0.25">
      <c r="A48" s="19" t="s">
        <v>45</v>
      </c>
      <c r="B48" s="19"/>
      <c r="C48" s="50">
        <v>76.663365315469136</v>
      </c>
      <c r="D48" s="50">
        <v>76.586203638856048</v>
      </c>
      <c r="E48" s="50">
        <v>76.620888761428475</v>
      </c>
      <c r="F48" s="50">
        <v>76.948890741148944</v>
      </c>
      <c r="G48" s="50">
        <v>77.116213792060762</v>
      </c>
      <c r="H48" s="50">
        <v>77.339691909764468</v>
      </c>
      <c r="I48" s="50">
        <v>77.467411426689367</v>
      </c>
      <c r="J48" s="50">
        <v>77.605806257385396</v>
      </c>
      <c r="K48" s="50">
        <v>77.83603515862778</v>
      </c>
      <c r="L48" s="50">
        <v>77.98491398626274</v>
      </c>
      <c r="M48" s="50">
        <v>78.202738789392455</v>
      </c>
      <c r="N48" s="50">
        <v>78.355087903521436</v>
      </c>
    </row>
    <row r="49" spans="1:14" x14ac:dyDescent="0.25">
      <c r="A49" s="51" t="s">
        <v>46</v>
      </c>
      <c r="B49" s="51"/>
      <c r="C49" s="52">
        <v>80.990655909830849</v>
      </c>
      <c r="D49" s="52">
        <v>80.668426343848921</v>
      </c>
      <c r="E49" s="52">
        <v>80.656854069878392</v>
      </c>
      <c r="F49" s="52">
        <v>80.906137756113722</v>
      </c>
      <c r="G49" s="52">
        <v>81.018901381583774</v>
      </c>
      <c r="H49" s="52">
        <v>81.179681242065058</v>
      </c>
      <c r="I49" s="52">
        <v>81.261256063993997</v>
      </c>
      <c r="J49" s="52">
        <v>81.355322145639974</v>
      </c>
      <c r="K49" s="52">
        <v>81.531886863556437</v>
      </c>
      <c r="L49" s="52">
        <v>81.640725498997384</v>
      </c>
      <c r="M49" s="52">
        <v>81.807227819204897</v>
      </c>
      <c r="N49" s="52">
        <v>81.920277831531834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86</v>
      </c>
      <c r="B1" s="4" t="s">
        <v>6</v>
      </c>
    </row>
    <row r="2" spans="1:2" x14ac:dyDescent="0.25">
      <c r="A2" s="54" t="s">
        <v>53</v>
      </c>
      <c r="B2" s="54" t="s">
        <v>53</v>
      </c>
    </row>
    <row r="3" spans="1:2" x14ac:dyDescent="0.25">
      <c r="A3" s="54" t="s">
        <v>54</v>
      </c>
      <c r="B3" s="54" t="s">
        <v>55</v>
      </c>
    </row>
    <row r="4" spans="1:2" x14ac:dyDescent="0.25">
      <c r="A4" s="54" t="s">
        <v>56</v>
      </c>
      <c r="B4" s="54" t="s">
        <v>57</v>
      </c>
    </row>
    <row r="5" spans="1:2" x14ac:dyDescent="0.25">
      <c r="A5" s="54" t="s">
        <v>58</v>
      </c>
      <c r="B5" s="54" t="s">
        <v>59</v>
      </c>
    </row>
    <row r="6" spans="1:2" x14ac:dyDescent="0.25">
      <c r="A6" s="54" t="s">
        <v>60</v>
      </c>
      <c r="B6" s="54" t="s">
        <v>61</v>
      </c>
    </row>
    <row r="7" spans="1:2" x14ac:dyDescent="0.25">
      <c r="A7" s="54" t="s">
        <v>62</v>
      </c>
      <c r="B7" s="54" t="s">
        <v>63</v>
      </c>
    </row>
    <row r="8" spans="1:2" x14ac:dyDescent="0.25">
      <c r="A8" s="54" t="s">
        <v>64</v>
      </c>
      <c r="B8" s="54" t="s">
        <v>64</v>
      </c>
    </row>
    <row r="9" spans="1:2" x14ac:dyDescent="0.25">
      <c r="A9" s="54" t="s">
        <v>65</v>
      </c>
      <c r="B9" s="54" t="s">
        <v>66</v>
      </c>
    </row>
    <row r="10" spans="1:2" x14ac:dyDescent="0.25">
      <c r="A10" s="54" t="s">
        <v>67</v>
      </c>
      <c r="B10" s="54" t="s">
        <v>68</v>
      </c>
    </row>
    <row r="11" spans="1:2" x14ac:dyDescent="0.25">
      <c r="A11" s="54" t="s">
        <v>69</v>
      </c>
      <c r="B11" s="54" t="s">
        <v>69</v>
      </c>
    </row>
    <row r="12" spans="1:2" x14ac:dyDescent="0.25">
      <c r="A12" s="54" t="s">
        <v>70</v>
      </c>
      <c r="B12" s="54" t="s">
        <v>71</v>
      </c>
    </row>
    <row r="13" spans="1:2" x14ac:dyDescent="0.25">
      <c r="A13" s="54" t="s">
        <v>72</v>
      </c>
      <c r="B13" s="54" t="s">
        <v>73</v>
      </c>
    </row>
    <row r="14" spans="1:2" x14ac:dyDescent="0.25">
      <c r="A14" s="54" t="s">
        <v>74</v>
      </c>
      <c r="B14" s="54" t="s">
        <v>75</v>
      </c>
    </row>
    <row r="15" spans="1:2" x14ac:dyDescent="0.25">
      <c r="A15" s="54" t="s">
        <v>76</v>
      </c>
      <c r="B15" s="54" t="s">
        <v>77</v>
      </c>
    </row>
    <row r="16" spans="1:2" x14ac:dyDescent="0.25">
      <c r="A16" s="54" t="s">
        <v>78</v>
      </c>
      <c r="B16" s="54" t="s">
        <v>79</v>
      </c>
    </row>
    <row r="17" spans="1:2" x14ac:dyDescent="0.25">
      <c r="A17" s="54" t="s">
        <v>80</v>
      </c>
      <c r="B17" s="54" t="s">
        <v>81</v>
      </c>
    </row>
    <row r="18" spans="1:2" x14ac:dyDescent="0.25">
      <c r="A18" s="54" t="s">
        <v>82</v>
      </c>
      <c r="B18" s="54" t="s">
        <v>83</v>
      </c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D334-C15F-478D-B272-D5A33B02BC7B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104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37075</v>
      </c>
      <c r="D8" s="21">
        <v>37634.043952989647</v>
      </c>
      <c r="E8" s="21">
        <v>38165.287386733871</v>
      </c>
      <c r="F8" s="21">
        <v>38665.044449551846</v>
      </c>
      <c r="G8" s="21">
        <v>39145.375936223943</v>
      </c>
      <c r="H8" s="21">
        <v>39627.931222390791</v>
      </c>
      <c r="I8" s="21">
        <v>40117.871045957567</v>
      </c>
      <c r="J8" s="21">
        <v>40615.195319331368</v>
      </c>
      <c r="K8" s="21">
        <v>41120.364449095883</v>
      </c>
      <c r="L8" s="21">
        <v>41642.234912607208</v>
      </c>
      <c r="M8" s="21">
        <v>42172.965999899861</v>
      </c>
      <c r="N8" s="21">
        <v>42711.797361829827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223.48502049229731</v>
      </c>
      <c r="D10" s="26">
        <f t="shared" ref="D10:N10" si="0">SUM(D11:D12)</f>
        <v>234.24593119331811</v>
      </c>
      <c r="E10" s="26">
        <f t="shared" si="0"/>
        <v>241.43831313472106</v>
      </c>
      <c r="F10" s="26">
        <f t="shared" si="0"/>
        <v>248.4820497719829</v>
      </c>
      <c r="G10" s="26">
        <f t="shared" si="0"/>
        <v>256.4867341071411</v>
      </c>
      <c r="H10" s="26">
        <f t="shared" si="0"/>
        <v>265.40945487747854</v>
      </c>
      <c r="I10" s="26">
        <f t="shared" si="0"/>
        <v>274.23335819425245</v>
      </c>
      <c r="J10" s="26">
        <f t="shared" si="0"/>
        <v>283.05904809645676</v>
      </c>
      <c r="K10" s="26">
        <f t="shared" si="0"/>
        <v>291.21457786468488</v>
      </c>
      <c r="L10" s="26">
        <f t="shared" si="0"/>
        <v>298.85125779079834</v>
      </c>
      <c r="M10" s="26">
        <f t="shared" si="0"/>
        <v>305.55679982500567</v>
      </c>
      <c r="N10" s="26">
        <f t="shared" si="0"/>
        <v>311.65390109618784</v>
      </c>
    </row>
    <row r="11" spans="1:14" x14ac:dyDescent="0.25">
      <c r="A11" s="60" t="s">
        <v>34</v>
      </c>
      <c r="B11" s="18"/>
      <c r="C11" s="22">
        <v>114.50102628217256</v>
      </c>
      <c r="D11" s="22">
        <v>120.03068569588099</v>
      </c>
      <c r="E11" s="22">
        <v>123.63669561276821</v>
      </c>
      <c r="F11" s="22">
        <v>127.26769275308928</v>
      </c>
      <c r="G11" s="22">
        <v>131.41456801928692</v>
      </c>
      <c r="H11" s="22">
        <v>135.90180025618125</v>
      </c>
      <c r="I11" s="22">
        <v>140.50194176493991</v>
      </c>
      <c r="J11" s="22">
        <v>144.9705462775093</v>
      </c>
      <c r="K11" s="22">
        <v>149.0981710327612</v>
      </c>
      <c r="L11" s="22">
        <v>153.16572210970597</v>
      </c>
      <c r="M11" s="22">
        <v>156.37103665815357</v>
      </c>
      <c r="N11" s="22">
        <v>159.68528558562659</v>
      </c>
    </row>
    <row r="12" spans="1:14" x14ac:dyDescent="0.25">
      <c r="A12" s="27" t="s">
        <v>35</v>
      </c>
      <c r="B12" s="28"/>
      <c r="C12" s="29">
        <v>108.98399421012475</v>
      </c>
      <c r="D12" s="29">
        <v>114.21524549743712</v>
      </c>
      <c r="E12" s="29">
        <v>117.80161752195285</v>
      </c>
      <c r="F12" s="29">
        <v>121.21435701889362</v>
      </c>
      <c r="G12" s="29">
        <v>125.07216608785419</v>
      </c>
      <c r="H12" s="29">
        <v>129.50765462129729</v>
      </c>
      <c r="I12" s="29">
        <v>133.73141642931253</v>
      </c>
      <c r="J12" s="29">
        <v>138.08850181894746</v>
      </c>
      <c r="K12" s="29">
        <v>142.11640683192368</v>
      </c>
      <c r="L12" s="29">
        <v>145.68553568109238</v>
      </c>
      <c r="M12" s="29">
        <v>149.1857631668521</v>
      </c>
      <c r="N12" s="29">
        <v>151.96861551056125</v>
      </c>
    </row>
    <row r="13" spans="1:14" x14ac:dyDescent="0.25">
      <c r="A13" s="63" t="s">
        <v>36</v>
      </c>
      <c r="B13" s="18"/>
      <c r="C13" s="26">
        <f>SUM(C14:C15)</f>
        <v>275.93724478283508</v>
      </c>
      <c r="D13" s="26">
        <f t="shared" ref="D13:N13" si="1">SUM(D14:D15)</f>
        <v>285.43747601759372</v>
      </c>
      <c r="E13" s="26">
        <f t="shared" si="1"/>
        <v>288.32903212344615</v>
      </c>
      <c r="F13" s="26">
        <f t="shared" si="1"/>
        <v>284.16231120706721</v>
      </c>
      <c r="G13" s="26">
        <f t="shared" si="1"/>
        <v>283.94805388952994</v>
      </c>
      <c r="H13" s="26">
        <f t="shared" si="1"/>
        <v>283.26719963417094</v>
      </c>
      <c r="I13" s="26">
        <f t="shared" si="1"/>
        <v>284.52036064964364</v>
      </c>
      <c r="J13" s="26">
        <f t="shared" si="1"/>
        <v>285.54663816558599</v>
      </c>
      <c r="K13" s="26">
        <f t="shared" si="1"/>
        <v>284.53511749077529</v>
      </c>
      <c r="L13" s="26">
        <f t="shared" si="1"/>
        <v>286.16303350012004</v>
      </c>
      <c r="M13" s="26">
        <f t="shared" si="1"/>
        <v>285.61098860909465</v>
      </c>
      <c r="N13" s="26">
        <f t="shared" si="1"/>
        <v>286.83329627474097</v>
      </c>
    </row>
    <row r="14" spans="1:14" x14ac:dyDescent="0.25">
      <c r="A14" s="60" t="s">
        <v>37</v>
      </c>
      <c r="B14" s="18"/>
      <c r="C14" s="22">
        <v>122.88369637840132</v>
      </c>
      <c r="D14" s="22">
        <v>126.67649469836732</v>
      </c>
      <c r="E14" s="22">
        <v>129.5360956818397</v>
      </c>
      <c r="F14" s="22">
        <v>129.06836982748146</v>
      </c>
      <c r="G14" s="22">
        <v>129.87931565442318</v>
      </c>
      <c r="H14" s="22">
        <v>130.30229248830312</v>
      </c>
      <c r="I14" s="22">
        <v>131.46880692897054</v>
      </c>
      <c r="J14" s="22">
        <v>132.68931858141644</v>
      </c>
      <c r="K14" s="22">
        <v>132.76875907923784</v>
      </c>
      <c r="L14" s="22">
        <v>133.93702625634339</v>
      </c>
      <c r="M14" s="22">
        <v>134.47700103581454</v>
      </c>
      <c r="N14" s="22">
        <v>135.84340267277855</v>
      </c>
    </row>
    <row r="15" spans="1:14" x14ac:dyDescent="0.25">
      <c r="A15" s="61" t="s">
        <v>38</v>
      </c>
      <c r="B15" s="12"/>
      <c r="C15" s="23">
        <v>153.05354840443374</v>
      </c>
      <c r="D15" s="23">
        <v>158.7609813192264</v>
      </c>
      <c r="E15" s="23">
        <v>158.79293644160646</v>
      </c>
      <c r="F15" s="23">
        <v>155.09394137958571</v>
      </c>
      <c r="G15" s="23">
        <v>154.06873823510676</v>
      </c>
      <c r="H15" s="23">
        <v>152.96490714586781</v>
      </c>
      <c r="I15" s="23">
        <v>153.05155372067307</v>
      </c>
      <c r="J15" s="23">
        <v>152.85731958416955</v>
      </c>
      <c r="K15" s="23">
        <v>151.76635841153748</v>
      </c>
      <c r="L15" s="23">
        <v>152.22600724377662</v>
      </c>
      <c r="M15" s="23">
        <v>151.13398757328011</v>
      </c>
      <c r="N15" s="23">
        <v>150.98989360196245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-52.452224290537771</v>
      </c>
      <c r="D17" s="32">
        <f t="shared" ref="D17:N17" si="2">D10-D13</f>
        <v>-51.19154482427561</v>
      </c>
      <c r="E17" s="32">
        <f t="shared" si="2"/>
        <v>-46.890718988725098</v>
      </c>
      <c r="F17" s="32">
        <f t="shared" si="2"/>
        <v>-35.680261435084304</v>
      </c>
      <c r="G17" s="32">
        <f t="shared" si="2"/>
        <v>-27.461319782388841</v>
      </c>
      <c r="H17" s="32">
        <f t="shared" si="2"/>
        <v>-17.857744756692398</v>
      </c>
      <c r="I17" s="32">
        <f t="shared" si="2"/>
        <v>-10.287002455391189</v>
      </c>
      <c r="J17" s="32">
        <f t="shared" si="2"/>
        <v>-2.4875900691292259</v>
      </c>
      <c r="K17" s="32">
        <f t="shared" si="2"/>
        <v>6.6794603739095919</v>
      </c>
      <c r="L17" s="32">
        <f t="shared" si="2"/>
        <v>12.688224290678306</v>
      </c>
      <c r="M17" s="32">
        <f t="shared" si="2"/>
        <v>19.945811215911021</v>
      </c>
      <c r="N17" s="32">
        <f t="shared" si="2"/>
        <v>24.820604821446864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3052.0992873103278</v>
      </c>
      <c r="D19" s="26">
        <f t="shared" ref="D19:N19" si="3">SUM(D20:D21)</f>
        <v>3028.456619644006</v>
      </c>
      <c r="E19" s="26">
        <f t="shared" si="3"/>
        <v>3007.4731475924709</v>
      </c>
      <c r="F19" s="26">
        <f t="shared" si="3"/>
        <v>2993.7877534335598</v>
      </c>
      <c r="G19" s="26">
        <f t="shared" si="3"/>
        <v>2993.3964087705608</v>
      </c>
      <c r="H19" s="26">
        <f t="shared" si="3"/>
        <v>2997.5353439814899</v>
      </c>
      <c r="I19" s="26">
        <f t="shared" si="3"/>
        <v>3001.3977671348212</v>
      </c>
      <c r="J19" s="26">
        <f t="shared" si="3"/>
        <v>3004.3813682118462</v>
      </c>
      <c r="K19" s="26">
        <f t="shared" si="3"/>
        <v>3010.9998409271661</v>
      </c>
      <c r="L19" s="26">
        <f t="shared" si="3"/>
        <v>3016.5216536564203</v>
      </c>
      <c r="M19" s="26">
        <f t="shared" si="3"/>
        <v>3012.0435475676086</v>
      </c>
      <c r="N19" s="26">
        <f t="shared" si="3"/>
        <v>3008.7406189112016</v>
      </c>
    </row>
    <row r="20" spans="1:14" x14ac:dyDescent="0.25">
      <c r="A20" s="68" t="s">
        <v>40</v>
      </c>
      <c r="B20" s="68"/>
      <c r="C20" s="22">
        <v>1477.2807382640447</v>
      </c>
      <c r="D20" s="22">
        <v>1469.0478237227128</v>
      </c>
      <c r="E20" s="22">
        <v>1457.3650782305028</v>
      </c>
      <c r="F20" s="22">
        <v>1449.6001059839498</v>
      </c>
      <c r="G20" s="22">
        <v>1450.6913897690554</v>
      </c>
      <c r="H20" s="22">
        <v>1449.8782327944093</v>
      </c>
      <c r="I20" s="22">
        <v>1453.1962470923031</v>
      </c>
      <c r="J20" s="22">
        <v>1451.9839194193441</v>
      </c>
      <c r="K20" s="22">
        <v>1455.0961840251898</v>
      </c>
      <c r="L20" s="22">
        <v>1458.9359858005216</v>
      </c>
      <c r="M20" s="22">
        <v>1456.6133753178724</v>
      </c>
      <c r="N20" s="22">
        <v>1454.6541951445222</v>
      </c>
    </row>
    <row r="21" spans="1:14" x14ac:dyDescent="0.25">
      <c r="A21" s="27" t="s">
        <v>41</v>
      </c>
      <c r="B21" s="27"/>
      <c r="C21" s="29">
        <v>1574.8185490462831</v>
      </c>
      <c r="D21" s="29">
        <v>1559.4087959212932</v>
      </c>
      <c r="E21" s="29">
        <v>1550.1080693619683</v>
      </c>
      <c r="F21" s="29">
        <v>1544.18764744961</v>
      </c>
      <c r="G21" s="29">
        <v>1542.7050190015054</v>
      </c>
      <c r="H21" s="29">
        <v>1547.6571111870803</v>
      </c>
      <c r="I21" s="29">
        <v>1548.2015200425183</v>
      </c>
      <c r="J21" s="29">
        <v>1552.3974487925022</v>
      </c>
      <c r="K21" s="29">
        <v>1555.9036569019763</v>
      </c>
      <c r="L21" s="29">
        <v>1557.5856678558987</v>
      </c>
      <c r="M21" s="29">
        <v>1555.4301722497362</v>
      </c>
      <c r="N21" s="29">
        <v>1554.0864237666792</v>
      </c>
    </row>
    <row r="22" spans="1:14" x14ac:dyDescent="0.25">
      <c r="A22" s="71" t="s">
        <v>44</v>
      </c>
      <c r="B22" s="71"/>
      <c r="C22" s="26">
        <f>SUM(C23:C24)</f>
        <v>2440.6031100301411</v>
      </c>
      <c r="D22" s="26">
        <f t="shared" ref="D22:N22" si="4">SUM(D23:D24)</f>
        <v>2446.0216410755038</v>
      </c>
      <c r="E22" s="26">
        <f t="shared" si="4"/>
        <v>2460.8253657857886</v>
      </c>
      <c r="F22" s="26">
        <f t="shared" si="4"/>
        <v>2477.7760053263719</v>
      </c>
      <c r="G22" s="26">
        <f t="shared" si="4"/>
        <v>2483.3798028213132</v>
      </c>
      <c r="H22" s="26">
        <f t="shared" si="4"/>
        <v>2489.7377756580163</v>
      </c>
      <c r="I22" s="26">
        <f t="shared" si="4"/>
        <v>2493.7864913056292</v>
      </c>
      <c r="J22" s="26">
        <f t="shared" si="4"/>
        <v>2496.7246483782155</v>
      </c>
      <c r="K22" s="26">
        <f t="shared" si="4"/>
        <v>2495.8088377897484</v>
      </c>
      <c r="L22" s="26">
        <f t="shared" si="4"/>
        <v>2498.4787906544425</v>
      </c>
      <c r="M22" s="26">
        <f t="shared" si="4"/>
        <v>2493.157996853552</v>
      </c>
      <c r="N22" s="26">
        <f t="shared" si="4"/>
        <v>2486.8757353047222</v>
      </c>
    </row>
    <row r="23" spans="1:14" x14ac:dyDescent="0.25">
      <c r="A23" s="68" t="s">
        <v>42</v>
      </c>
      <c r="B23" s="68"/>
      <c r="C23" s="23">
        <v>1204.379947448773</v>
      </c>
      <c r="D23" s="22">
        <v>1202.6091582575436</v>
      </c>
      <c r="E23" s="22">
        <v>1207.3010532077537</v>
      </c>
      <c r="F23" s="22">
        <v>1220.7941790668679</v>
      </c>
      <c r="G23" s="22">
        <v>1225.4644059644559</v>
      </c>
      <c r="H23" s="22">
        <v>1229.331403821443</v>
      </c>
      <c r="I23" s="22">
        <v>1235.8573858117281</v>
      </c>
      <c r="J23" s="22">
        <v>1236.1119492583987</v>
      </c>
      <c r="K23" s="22">
        <v>1236.7247437667031</v>
      </c>
      <c r="L23" s="22">
        <v>1238.0072967572589</v>
      </c>
      <c r="M23" s="22">
        <v>1234.1537191529619</v>
      </c>
      <c r="N23" s="22">
        <v>1230.447092849824</v>
      </c>
    </row>
    <row r="24" spans="1:14" x14ac:dyDescent="0.25">
      <c r="A24" s="61" t="s">
        <v>43</v>
      </c>
      <c r="B24" s="61"/>
      <c r="C24" s="23">
        <v>1236.2231625813681</v>
      </c>
      <c r="D24" s="23">
        <v>1243.4124828179604</v>
      </c>
      <c r="E24" s="23">
        <v>1253.5243125780351</v>
      </c>
      <c r="F24" s="23">
        <v>1256.981826259504</v>
      </c>
      <c r="G24" s="23">
        <v>1257.9153968568571</v>
      </c>
      <c r="H24" s="23">
        <v>1260.406371836573</v>
      </c>
      <c r="I24" s="23">
        <v>1257.9291054939008</v>
      </c>
      <c r="J24" s="23">
        <v>1260.6126991198166</v>
      </c>
      <c r="K24" s="23">
        <v>1259.0840940230451</v>
      </c>
      <c r="L24" s="23">
        <v>1260.4714938971833</v>
      </c>
      <c r="M24" s="23">
        <v>1259.0042777005901</v>
      </c>
      <c r="N24" s="23">
        <v>1256.4286424548984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611.49617728018666</v>
      </c>
      <c r="D26" s="32">
        <f t="shared" ref="D26:N26" si="5">D19-D22</f>
        <v>582.43497856850217</v>
      </c>
      <c r="E26" s="32">
        <f t="shared" si="5"/>
        <v>546.64778180668236</v>
      </c>
      <c r="F26" s="32">
        <f t="shared" si="5"/>
        <v>516.01174810718794</v>
      </c>
      <c r="G26" s="32">
        <f t="shared" si="5"/>
        <v>510.01660594924761</v>
      </c>
      <c r="H26" s="32">
        <f t="shared" si="5"/>
        <v>507.79756832347357</v>
      </c>
      <c r="I26" s="32">
        <f t="shared" si="5"/>
        <v>507.61127582919198</v>
      </c>
      <c r="J26" s="32">
        <f t="shared" si="5"/>
        <v>507.65671983363063</v>
      </c>
      <c r="K26" s="32">
        <f t="shared" si="5"/>
        <v>515.19100313741774</v>
      </c>
      <c r="L26" s="32">
        <f t="shared" si="5"/>
        <v>518.04286300197782</v>
      </c>
      <c r="M26" s="32">
        <f t="shared" si="5"/>
        <v>518.88555071405654</v>
      </c>
      <c r="N26" s="32">
        <f t="shared" si="5"/>
        <v>521.86488360647945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559.04395298964891</v>
      </c>
      <c r="D30" s="32">
        <f t="shared" ref="D30:N30" si="6">D17+D26+D28</f>
        <v>531.24343374422654</v>
      </c>
      <c r="E30" s="32">
        <f t="shared" si="6"/>
        <v>499.75706281795726</v>
      </c>
      <c r="F30" s="32">
        <f t="shared" si="6"/>
        <v>480.33148667210367</v>
      </c>
      <c r="G30" s="32">
        <f t="shared" si="6"/>
        <v>482.55528616685876</v>
      </c>
      <c r="H30" s="32">
        <f t="shared" si="6"/>
        <v>489.93982356678117</v>
      </c>
      <c r="I30" s="32">
        <f t="shared" si="6"/>
        <v>497.32427337380079</v>
      </c>
      <c r="J30" s="32">
        <f t="shared" si="6"/>
        <v>505.16912976450141</v>
      </c>
      <c r="K30" s="32">
        <f t="shared" si="6"/>
        <v>521.87046351132733</v>
      </c>
      <c r="L30" s="32">
        <f t="shared" si="6"/>
        <v>530.73108729265618</v>
      </c>
      <c r="M30" s="32">
        <f t="shared" si="6"/>
        <v>538.83136192996756</v>
      </c>
      <c r="N30" s="32">
        <f t="shared" si="6"/>
        <v>546.68548842792632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37634.043952989647</v>
      </c>
      <c r="D32" s="21">
        <v>38165.287386733871</v>
      </c>
      <c r="E32" s="21">
        <v>38665.044449551846</v>
      </c>
      <c r="F32" s="21">
        <v>39145.375936223943</v>
      </c>
      <c r="G32" s="21">
        <v>39627.931222390791</v>
      </c>
      <c r="H32" s="21">
        <v>40117.871045957567</v>
      </c>
      <c r="I32" s="21">
        <v>40615.195319331368</v>
      </c>
      <c r="J32" s="21">
        <v>41120.364449095883</v>
      </c>
      <c r="K32" s="21">
        <v>41642.234912607208</v>
      </c>
      <c r="L32" s="21">
        <v>42172.965999899861</v>
      </c>
      <c r="M32" s="21">
        <v>42711.797361829827</v>
      </c>
      <c r="N32" s="21">
        <v>43258.482850257758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1.5078731031413328E-2</v>
      </c>
      <c r="D34" s="39">
        <f t="shared" ref="D34:N34" si="7">(D32/D8)-1</f>
        <v>1.4116033727542554E-2</v>
      </c>
      <c r="E34" s="39">
        <f t="shared" si="7"/>
        <v>1.3094544729975954E-2</v>
      </c>
      <c r="F34" s="39">
        <f t="shared" si="7"/>
        <v>1.2422887223078494E-2</v>
      </c>
      <c r="G34" s="39">
        <f t="shared" si="7"/>
        <v>1.2327261512395049E-2</v>
      </c>
      <c r="H34" s="39">
        <f t="shared" si="7"/>
        <v>1.2363497373033328E-2</v>
      </c>
      <c r="I34" s="39">
        <f t="shared" si="7"/>
        <v>1.239657689721585E-2</v>
      </c>
      <c r="J34" s="39">
        <f t="shared" si="7"/>
        <v>1.2437934270479234E-2</v>
      </c>
      <c r="K34" s="39">
        <f t="shared" si="7"/>
        <v>1.2691289839061648E-2</v>
      </c>
      <c r="L34" s="39">
        <f t="shared" si="7"/>
        <v>1.2745019291267035E-2</v>
      </c>
      <c r="M34" s="39">
        <f t="shared" si="7"/>
        <v>1.2776700645888761E-2</v>
      </c>
      <c r="N34" s="39">
        <f t="shared" si="7"/>
        <v>1.2799402558424822E-2</v>
      </c>
    </row>
    <row r="35" spans="1:14" ht="15.75" thickBot="1" x14ac:dyDescent="0.3">
      <c r="A35" s="40" t="s">
        <v>15</v>
      </c>
      <c r="B35" s="41"/>
      <c r="C35" s="42">
        <f>(C32/$C$8)-1</f>
        <v>1.5078731031413328E-2</v>
      </c>
      <c r="D35" s="42">
        <f t="shared" ref="D35:N35" si="8">(D32/$C$8)-1</f>
        <v>2.9407616634763878E-2</v>
      </c>
      <c r="E35" s="42">
        <f t="shared" si="8"/>
        <v>4.2887240716165786E-2</v>
      </c>
      <c r="F35" s="42">
        <f t="shared" si="8"/>
        <v>5.5842911293970232E-2</v>
      </c>
      <c r="G35" s="42">
        <f t="shared" si="8"/>
        <v>6.8858562977499371E-2</v>
      </c>
      <c r="H35" s="42">
        <f t="shared" si="8"/>
        <v>8.2073393013015972E-2</v>
      </c>
      <c r="I35" s="42">
        <f t="shared" si="8"/>
        <v>9.5487399037933018E-2</v>
      </c>
      <c r="J35" s="42">
        <f t="shared" si="8"/>
        <v>0.10911299930130491</v>
      </c>
      <c r="K35" s="42">
        <f t="shared" si="8"/>
        <v>0.12318907383970901</v>
      </c>
      <c r="L35" s="42">
        <f t="shared" si="8"/>
        <v>0.13750414025353641</v>
      </c>
      <c r="M35" s="42">
        <f t="shared" si="8"/>
        <v>0.15203769013701485</v>
      </c>
      <c r="N35" s="42">
        <f t="shared" si="8"/>
        <v>0.16678308429555644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0.53294295550082982</v>
      </c>
      <c r="D41" s="47">
        <v>0.53780882498307125</v>
      </c>
      <c r="E41" s="47">
        <v>0.53570311130108395</v>
      </c>
      <c r="F41" s="47">
        <v>0.53425876208713974</v>
      </c>
      <c r="G41" s="47">
        <v>0.53502205717224272</v>
      </c>
      <c r="H41" s="47">
        <v>0.53773003215962178</v>
      </c>
      <c r="I41" s="47">
        <v>0.54066507149181409</v>
      </c>
      <c r="J41" s="47">
        <v>0.54410186762482859</v>
      </c>
      <c r="K41" s="47">
        <v>0.54720531867775002</v>
      </c>
      <c r="L41" s="47">
        <v>0.55042176155564659</v>
      </c>
      <c r="M41" s="47">
        <v>0.55331928781365214</v>
      </c>
      <c r="N41" s="47">
        <v>0.55683936666481704</v>
      </c>
    </row>
    <row r="43" spans="1:14" x14ac:dyDescent="0.25">
      <c r="A43" s="48" t="s">
        <v>31</v>
      </c>
      <c r="B43" s="48"/>
      <c r="C43" s="49">
        <v>89.977081968216169</v>
      </c>
      <c r="D43" s="49">
        <v>91.778969978138946</v>
      </c>
      <c r="E43" s="49">
        <v>91.828492325098381</v>
      </c>
      <c r="F43" s="49">
        <v>89.778806473590379</v>
      </c>
      <c r="G43" s="49">
        <v>88.86017357174039</v>
      </c>
      <c r="H43" s="49">
        <v>87.574395178277797</v>
      </c>
      <c r="I43" s="49">
        <v>86.923773976434617</v>
      </c>
      <c r="J43" s="49">
        <v>86.185477155019271</v>
      </c>
      <c r="K43" s="49">
        <v>84.820939612708045</v>
      </c>
      <c r="L43" s="49">
        <v>84.013616248578614</v>
      </c>
      <c r="M43" s="49">
        <v>82.763916700976353</v>
      </c>
      <c r="N43" s="49">
        <v>81.940647743107874</v>
      </c>
    </row>
    <row r="44" spans="1:14" x14ac:dyDescent="0.25">
      <c r="A44" s="19" t="s">
        <v>47</v>
      </c>
      <c r="B44" s="19"/>
      <c r="C44" s="50">
        <v>91.203334281549488</v>
      </c>
      <c r="D44" s="50">
        <v>91.778969978138917</v>
      </c>
      <c r="E44" s="50">
        <v>91.569693796065081</v>
      </c>
      <c r="F44" s="50">
        <v>89.303208525568792</v>
      </c>
      <c r="G44" s="50">
        <v>88.184168562813653</v>
      </c>
      <c r="H44" s="50">
        <v>86.696147548314599</v>
      </c>
      <c r="I44" s="50">
        <v>85.8644428344451</v>
      </c>
      <c r="J44" s="50">
        <v>84.983091941753415</v>
      </c>
      <c r="K44" s="50">
        <v>83.494364602567259</v>
      </c>
      <c r="L44" s="50">
        <v>82.579974803577002</v>
      </c>
      <c r="M44" s="50">
        <v>81.234957757438593</v>
      </c>
      <c r="N44" s="50">
        <v>80.321663408450661</v>
      </c>
    </row>
    <row r="45" spans="1:14" x14ac:dyDescent="0.25">
      <c r="A45" s="51" t="s">
        <v>48</v>
      </c>
      <c r="B45" s="51"/>
      <c r="C45" s="52">
        <v>89.016158421497437</v>
      </c>
      <c r="D45" s="52">
        <v>91.778969978138917</v>
      </c>
      <c r="E45" s="52">
        <v>92.040694363330871</v>
      </c>
      <c r="F45" s="52">
        <v>90.17847577553681</v>
      </c>
      <c r="G45" s="52">
        <v>89.438146565052392</v>
      </c>
      <c r="H45" s="52">
        <v>88.33668218962724</v>
      </c>
      <c r="I45" s="52">
        <v>87.85481524672754</v>
      </c>
      <c r="J45" s="52">
        <v>87.257149051586808</v>
      </c>
      <c r="K45" s="52">
        <v>86.016514741858884</v>
      </c>
      <c r="L45" s="52">
        <v>85.316819803667869</v>
      </c>
      <c r="M45" s="52">
        <v>84.173577176410035</v>
      </c>
      <c r="N45" s="52">
        <v>83.454027518343949</v>
      </c>
    </row>
    <row r="47" spans="1:14" x14ac:dyDescent="0.25">
      <c r="A47" s="48" t="s">
        <v>32</v>
      </c>
      <c r="B47" s="48"/>
      <c r="C47" s="49">
        <v>80.770606505597243</v>
      </c>
      <c r="D47" s="49">
        <v>80.536803592469084</v>
      </c>
      <c r="E47" s="49">
        <v>80.530343107135437</v>
      </c>
      <c r="F47" s="49">
        <v>80.802197959315947</v>
      </c>
      <c r="G47" s="49">
        <v>80.930267656430459</v>
      </c>
      <c r="H47" s="49">
        <v>81.109271769901568</v>
      </c>
      <c r="I47" s="49">
        <v>81.203574061769856</v>
      </c>
      <c r="J47" s="49">
        <v>81.308900477037014</v>
      </c>
      <c r="K47" s="49">
        <v>81.504187167135044</v>
      </c>
      <c r="L47" s="49">
        <v>81.626705245862283</v>
      </c>
      <c r="M47" s="49">
        <v>81.811514182107331</v>
      </c>
      <c r="N47" s="49">
        <v>81.937272811595449</v>
      </c>
    </row>
    <row r="48" spans="1:14" x14ac:dyDescent="0.25">
      <c r="A48" s="19" t="s">
        <v>45</v>
      </c>
      <c r="B48" s="19"/>
      <c r="C48" s="50">
        <v>78.59411809465243</v>
      </c>
      <c r="D48" s="50">
        <v>78.513444748803579</v>
      </c>
      <c r="E48" s="50">
        <v>78.543935368445261</v>
      </c>
      <c r="F48" s="50">
        <v>78.865938305501473</v>
      </c>
      <c r="G48" s="50">
        <v>79.028232390596301</v>
      </c>
      <c r="H48" s="50">
        <v>79.245907162407846</v>
      </c>
      <c r="I48" s="50">
        <v>79.368655038589324</v>
      </c>
      <c r="J48" s="50">
        <v>79.50227691383779</v>
      </c>
      <c r="K48" s="50">
        <v>79.727261603449634</v>
      </c>
      <c r="L48" s="50">
        <v>79.871401004227025</v>
      </c>
      <c r="M48" s="50">
        <v>80.08426944269732</v>
      </c>
      <c r="N48" s="50">
        <v>80.231966116856086</v>
      </c>
    </row>
    <row r="49" spans="1:14" x14ac:dyDescent="0.25">
      <c r="A49" s="51" t="s">
        <v>46</v>
      </c>
      <c r="B49" s="51"/>
      <c r="C49" s="52">
        <v>82.684823135549678</v>
      </c>
      <c r="D49" s="52">
        <v>82.358315809990842</v>
      </c>
      <c r="E49" s="52">
        <v>82.342085356502494</v>
      </c>
      <c r="F49" s="52">
        <v>82.585567048530237</v>
      </c>
      <c r="G49" s="52">
        <v>82.693465089081613</v>
      </c>
      <c r="H49" s="52">
        <v>82.848353290858512</v>
      </c>
      <c r="I49" s="52">
        <v>82.924995861690903</v>
      </c>
      <c r="J49" s="52">
        <v>83.01449324914941</v>
      </c>
      <c r="K49" s="52">
        <v>83.186197764879012</v>
      </c>
      <c r="L49" s="52">
        <v>83.290552612415382</v>
      </c>
      <c r="M49" s="52">
        <v>83.451896154583849</v>
      </c>
      <c r="N49" s="52">
        <v>83.560105547098075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518500</v>
      </c>
      <c r="D8" s="21">
        <v>522842</v>
      </c>
      <c r="E8" s="21">
        <v>526835.00000000012</v>
      </c>
      <c r="F8" s="21">
        <v>530443</v>
      </c>
      <c r="G8" s="21">
        <v>533796</v>
      </c>
      <c r="H8" s="21">
        <v>537073</v>
      </c>
      <c r="I8" s="21">
        <v>540281.00000000012</v>
      </c>
      <c r="J8" s="21">
        <v>543447</v>
      </c>
      <c r="K8" s="21">
        <v>546524</v>
      </c>
      <c r="L8" s="21">
        <v>549572</v>
      </c>
      <c r="M8" s="21">
        <v>552585</v>
      </c>
      <c r="N8" s="21">
        <v>555520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4941.9999999999991</v>
      </c>
      <c r="D10" s="26">
        <f t="shared" ref="D10:N10" si="0">SUM(D11:D12)</f>
        <v>5035</v>
      </c>
      <c r="E10" s="26">
        <f t="shared" si="0"/>
        <v>5047.9999999999991</v>
      </c>
      <c r="F10" s="26">
        <f t="shared" si="0"/>
        <v>5049</v>
      </c>
      <c r="G10" s="26">
        <f t="shared" si="0"/>
        <v>5055.0000000000009</v>
      </c>
      <c r="H10" s="26">
        <f t="shared" si="0"/>
        <v>5064</v>
      </c>
      <c r="I10" s="26">
        <f t="shared" si="0"/>
        <v>5063</v>
      </c>
      <c r="J10" s="26">
        <f t="shared" si="0"/>
        <v>5059</v>
      </c>
      <c r="K10" s="26">
        <f t="shared" si="0"/>
        <v>5047.0000000000009</v>
      </c>
      <c r="L10" s="26">
        <f t="shared" si="0"/>
        <v>5033.9999999999991</v>
      </c>
      <c r="M10" s="26">
        <f t="shared" si="0"/>
        <v>5018.0000000000009</v>
      </c>
      <c r="N10" s="26">
        <f t="shared" si="0"/>
        <v>5007.9999999999991</v>
      </c>
    </row>
    <row r="11" spans="1:14" x14ac:dyDescent="0.25">
      <c r="A11" s="17" t="s">
        <v>34</v>
      </c>
      <c r="B11" s="18"/>
      <c r="C11" s="22">
        <v>2531.9999999999995</v>
      </c>
      <c r="D11" s="22">
        <v>2580</v>
      </c>
      <c r="E11" s="22">
        <v>2584.9999999999995</v>
      </c>
      <c r="F11" s="22">
        <v>2585.9999999999995</v>
      </c>
      <c r="G11" s="22">
        <v>2590</v>
      </c>
      <c r="H11" s="22">
        <v>2593</v>
      </c>
      <c r="I11" s="22">
        <v>2594</v>
      </c>
      <c r="J11" s="22">
        <v>2591.0000000000005</v>
      </c>
      <c r="K11" s="22">
        <v>2584</v>
      </c>
      <c r="L11" s="22">
        <v>2579.9999999999995</v>
      </c>
      <c r="M11" s="22">
        <v>2568.0000000000005</v>
      </c>
      <c r="N11" s="22">
        <v>2565.9999999999995</v>
      </c>
    </row>
    <row r="12" spans="1:14" x14ac:dyDescent="0.25">
      <c r="A12" s="27" t="s">
        <v>35</v>
      </c>
      <c r="B12" s="28"/>
      <c r="C12" s="29">
        <v>2409.9999999999995</v>
      </c>
      <c r="D12" s="29">
        <v>2454.9999999999995</v>
      </c>
      <c r="E12" s="29">
        <v>2462.9999999999995</v>
      </c>
      <c r="F12" s="29">
        <v>2463</v>
      </c>
      <c r="G12" s="29">
        <v>2465.0000000000009</v>
      </c>
      <c r="H12" s="29">
        <v>2471.0000000000005</v>
      </c>
      <c r="I12" s="29">
        <v>2469.0000000000005</v>
      </c>
      <c r="J12" s="29">
        <v>2468</v>
      </c>
      <c r="K12" s="29">
        <v>2463.0000000000009</v>
      </c>
      <c r="L12" s="29">
        <v>2453.9999999999995</v>
      </c>
      <c r="M12" s="29">
        <v>2450.0000000000005</v>
      </c>
      <c r="N12" s="29">
        <v>2441.9999999999995</v>
      </c>
    </row>
    <row r="13" spans="1:14" x14ac:dyDescent="0.25">
      <c r="A13" s="24" t="s">
        <v>36</v>
      </c>
      <c r="B13" s="18"/>
      <c r="C13" s="26">
        <f>SUM(C14:C15)</f>
        <v>4187.9999999999973</v>
      </c>
      <c r="D13" s="26">
        <f t="shared" ref="D13:N13" si="1">SUM(D14:D15)</f>
        <v>4349.0000000000036</v>
      </c>
      <c r="E13" s="26">
        <f t="shared" si="1"/>
        <v>4421.9999999999991</v>
      </c>
      <c r="F13" s="26">
        <f t="shared" si="1"/>
        <v>4389.0000000000109</v>
      </c>
      <c r="G13" s="26">
        <f t="shared" si="1"/>
        <v>4418</v>
      </c>
      <c r="H13" s="26">
        <f t="shared" si="1"/>
        <v>4427.0000000000045</v>
      </c>
      <c r="I13" s="26">
        <f t="shared" si="1"/>
        <v>4470.9999999999955</v>
      </c>
      <c r="J13" s="26">
        <f t="shared" si="1"/>
        <v>4512.9999999999982</v>
      </c>
      <c r="K13" s="26">
        <f t="shared" si="1"/>
        <v>4520.9999999999936</v>
      </c>
      <c r="L13" s="26">
        <f t="shared" si="1"/>
        <v>4563.0000000000036</v>
      </c>
      <c r="M13" s="26">
        <f t="shared" si="1"/>
        <v>4582.0000000000064</v>
      </c>
      <c r="N13" s="26">
        <f t="shared" si="1"/>
        <v>4628.0000000000127</v>
      </c>
    </row>
    <row r="14" spans="1:14" x14ac:dyDescent="0.25">
      <c r="A14" s="17" t="s">
        <v>37</v>
      </c>
      <c r="B14" s="18"/>
      <c r="C14" s="22">
        <v>2026.0810501095937</v>
      </c>
      <c r="D14" s="22">
        <v>2084.8753483933069</v>
      </c>
      <c r="E14" s="22">
        <v>2127.7431844513112</v>
      </c>
      <c r="F14" s="22">
        <v>2116.847371945852</v>
      </c>
      <c r="G14" s="22">
        <v>2135.9110047695385</v>
      </c>
      <c r="H14" s="22">
        <v>2143.1853600014952</v>
      </c>
      <c r="I14" s="22">
        <v>2166.0662699882864</v>
      </c>
      <c r="J14" s="22">
        <v>2188.8551506402159</v>
      </c>
      <c r="K14" s="22">
        <v>2196.1876912203979</v>
      </c>
      <c r="L14" s="22">
        <v>2219.8614404790951</v>
      </c>
      <c r="M14" s="22">
        <v>2234.1637047302388</v>
      </c>
      <c r="N14" s="22">
        <v>2259.8562777145066</v>
      </c>
    </row>
    <row r="15" spans="1:14" x14ac:dyDescent="0.25">
      <c r="A15" s="10" t="s">
        <v>38</v>
      </c>
      <c r="B15" s="12"/>
      <c r="C15" s="23">
        <v>2161.9189498904038</v>
      </c>
      <c r="D15" s="23">
        <v>2264.1246516066967</v>
      </c>
      <c r="E15" s="23">
        <v>2294.2568155486879</v>
      </c>
      <c r="F15" s="23">
        <v>2272.1526280541593</v>
      </c>
      <c r="G15" s="23">
        <v>2282.0889952304619</v>
      </c>
      <c r="H15" s="23">
        <v>2283.8146399985094</v>
      </c>
      <c r="I15" s="23">
        <v>2304.933730011709</v>
      </c>
      <c r="J15" s="23">
        <v>2324.1448493597827</v>
      </c>
      <c r="K15" s="23">
        <v>2324.8123087795957</v>
      </c>
      <c r="L15" s="23">
        <v>2343.138559520909</v>
      </c>
      <c r="M15" s="23">
        <v>2347.8362952697676</v>
      </c>
      <c r="N15" s="23">
        <v>2368.1437222855056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754.00000000000182</v>
      </c>
      <c r="D17" s="32">
        <f t="shared" ref="D17:N17" si="2">D10-D13</f>
        <v>685.99999999999636</v>
      </c>
      <c r="E17" s="32">
        <f t="shared" si="2"/>
        <v>626</v>
      </c>
      <c r="F17" s="32">
        <f t="shared" si="2"/>
        <v>659.99999999998909</v>
      </c>
      <c r="G17" s="32">
        <f t="shared" si="2"/>
        <v>637.00000000000091</v>
      </c>
      <c r="H17" s="32">
        <f t="shared" si="2"/>
        <v>636.99999999999545</v>
      </c>
      <c r="I17" s="32">
        <f t="shared" si="2"/>
        <v>592.00000000000455</v>
      </c>
      <c r="J17" s="32">
        <f t="shared" si="2"/>
        <v>546.00000000000182</v>
      </c>
      <c r="K17" s="32">
        <f t="shared" si="2"/>
        <v>526.00000000000728</v>
      </c>
      <c r="L17" s="32">
        <f t="shared" si="2"/>
        <v>470.99999999999545</v>
      </c>
      <c r="M17" s="32">
        <f t="shared" si="2"/>
        <v>435.99999999999454</v>
      </c>
      <c r="N17" s="32">
        <f t="shared" si="2"/>
        <v>379.99999999998636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26410.582188334163</v>
      </c>
      <c r="D19" s="26">
        <f t="shared" ref="D19:N19" si="3">SUM(D20:D21)</f>
        <v>26250.482189681228</v>
      </c>
      <c r="E19" s="26">
        <f t="shared" si="3"/>
        <v>26087.982189681243</v>
      </c>
      <c r="F19" s="26">
        <f t="shared" si="3"/>
        <v>25943.482189681228</v>
      </c>
      <c r="G19" s="26">
        <f t="shared" si="3"/>
        <v>25916.982189681235</v>
      </c>
      <c r="H19" s="26">
        <f t="shared" si="3"/>
        <v>25882.482189681239</v>
      </c>
      <c r="I19" s="26">
        <f t="shared" si="3"/>
        <v>25883.982189681228</v>
      </c>
      <c r="J19" s="26">
        <f t="shared" si="3"/>
        <v>25862.482189681232</v>
      </c>
      <c r="K19" s="26">
        <f t="shared" si="3"/>
        <v>25857.982189681228</v>
      </c>
      <c r="L19" s="26">
        <f t="shared" si="3"/>
        <v>25867.982189681235</v>
      </c>
      <c r="M19" s="26">
        <f t="shared" si="3"/>
        <v>25846.482189681232</v>
      </c>
      <c r="N19" s="26">
        <f t="shared" si="3"/>
        <v>25826.98218968125</v>
      </c>
    </row>
    <row r="20" spans="1:14" x14ac:dyDescent="0.25">
      <c r="A20" s="68" t="s">
        <v>40</v>
      </c>
      <c r="B20" s="68"/>
      <c r="C20" s="22">
        <v>13214.73161887766</v>
      </c>
      <c r="D20" s="22">
        <v>13177.428769037266</v>
      </c>
      <c r="E20" s="22">
        <v>13075.862687066279</v>
      </c>
      <c r="F20" s="22">
        <v>12975.91478081354</v>
      </c>
      <c r="G20" s="22">
        <v>12959.946597225386</v>
      </c>
      <c r="H20" s="22">
        <v>12926.583774841365</v>
      </c>
      <c r="I20" s="22">
        <v>12927.024229834758</v>
      </c>
      <c r="J20" s="22">
        <v>12903.918670160723</v>
      </c>
      <c r="K20" s="22">
        <v>12897.084940450814</v>
      </c>
      <c r="L20" s="22">
        <v>12911.921815080161</v>
      </c>
      <c r="M20" s="22">
        <v>12896.072947205737</v>
      </c>
      <c r="N20" s="22">
        <v>12881.91923369787</v>
      </c>
    </row>
    <row r="21" spans="1:14" x14ac:dyDescent="0.25">
      <c r="A21" s="27" t="s">
        <v>41</v>
      </c>
      <c r="B21" s="27"/>
      <c r="C21" s="29">
        <v>13195.850569456505</v>
      </c>
      <c r="D21" s="29">
        <v>13073.053420643961</v>
      </c>
      <c r="E21" s="29">
        <v>13012.119502614965</v>
      </c>
      <c r="F21" s="29">
        <v>12967.567408867686</v>
      </c>
      <c r="G21" s="29">
        <v>12957.03559245585</v>
      </c>
      <c r="H21" s="29">
        <v>12955.898414839874</v>
      </c>
      <c r="I21" s="29">
        <v>12956.957959846468</v>
      </c>
      <c r="J21" s="29">
        <v>12958.563519520509</v>
      </c>
      <c r="K21" s="29">
        <v>12960.897249230413</v>
      </c>
      <c r="L21" s="29">
        <v>12956.060374601077</v>
      </c>
      <c r="M21" s="29">
        <v>12950.409242475494</v>
      </c>
      <c r="N21" s="29">
        <v>12945.062955983378</v>
      </c>
    </row>
    <row r="22" spans="1:14" x14ac:dyDescent="0.25">
      <c r="A22" s="71" t="s">
        <v>44</v>
      </c>
      <c r="B22" s="71"/>
      <c r="C22" s="26">
        <f>SUM(C23:C24)</f>
        <v>22783.3821910283</v>
      </c>
      <c r="D22" s="26">
        <f t="shared" ref="D22:N22" si="4">SUM(D23:D24)</f>
        <v>22943.482189681235</v>
      </c>
      <c r="E22" s="26">
        <f t="shared" si="4"/>
        <v>23105.982189681221</v>
      </c>
      <c r="F22" s="26">
        <f t="shared" si="4"/>
        <v>23250.482189681228</v>
      </c>
      <c r="G22" s="26">
        <f t="shared" si="4"/>
        <v>23276.982189681228</v>
      </c>
      <c r="H22" s="26">
        <f t="shared" si="4"/>
        <v>23311.482189681228</v>
      </c>
      <c r="I22" s="26">
        <f t="shared" si="4"/>
        <v>23309.982189681243</v>
      </c>
      <c r="J22" s="26">
        <f t="shared" si="4"/>
        <v>23331.482189681235</v>
      </c>
      <c r="K22" s="26">
        <f t="shared" si="4"/>
        <v>23335.982189681235</v>
      </c>
      <c r="L22" s="26">
        <f t="shared" si="4"/>
        <v>23325.982189681225</v>
      </c>
      <c r="M22" s="26">
        <f t="shared" si="4"/>
        <v>23347.482189681239</v>
      </c>
      <c r="N22" s="26">
        <f t="shared" si="4"/>
        <v>23366.982189681221</v>
      </c>
    </row>
    <row r="23" spans="1:14" x14ac:dyDescent="0.25">
      <c r="A23" s="68" t="s">
        <v>42</v>
      </c>
      <c r="B23" s="68"/>
      <c r="C23" s="23">
        <v>11382.250570803568</v>
      </c>
      <c r="D23" s="22">
        <v>11419.553420643966</v>
      </c>
      <c r="E23" s="22">
        <v>11521.119502614953</v>
      </c>
      <c r="F23" s="22">
        <v>11621.067408867691</v>
      </c>
      <c r="G23" s="22">
        <v>11637.035592455848</v>
      </c>
      <c r="H23" s="22">
        <v>11670.398414839867</v>
      </c>
      <c r="I23" s="22">
        <v>11669.957959846479</v>
      </c>
      <c r="J23" s="22">
        <v>11693.06351952051</v>
      </c>
      <c r="K23" s="22">
        <v>11699.897249230418</v>
      </c>
      <c r="L23" s="22">
        <v>11685.060374601067</v>
      </c>
      <c r="M23" s="22">
        <v>11700.9092424755</v>
      </c>
      <c r="N23" s="22">
        <v>11715.062955983365</v>
      </c>
    </row>
    <row r="24" spans="1:14" x14ac:dyDescent="0.25">
      <c r="A24" s="10" t="s">
        <v>43</v>
      </c>
      <c r="B24" s="10"/>
      <c r="C24" s="23">
        <v>11401.131620224731</v>
      </c>
      <c r="D24" s="23">
        <v>11523.928769037271</v>
      </c>
      <c r="E24" s="23">
        <v>11584.862687066268</v>
      </c>
      <c r="F24" s="23">
        <v>11629.414780813539</v>
      </c>
      <c r="G24" s="23">
        <v>11639.946597225382</v>
      </c>
      <c r="H24" s="23">
        <v>11641.08377484136</v>
      </c>
      <c r="I24" s="23">
        <v>11640.024229834764</v>
      </c>
      <c r="J24" s="23">
        <v>11638.418670160725</v>
      </c>
      <c r="K24" s="23">
        <v>11636.084940450815</v>
      </c>
      <c r="L24" s="23">
        <v>11640.921815080157</v>
      </c>
      <c r="M24" s="23">
        <v>11646.572947205739</v>
      </c>
      <c r="N24" s="23">
        <v>11651.919233697858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3627.1999973058628</v>
      </c>
      <c r="D26" s="32">
        <f t="shared" ref="D26:N26" si="5">D19-D22</f>
        <v>3306.9999999999927</v>
      </c>
      <c r="E26" s="32">
        <f t="shared" si="5"/>
        <v>2982.0000000000218</v>
      </c>
      <c r="F26" s="32">
        <f t="shared" si="5"/>
        <v>2693</v>
      </c>
      <c r="G26" s="32">
        <f t="shared" si="5"/>
        <v>2640.0000000000073</v>
      </c>
      <c r="H26" s="32">
        <f t="shared" si="5"/>
        <v>2571.0000000000109</v>
      </c>
      <c r="I26" s="32">
        <f t="shared" si="5"/>
        <v>2573.9999999999854</v>
      </c>
      <c r="J26" s="32">
        <f t="shared" si="5"/>
        <v>2530.9999999999964</v>
      </c>
      <c r="K26" s="32">
        <f t="shared" si="5"/>
        <v>2521.9999999999927</v>
      </c>
      <c r="L26" s="32">
        <f t="shared" si="5"/>
        <v>2542.0000000000109</v>
      </c>
      <c r="M26" s="32">
        <f t="shared" si="5"/>
        <v>2498.9999999999927</v>
      </c>
      <c r="N26" s="32">
        <f t="shared" si="5"/>
        <v>2460.0000000000291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-39.1998291015625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4342.0001682043021</v>
      </c>
      <c r="D30" s="32">
        <f t="shared" ref="D30:N30" si="6">D17+D26+D28</f>
        <v>3992.9999999999891</v>
      </c>
      <c r="E30" s="32">
        <f t="shared" si="6"/>
        <v>3608.0000000000218</v>
      </c>
      <c r="F30" s="32">
        <f t="shared" si="6"/>
        <v>3352.9999999999891</v>
      </c>
      <c r="G30" s="32">
        <f t="shared" si="6"/>
        <v>3277.0000000000082</v>
      </c>
      <c r="H30" s="32">
        <f t="shared" si="6"/>
        <v>3208.0000000000064</v>
      </c>
      <c r="I30" s="32">
        <f t="shared" si="6"/>
        <v>3165.99999999999</v>
      </c>
      <c r="J30" s="32">
        <f t="shared" si="6"/>
        <v>3076.9999999999982</v>
      </c>
      <c r="K30" s="32">
        <f t="shared" si="6"/>
        <v>3048</v>
      </c>
      <c r="L30" s="32">
        <f t="shared" si="6"/>
        <v>3013.0000000000064</v>
      </c>
      <c r="M30" s="32">
        <f t="shared" si="6"/>
        <v>2934.9999999999873</v>
      </c>
      <c r="N30" s="32">
        <f t="shared" si="6"/>
        <v>2840.0000000000155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522842</v>
      </c>
      <c r="D32" s="21">
        <v>526835.00000000012</v>
      </c>
      <c r="E32" s="21">
        <v>530443</v>
      </c>
      <c r="F32" s="21">
        <v>533796</v>
      </c>
      <c r="G32" s="21">
        <v>537073</v>
      </c>
      <c r="H32" s="21">
        <v>540281.00000000012</v>
      </c>
      <c r="I32" s="21">
        <v>543447</v>
      </c>
      <c r="J32" s="21">
        <v>546524</v>
      </c>
      <c r="K32" s="21">
        <v>549572</v>
      </c>
      <c r="L32" s="21">
        <v>552585</v>
      </c>
      <c r="M32" s="21">
        <v>555520</v>
      </c>
      <c r="N32" s="21">
        <v>558360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8.3741562198649255E-3</v>
      </c>
      <c r="D34" s="39">
        <f t="shared" ref="D34:N34" si="7">(D32/D8)-1</f>
        <v>7.6371064298585978E-3</v>
      </c>
      <c r="E34" s="39">
        <f t="shared" si="7"/>
        <v>6.8484440099838562E-3</v>
      </c>
      <c r="F34" s="39">
        <f t="shared" si="7"/>
        <v>6.32113158246983E-3</v>
      </c>
      <c r="G34" s="39">
        <f t="shared" si="7"/>
        <v>6.1390493746675823E-3</v>
      </c>
      <c r="H34" s="39">
        <f t="shared" si="7"/>
        <v>5.9731172484933648E-3</v>
      </c>
      <c r="I34" s="39">
        <f t="shared" si="7"/>
        <v>5.8599136375327987E-3</v>
      </c>
      <c r="J34" s="39">
        <f t="shared" si="7"/>
        <v>5.6620056785665618E-3</v>
      </c>
      <c r="K34" s="39">
        <f t="shared" si="7"/>
        <v>5.5770652340976223E-3</v>
      </c>
      <c r="L34" s="39">
        <f t="shared" si="7"/>
        <v>5.4824481596587038E-3</v>
      </c>
      <c r="M34" s="39">
        <f t="shared" si="7"/>
        <v>5.3114000560998686E-3</v>
      </c>
      <c r="N34" s="39">
        <f t="shared" si="7"/>
        <v>5.1123271889401689E-3</v>
      </c>
    </row>
    <row r="35" spans="1:14" ht="15.75" thickBot="1" x14ac:dyDescent="0.3">
      <c r="A35" s="40" t="s">
        <v>15</v>
      </c>
      <c r="B35" s="41"/>
      <c r="C35" s="42">
        <f>(C32/$C$8)-1</f>
        <v>8.3741562198649255E-3</v>
      </c>
      <c r="D35" s="42">
        <f t="shared" ref="D35:N35" si="8">(D32/$C$8)-1</f>
        <v>1.6075216972034845E-2</v>
      </c>
      <c r="E35" s="42">
        <f t="shared" si="8"/>
        <v>2.3033751205400188E-2</v>
      </c>
      <c r="F35" s="42">
        <f t="shared" si="8"/>
        <v>2.9500482160077057E-2</v>
      </c>
      <c r="G35" s="42">
        <f t="shared" si="8"/>
        <v>3.5820636451301846E-2</v>
      </c>
      <c r="H35" s="42">
        <f t="shared" si="8"/>
        <v>4.2007714561234533E-2</v>
      </c>
      <c r="I35" s="42">
        <f t="shared" si="8"/>
        <v>4.8113789778206462E-2</v>
      </c>
      <c r="J35" s="42">
        <f t="shared" si="8"/>
        <v>5.4048216007714478E-2</v>
      </c>
      <c r="K35" s="42">
        <f t="shared" si="8"/>
        <v>5.9926711668273791E-2</v>
      </c>
      <c r="L35" s="42">
        <f t="shared" si="8"/>
        <v>6.5737704918032769E-2</v>
      </c>
      <c r="M35" s="42">
        <f t="shared" si="8"/>
        <v>7.1398264223722308E-2</v>
      </c>
      <c r="N35" s="42">
        <f t="shared" si="8"/>
        <v>7.6875602700096524E-2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1.0442035384645012</v>
      </c>
      <c r="D41" s="47">
        <v>1.0531134585408244</v>
      </c>
      <c r="E41" s="47">
        <v>1.0486167312608639</v>
      </c>
      <c r="F41" s="47">
        <v>1.0457817187475105</v>
      </c>
      <c r="G41" s="47">
        <v>1.0476461120989347</v>
      </c>
      <c r="H41" s="47">
        <v>1.0535621407575253</v>
      </c>
      <c r="I41" s="47">
        <v>1.0594452089790709</v>
      </c>
      <c r="J41" s="47">
        <v>1.066258666603551</v>
      </c>
      <c r="K41" s="47">
        <v>1.0725955599451213</v>
      </c>
      <c r="L41" s="47">
        <v>1.0789212079792505</v>
      </c>
      <c r="M41" s="47">
        <v>1.0847554282173029</v>
      </c>
      <c r="N41" s="47">
        <v>1.0920035595683206</v>
      </c>
    </row>
    <row r="43" spans="1:14" x14ac:dyDescent="0.25">
      <c r="A43" s="48" t="s">
        <v>31</v>
      </c>
      <c r="B43" s="48"/>
      <c r="C43" s="49">
        <v>88.588956077158159</v>
      </c>
      <c r="D43" s="49">
        <v>90.227834443492156</v>
      </c>
      <c r="E43" s="49">
        <v>90.221056567610091</v>
      </c>
      <c r="F43" s="49">
        <v>88.176438846659593</v>
      </c>
      <c r="G43" s="49">
        <v>87.23050331514365</v>
      </c>
      <c r="H43" s="49">
        <v>85.93067238741736</v>
      </c>
      <c r="I43" s="49">
        <v>85.263340268465498</v>
      </c>
      <c r="J43" s="49">
        <v>84.514938144872772</v>
      </c>
      <c r="K43" s="49">
        <v>83.146957068253087</v>
      </c>
      <c r="L43" s="49">
        <v>82.325607823974352</v>
      </c>
      <c r="M43" s="49">
        <v>81.081293441521936</v>
      </c>
      <c r="N43" s="49">
        <v>80.247577693744461</v>
      </c>
    </row>
    <row r="44" spans="1:14" x14ac:dyDescent="0.25">
      <c r="A44" s="19" t="s">
        <v>47</v>
      </c>
      <c r="B44" s="19"/>
      <c r="C44" s="50">
        <v>89.889667366561611</v>
      </c>
      <c r="D44" s="50">
        <v>90.480333946955227</v>
      </c>
      <c r="E44" s="50">
        <v>90.301950342146895</v>
      </c>
      <c r="F44" s="50">
        <v>88.079774703281188</v>
      </c>
      <c r="G44" s="50">
        <v>86.992034312676765</v>
      </c>
      <c r="H44" s="50">
        <v>85.526597439863053</v>
      </c>
      <c r="I44" s="50">
        <v>84.717233804850224</v>
      </c>
      <c r="J44" s="50">
        <v>83.842728185178331</v>
      </c>
      <c r="K44" s="50">
        <v>82.376620285438975</v>
      </c>
      <c r="L44" s="50">
        <v>81.458355823556786</v>
      </c>
      <c r="M44" s="50">
        <v>80.118405271984699</v>
      </c>
      <c r="N44" s="50">
        <v>79.202942788492692</v>
      </c>
    </row>
    <row r="45" spans="1:14" x14ac:dyDescent="0.25">
      <c r="A45" s="51" t="s">
        <v>48</v>
      </c>
      <c r="B45" s="51"/>
      <c r="C45" s="52">
        <v>87.403683387242836</v>
      </c>
      <c r="D45" s="52">
        <v>89.996568307586926</v>
      </c>
      <c r="E45" s="52">
        <v>90.146163366233907</v>
      </c>
      <c r="F45" s="52">
        <v>88.266686949727386</v>
      </c>
      <c r="G45" s="52">
        <v>87.454884840964851</v>
      </c>
      <c r="H45" s="52">
        <v>86.313354008508298</v>
      </c>
      <c r="I45" s="52">
        <v>85.783001218292327</v>
      </c>
      <c r="J45" s="52">
        <v>85.157949389459333</v>
      </c>
      <c r="K45" s="52">
        <v>83.888025295659546</v>
      </c>
      <c r="L45" s="52">
        <v>83.164440299416555</v>
      </c>
      <c r="M45" s="52">
        <v>82.019302005977991</v>
      </c>
      <c r="N45" s="52">
        <v>81.270467228333615</v>
      </c>
    </row>
    <row r="47" spans="1:14" x14ac:dyDescent="0.25">
      <c r="A47" s="48" t="s">
        <v>32</v>
      </c>
      <c r="B47" s="48"/>
      <c r="C47" s="49">
        <v>80.895390253487733</v>
      </c>
      <c r="D47" s="49">
        <v>80.679006527403118</v>
      </c>
      <c r="E47" s="49">
        <v>80.686076167289187</v>
      </c>
      <c r="F47" s="49">
        <v>80.962297052984937</v>
      </c>
      <c r="G47" s="49">
        <v>81.099692041734528</v>
      </c>
      <c r="H47" s="49">
        <v>81.287852466715179</v>
      </c>
      <c r="I47" s="49">
        <v>81.386173457792253</v>
      </c>
      <c r="J47" s="49">
        <v>81.493264579523654</v>
      </c>
      <c r="K47" s="49">
        <v>81.693199141516857</v>
      </c>
      <c r="L47" s="49">
        <v>81.815597074304435</v>
      </c>
      <c r="M47" s="49">
        <v>81.99531469436333</v>
      </c>
      <c r="N47" s="49">
        <v>82.120222501719795</v>
      </c>
    </row>
    <row r="48" spans="1:14" x14ac:dyDescent="0.25">
      <c r="A48" s="19" t="s">
        <v>45</v>
      </c>
      <c r="B48" s="19"/>
      <c r="C48" s="50">
        <v>78.741142983109683</v>
      </c>
      <c r="D48" s="50">
        <v>78.665452523090963</v>
      </c>
      <c r="E48" s="50">
        <v>78.690553131800414</v>
      </c>
      <c r="F48" s="50">
        <v>79.01666915989486</v>
      </c>
      <c r="G48" s="50">
        <v>79.176143847179802</v>
      </c>
      <c r="H48" s="50">
        <v>79.402507671418761</v>
      </c>
      <c r="I48" s="50">
        <v>79.526691174931258</v>
      </c>
      <c r="J48" s="50">
        <v>79.661501748160973</v>
      </c>
      <c r="K48" s="50">
        <v>79.883289206925596</v>
      </c>
      <c r="L48" s="50">
        <v>80.027451327308441</v>
      </c>
      <c r="M48" s="50">
        <v>80.23256976236263</v>
      </c>
      <c r="N48" s="50">
        <v>80.3763021357192</v>
      </c>
    </row>
    <row r="49" spans="1:14" x14ac:dyDescent="0.25">
      <c r="A49" s="51" t="s">
        <v>46</v>
      </c>
      <c r="B49" s="51"/>
      <c r="C49" s="52">
        <v>82.859939239032329</v>
      </c>
      <c r="D49" s="52">
        <v>82.543300827296989</v>
      </c>
      <c r="E49" s="52">
        <v>82.539141875835014</v>
      </c>
      <c r="F49" s="52">
        <v>82.776846752281557</v>
      </c>
      <c r="G49" s="52">
        <v>82.895590788861412</v>
      </c>
      <c r="H49" s="52">
        <v>83.055021245594588</v>
      </c>
      <c r="I49" s="52">
        <v>83.134726712392776</v>
      </c>
      <c r="J49" s="52">
        <v>83.222664052861376</v>
      </c>
      <c r="K49" s="52">
        <v>83.402479226975828</v>
      </c>
      <c r="L49" s="52">
        <v>83.507939061134906</v>
      </c>
      <c r="M49" s="52">
        <v>83.666445202939954</v>
      </c>
      <c r="N49" s="52">
        <v>83.77634423779125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36071</v>
      </c>
      <c r="D8" s="21">
        <v>37006.293905454448</v>
      </c>
      <c r="E8" s="21">
        <v>37930.271938366262</v>
      </c>
      <c r="F8" s="21">
        <v>38838.821093231018</v>
      </c>
      <c r="G8" s="21">
        <v>39739.66934821679</v>
      </c>
      <c r="H8" s="21">
        <v>40646.227070615554</v>
      </c>
      <c r="I8" s="21">
        <v>41550.276939019124</v>
      </c>
      <c r="J8" s="21">
        <v>42458.857908565347</v>
      </c>
      <c r="K8" s="21">
        <v>43361.999685457013</v>
      </c>
      <c r="L8" s="21">
        <v>44266.43979570223</v>
      </c>
      <c r="M8" s="21">
        <v>45171.097426438566</v>
      </c>
      <c r="N8" s="21">
        <v>46073.319345049036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425.3116509645381</v>
      </c>
      <c r="D10" s="26">
        <f t="shared" ref="D10:N10" si="0">SUM(D11:D12)</f>
        <v>443.6231852776678</v>
      </c>
      <c r="E10" s="26">
        <f t="shared" si="0"/>
        <v>454.79950801021243</v>
      </c>
      <c r="F10" s="26">
        <f t="shared" si="0"/>
        <v>463.7843123436852</v>
      </c>
      <c r="G10" s="26">
        <f t="shared" si="0"/>
        <v>472.51743239996102</v>
      </c>
      <c r="H10" s="26">
        <f t="shared" si="0"/>
        <v>480.7588410910696</v>
      </c>
      <c r="I10" s="26">
        <f t="shared" si="0"/>
        <v>487.28600334826564</v>
      </c>
      <c r="J10" s="26">
        <f t="shared" si="0"/>
        <v>492.77740834107595</v>
      </c>
      <c r="K10" s="26">
        <f t="shared" si="0"/>
        <v>496.62185854744871</v>
      </c>
      <c r="L10" s="26">
        <f t="shared" si="0"/>
        <v>500.21292876403788</v>
      </c>
      <c r="M10" s="26">
        <f t="shared" si="0"/>
        <v>503.27404174631118</v>
      </c>
      <c r="N10" s="26">
        <f t="shared" si="0"/>
        <v>506.94029855542891</v>
      </c>
    </row>
    <row r="11" spans="1:14" x14ac:dyDescent="0.25">
      <c r="A11" s="20" t="s">
        <v>34</v>
      </c>
      <c r="B11" s="18"/>
      <c r="C11" s="22">
        <v>217.90552412833074</v>
      </c>
      <c r="D11" s="22">
        <v>227.31833525648122</v>
      </c>
      <c r="E11" s="22">
        <v>232.89554837686194</v>
      </c>
      <c r="F11" s="22">
        <v>237.54134120039015</v>
      </c>
      <c r="G11" s="22">
        <v>242.10091986466844</v>
      </c>
      <c r="H11" s="22">
        <v>246.17055192518629</v>
      </c>
      <c r="I11" s="22">
        <v>249.65828415670569</v>
      </c>
      <c r="J11" s="22">
        <v>252.37917869375923</v>
      </c>
      <c r="K11" s="22">
        <v>254.26409401359371</v>
      </c>
      <c r="L11" s="22">
        <v>256.36657850838657</v>
      </c>
      <c r="M11" s="22">
        <v>257.55435217308235</v>
      </c>
      <c r="N11" s="22">
        <v>259.74616735088472</v>
      </c>
    </row>
    <row r="12" spans="1:14" x14ac:dyDescent="0.25">
      <c r="A12" s="27" t="s">
        <v>35</v>
      </c>
      <c r="B12" s="28"/>
      <c r="C12" s="29">
        <v>207.40612683620736</v>
      </c>
      <c r="D12" s="29">
        <v>216.30485002118658</v>
      </c>
      <c r="E12" s="29">
        <v>221.9039596333505</v>
      </c>
      <c r="F12" s="29">
        <v>226.24297114329505</v>
      </c>
      <c r="G12" s="29">
        <v>230.41651253529258</v>
      </c>
      <c r="H12" s="29">
        <v>234.58828916588331</v>
      </c>
      <c r="I12" s="29">
        <v>237.62771919155995</v>
      </c>
      <c r="J12" s="29">
        <v>240.39822964731673</v>
      </c>
      <c r="K12" s="29">
        <v>242.357764533855</v>
      </c>
      <c r="L12" s="29">
        <v>243.84635025565132</v>
      </c>
      <c r="M12" s="29">
        <v>245.71968957322883</v>
      </c>
      <c r="N12" s="29">
        <v>247.19413120454419</v>
      </c>
    </row>
    <row r="13" spans="1:14" x14ac:dyDescent="0.25">
      <c r="A13" s="33" t="s">
        <v>36</v>
      </c>
      <c r="B13" s="18"/>
      <c r="C13" s="26">
        <f>SUM(C14:C15)</f>
        <v>268.19550877724396</v>
      </c>
      <c r="D13" s="26">
        <f t="shared" ref="D13:N13" si="1">SUM(D14:D15)</f>
        <v>279.13756270812689</v>
      </c>
      <c r="E13" s="26">
        <f t="shared" si="1"/>
        <v>285.21915857484112</v>
      </c>
      <c r="F13" s="26">
        <f t="shared" si="1"/>
        <v>283.82788994320828</v>
      </c>
      <c r="G13" s="26">
        <f t="shared" si="1"/>
        <v>287.44416608219456</v>
      </c>
      <c r="H13" s="26">
        <f t="shared" si="1"/>
        <v>289.53708658963114</v>
      </c>
      <c r="I13" s="26">
        <f t="shared" si="1"/>
        <v>293.99292328655821</v>
      </c>
      <c r="J13" s="26">
        <f t="shared" si="1"/>
        <v>297.96473966238693</v>
      </c>
      <c r="K13" s="26">
        <f t="shared" si="1"/>
        <v>299.9646714111949</v>
      </c>
      <c r="L13" s="26">
        <f t="shared" si="1"/>
        <v>304.39200050837388</v>
      </c>
      <c r="M13" s="26">
        <f t="shared" si="1"/>
        <v>307.04826199970375</v>
      </c>
      <c r="N13" s="26">
        <f t="shared" si="1"/>
        <v>311.43499820856999</v>
      </c>
    </row>
    <row r="14" spans="1:14" x14ac:dyDescent="0.25">
      <c r="A14" s="20" t="s">
        <v>37</v>
      </c>
      <c r="B14" s="18"/>
      <c r="C14" s="22">
        <v>132.88927786198627</v>
      </c>
      <c r="D14" s="22">
        <v>136.2264249510504</v>
      </c>
      <c r="E14" s="22">
        <v>138.73686022147359</v>
      </c>
      <c r="F14" s="22">
        <v>137.79715361484642</v>
      </c>
      <c r="G14" s="22">
        <v>139.23363540314452</v>
      </c>
      <c r="H14" s="22">
        <v>139.59359738714625</v>
      </c>
      <c r="I14" s="22">
        <v>141.25222860782708</v>
      </c>
      <c r="J14" s="22">
        <v>143.02445626194972</v>
      </c>
      <c r="K14" s="22">
        <v>143.91288457337535</v>
      </c>
      <c r="L14" s="22">
        <v>145.84220341686708</v>
      </c>
      <c r="M14" s="22">
        <v>147.2048754701224</v>
      </c>
      <c r="N14" s="22">
        <v>149.42395238330107</v>
      </c>
    </row>
    <row r="15" spans="1:14" x14ac:dyDescent="0.25">
      <c r="A15" s="10" t="s">
        <v>38</v>
      </c>
      <c r="B15" s="12"/>
      <c r="C15" s="23">
        <v>135.30623091525771</v>
      </c>
      <c r="D15" s="23">
        <v>142.91113775707649</v>
      </c>
      <c r="E15" s="23">
        <v>146.4822983533675</v>
      </c>
      <c r="F15" s="23">
        <v>146.03073632836185</v>
      </c>
      <c r="G15" s="23">
        <v>148.21053067905007</v>
      </c>
      <c r="H15" s="23">
        <v>149.94348920248493</v>
      </c>
      <c r="I15" s="23">
        <v>152.74069467873113</v>
      </c>
      <c r="J15" s="23">
        <v>154.94028340043718</v>
      </c>
      <c r="K15" s="23">
        <v>156.05178683781955</v>
      </c>
      <c r="L15" s="23">
        <v>158.5497970915068</v>
      </c>
      <c r="M15" s="23">
        <v>159.84338652958138</v>
      </c>
      <c r="N15" s="23">
        <v>162.01104582526892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157.11614218729414</v>
      </c>
      <c r="D17" s="32">
        <f t="shared" ref="D17:N17" si="2">D10-D13</f>
        <v>164.48562256954091</v>
      </c>
      <c r="E17" s="32">
        <f t="shared" si="2"/>
        <v>169.58034943537132</v>
      </c>
      <c r="F17" s="32">
        <f t="shared" si="2"/>
        <v>179.95642240047692</v>
      </c>
      <c r="G17" s="32">
        <f t="shared" si="2"/>
        <v>185.07326631776647</v>
      </c>
      <c r="H17" s="32">
        <f t="shared" si="2"/>
        <v>191.22175450143845</v>
      </c>
      <c r="I17" s="32">
        <f t="shared" si="2"/>
        <v>193.29308006170743</v>
      </c>
      <c r="J17" s="32">
        <f t="shared" si="2"/>
        <v>194.81266867868902</v>
      </c>
      <c r="K17" s="32">
        <f t="shared" si="2"/>
        <v>196.65718713625381</v>
      </c>
      <c r="L17" s="32">
        <f t="shared" si="2"/>
        <v>195.820928255664</v>
      </c>
      <c r="M17" s="32">
        <f t="shared" si="2"/>
        <v>196.22577974660743</v>
      </c>
      <c r="N17" s="32">
        <f t="shared" si="2"/>
        <v>195.50530034685892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1639.2067096528722</v>
      </c>
      <c r="D19" s="26">
        <f t="shared" ref="D19:N19" si="3">SUM(D20:D21)</f>
        <v>1626.0207432727448</v>
      </c>
      <c r="E19" s="26">
        <f t="shared" si="3"/>
        <v>1614.7146275978168</v>
      </c>
      <c r="F19" s="26">
        <f t="shared" si="3"/>
        <v>1600.1670633973615</v>
      </c>
      <c r="G19" s="26">
        <f t="shared" si="3"/>
        <v>1597.804650883962</v>
      </c>
      <c r="H19" s="26">
        <f t="shared" si="3"/>
        <v>1591.5571580976502</v>
      </c>
      <c r="I19" s="26">
        <f t="shared" si="3"/>
        <v>1588.9472290291524</v>
      </c>
      <c r="J19" s="26">
        <f t="shared" si="3"/>
        <v>1585.3820340841921</v>
      </c>
      <c r="K19" s="26">
        <f t="shared" si="3"/>
        <v>1582.5865482861982</v>
      </c>
      <c r="L19" s="26">
        <f t="shared" si="3"/>
        <v>1582.0002431621647</v>
      </c>
      <c r="M19" s="26">
        <f t="shared" si="3"/>
        <v>1578.9367241186499</v>
      </c>
      <c r="N19" s="26">
        <f t="shared" si="3"/>
        <v>1578.2468362397581</v>
      </c>
    </row>
    <row r="20" spans="1:14" x14ac:dyDescent="0.25">
      <c r="A20" s="68" t="s">
        <v>40</v>
      </c>
      <c r="B20" s="68"/>
      <c r="C20" s="22">
        <v>833.71336314623102</v>
      </c>
      <c r="D20" s="22">
        <v>829.05523241131527</v>
      </c>
      <c r="E20" s="22">
        <v>822.02850584168073</v>
      </c>
      <c r="F20" s="22">
        <v>811.97552135793887</v>
      </c>
      <c r="G20" s="22">
        <v>810.54166091891557</v>
      </c>
      <c r="H20" s="22">
        <v>807.44579419160891</v>
      </c>
      <c r="I20" s="22">
        <v>805.93353814107888</v>
      </c>
      <c r="J20" s="22">
        <v>803.54564906573012</v>
      </c>
      <c r="K20" s="22">
        <v>801.71967832503458</v>
      </c>
      <c r="L20" s="22">
        <v>801.5054700098525</v>
      </c>
      <c r="M20" s="22">
        <v>800.23917211311345</v>
      </c>
      <c r="N20" s="22">
        <v>799.70642280685024</v>
      </c>
    </row>
    <row r="21" spans="1:14" x14ac:dyDescent="0.25">
      <c r="A21" s="27" t="s">
        <v>41</v>
      </c>
      <c r="B21" s="27"/>
      <c r="C21" s="29">
        <v>805.49334650664116</v>
      </c>
      <c r="D21" s="29">
        <v>796.96551086142938</v>
      </c>
      <c r="E21" s="29">
        <v>792.68612175613612</v>
      </c>
      <c r="F21" s="29">
        <v>788.19154203942264</v>
      </c>
      <c r="G21" s="29">
        <v>787.26298996504659</v>
      </c>
      <c r="H21" s="29">
        <v>784.11136390604133</v>
      </c>
      <c r="I21" s="29">
        <v>783.01369088807348</v>
      </c>
      <c r="J21" s="29">
        <v>781.8363850184619</v>
      </c>
      <c r="K21" s="29">
        <v>780.8668699611635</v>
      </c>
      <c r="L21" s="29">
        <v>780.49477315231206</v>
      </c>
      <c r="M21" s="29">
        <v>778.69755200553641</v>
      </c>
      <c r="N21" s="29">
        <v>778.54041343290794</v>
      </c>
    </row>
    <row r="22" spans="1:14" x14ac:dyDescent="0.25">
      <c r="A22" s="71" t="s">
        <v>44</v>
      </c>
      <c r="B22" s="71"/>
      <c r="C22" s="26">
        <f>SUM(C23:C24)</f>
        <v>861.02894638571695</v>
      </c>
      <c r="D22" s="26">
        <f t="shared" ref="D22:N22" si="4">SUM(D23:D24)</f>
        <v>866.52833293046842</v>
      </c>
      <c r="E22" s="26">
        <f t="shared" si="4"/>
        <v>875.7458221684293</v>
      </c>
      <c r="F22" s="26">
        <f t="shared" si="4"/>
        <v>879.27523081206687</v>
      </c>
      <c r="G22" s="26">
        <f t="shared" si="4"/>
        <v>876.32019480297208</v>
      </c>
      <c r="H22" s="26">
        <f t="shared" si="4"/>
        <v>878.72904419551514</v>
      </c>
      <c r="I22" s="26">
        <f t="shared" si="4"/>
        <v>873.6593395446331</v>
      </c>
      <c r="J22" s="26">
        <f t="shared" si="4"/>
        <v>877.05292587121664</v>
      </c>
      <c r="K22" s="26">
        <f t="shared" si="4"/>
        <v>874.80362517723074</v>
      </c>
      <c r="L22" s="26">
        <f t="shared" si="4"/>
        <v>873.16354068151054</v>
      </c>
      <c r="M22" s="26">
        <f t="shared" si="4"/>
        <v>872.94058525477658</v>
      </c>
      <c r="N22" s="26">
        <f t="shared" si="4"/>
        <v>875.37045244344267</v>
      </c>
    </row>
    <row r="23" spans="1:14" x14ac:dyDescent="0.25">
      <c r="A23" s="68" t="s">
        <v>42</v>
      </c>
      <c r="B23" s="68"/>
      <c r="C23" s="23">
        <v>446.870062176543</v>
      </c>
      <c r="D23" s="22">
        <v>445.94040846089263</v>
      </c>
      <c r="E23" s="22">
        <v>451.98450025648702</v>
      </c>
      <c r="F23" s="22">
        <v>455.46575397527693</v>
      </c>
      <c r="G23" s="22">
        <v>454.27763936826193</v>
      </c>
      <c r="H23" s="22">
        <v>458.06513594848991</v>
      </c>
      <c r="I23" s="22">
        <v>454.59553534560956</v>
      </c>
      <c r="J23" s="22">
        <v>456.82347707186472</v>
      </c>
      <c r="K23" s="22">
        <v>455.94166951067928</v>
      </c>
      <c r="L23" s="22">
        <v>454.04946807702777</v>
      </c>
      <c r="M23" s="22">
        <v>455.72588448240271</v>
      </c>
      <c r="N23" s="22">
        <v>456.88411319174008</v>
      </c>
    </row>
    <row r="24" spans="1:14" x14ac:dyDescent="0.25">
      <c r="A24" s="10" t="s">
        <v>43</v>
      </c>
      <c r="B24" s="10"/>
      <c r="C24" s="23">
        <v>414.15888420917395</v>
      </c>
      <c r="D24" s="23">
        <v>420.58792446957585</v>
      </c>
      <c r="E24" s="23">
        <v>423.76132191194228</v>
      </c>
      <c r="F24" s="23">
        <v>423.80947683679</v>
      </c>
      <c r="G24" s="23">
        <v>422.04255543471021</v>
      </c>
      <c r="H24" s="23">
        <v>420.66390824702523</v>
      </c>
      <c r="I24" s="23">
        <v>419.06380419902354</v>
      </c>
      <c r="J24" s="23">
        <v>420.22944879935193</v>
      </c>
      <c r="K24" s="23">
        <v>418.86195566655147</v>
      </c>
      <c r="L24" s="23">
        <v>419.11407260448271</v>
      </c>
      <c r="M24" s="23">
        <v>417.21470077237382</v>
      </c>
      <c r="N24" s="23">
        <v>418.48633925170259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778.17776326715523</v>
      </c>
      <c r="D26" s="32">
        <f t="shared" ref="D26:N26" si="5">D19-D22</f>
        <v>759.49241034227634</v>
      </c>
      <c r="E26" s="32">
        <f t="shared" si="5"/>
        <v>738.96880542938754</v>
      </c>
      <c r="F26" s="32">
        <f t="shared" si="5"/>
        <v>720.89183258529465</v>
      </c>
      <c r="G26" s="32">
        <f t="shared" si="5"/>
        <v>721.48445608098996</v>
      </c>
      <c r="H26" s="32">
        <f t="shared" si="5"/>
        <v>712.8281139021351</v>
      </c>
      <c r="I26" s="32">
        <f t="shared" si="5"/>
        <v>715.28788948451927</v>
      </c>
      <c r="J26" s="32">
        <f t="shared" si="5"/>
        <v>708.32910821297548</v>
      </c>
      <c r="K26" s="32">
        <f t="shared" si="5"/>
        <v>707.78292310896745</v>
      </c>
      <c r="L26" s="32">
        <f t="shared" si="5"/>
        <v>708.83670248065414</v>
      </c>
      <c r="M26" s="32">
        <f t="shared" si="5"/>
        <v>705.99613886387328</v>
      </c>
      <c r="N26" s="32">
        <f t="shared" si="5"/>
        <v>702.87638379631539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935.29390545444937</v>
      </c>
      <c r="D30" s="32">
        <f t="shared" ref="D30:N30" si="6">D17+D26+D28</f>
        <v>923.97803291181731</v>
      </c>
      <c r="E30" s="32">
        <f t="shared" si="6"/>
        <v>908.54915486475886</v>
      </c>
      <c r="F30" s="32">
        <f t="shared" si="6"/>
        <v>900.84825498577152</v>
      </c>
      <c r="G30" s="32">
        <f t="shared" si="6"/>
        <v>906.55772239875637</v>
      </c>
      <c r="H30" s="32">
        <f t="shared" si="6"/>
        <v>904.04986840357356</v>
      </c>
      <c r="I30" s="32">
        <f t="shared" si="6"/>
        <v>908.5809695462267</v>
      </c>
      <c r="J30" s="32">
        <f t="shared" si="6"/>
        <v>903.14177689166445</v>
      </c>
      <c r="K30" s="32">
        <f t="shared" si="6"/>
        <v>904.44011024522126</v>
      </c>
      <c r="L30" s="32">
        <f t="shared" si="6"/>
        <v>904.6576307363182</v>
      </c>
      <c r="M30" s="32">
        <f t="shared" si="6"/>
        <v>902.22191861048077</v>
      </c>
      <c r="N30" s="32">
        <f t="shared" si="6"/>
        <v>898.38168414317431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37006.293905454448</v>
      </c>
      <c r="D32" s="21">
        <v>37930.271938366262</v>
      </c>
      <c r="E32" s="21">
        <v>38838.821093231018</v>
      </c>
      <c r="F32" s="21">
        <v>39739.66934821679</v>
      </c>
      <c r="G32" s="21">
        <v>40646.227070615554</v>
      </c>
      <c r="H32" s="21">
        <v>41550.276939019124</v>
      </c>
      <c r="I32" s="21">
        <v>42458.857908565347</v>
      </c>
      <c r="J32" s="21">
        <v>43361.999685457013</v>
      </c>
      <c r="K32" s="21">
        <v>44266.43979570223</v>
      </c>
      <c r="L32" s="21">
        <v>45171.097426438566</v>
      </c>
      <c r="M32" s="21">
        <v>46073.319345049036</v>
      </c>
      <c r="N32" s="21">
        <v>46971.70102919222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2.5929248023466078E-2</v>
      </c>
      <c r="D34" s="39">
        <f t="shared" ref="D34:N34" si="7">(D32/D8)-1</f>
        <v>2.4968132049981495E-2</v>
      </c>
      <c r="E34" s="39">
        <f t="shared" si="7"/>
        <v>2.3953141077951656E-2</v>
      </c>
      <c r="F34" s="39">
        <f t="shared" si="7"/>
        <v>2.3194531389697071E-2</v>
      </c>
      <c r="G34" s="39">
        <f t="shared" si="7"/>
        <v>2.2812412314131114E-2</v>
      </c>
      <c r="H34" s="39">
        <f t="shared" si="7"/>
        <v>2.2241913544225111E-2</v>
      </c>
      <c r="I34" s="39">
        <f t="shared" si="7"/>
        <v>2.1867025600808665E-2</v>
      </c>
      <c r="J34" s="39">
        <f t="shared" si="7"/>
        <v>2.1270986111698198E-2</v>
      </c>
      <c r="K34" s="39">
        <f t="shared" si="7"/>
        <v>2.0857896702318302E-2</v>
      </c>
      <c r="L34" s="39">
        <f t="shared" si="7"/>
        <v>2.0436647602822822E-2</v>
      </c>
      <c r="M34" s="39">
        <f t="shared" si="7"/>
        <v>1.9973433678022623E-2</v>
      </c>
      <c r="N34" s="39">
        <f t="shared" si="7"/>
        <v>1.9498957247145343E-2</v>
      </c>
    </row>
    <row r="35" spans="1:14" ht="15.75" thickBot="1" x14ac:dyDescent="0.3">
      <c r="A35" s="40" t="s">
        <v>15</v>
      </c>
      <c r="B35" s="41"/>
      <c r="C35" s="42">
        <f>(C32/$C$8)-1</f>
        <v>2.5929248023466078E-2</v>
      </c>
      <c r="D35" s="42">
        <f t="shared" ref="D35:N35" si="8">(D32/$C$8)-1</f>
        <v>5.154478496205428E-2</v>
      </c>
      <c r="E35" s="42">
        <f t="shared" si="8"/>
        <v>7.6732585546034793E-2</v>
      </c>
      <c r="F35" s="42">
        <f t="shared" si="8"/>
        <v>0.10170689329979177</v>
      </c>
      <c r="G35" s="42">
        <f t="shared" si="8"/>
        <v>0.12683948519906729</v>
      </c>
      <c r="H35" s="42">
        <f t="shared" si="8"/>
        <v>0.15190255160708399</v>
      </c>
      <c r="I35" s="42">
        <f t="shared" si="8"/>
        <v>0.17709123419271289</v>
      </c>
      <c r="J35" s="42">
        <f t="shared" si="8"/>
        <v>0.20212912548742801</v>
      </c>
      <c r="K35" s="42">
        <f t="shared" si="8"/>
        <v>0.22720301060969272</v>
      </c>
      <c r="L35" s="42">
        <f t="shared" si="8"/>
        <v>0.2522829260746462</v>
      </c>
      <c r="M35" s="42">
        <f t="shared" si="8"/>
        <v>0.27729531604471847</v>
      </c>
      <c r="N35" s="42">
        <f t="shared" si="8"/>
        <v>0.30220124280425331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1.6365891262237817</v>
      </c>
      <c r="D41" s="47">
        <v>1.6520621741539956</v>
      </c>
      <c r="E41" s="47">
        <v>1.6464610035508949</v>
      </c>
      <c r="F41" s="47">
        <v>1.6422531363367281</v>
      </c>
      <c r="G41" s="47">
        <v>1.644649963523056</v>
      </c>
      <c r="H41" s="47">
        <v>1.6529409487748088</v>
      </c>
      <c r="I41" s="47">
        <v>1.6615580990575454</v>
      </c>
      <c r="J41" s="47">
        <v>1.6718792526226474</v>
      </c>
      <c r="K41" s="47">
        <v>1.6808942355810947</v>
      </c>
      <c r="L41" s="47">
        <v>1.6903868197472467</v>
      </c>
      <c r="M41" s="47">
        <v>1.6992602704417994</v>
      </c>
      <c r="N41" s="47">
        <v>1.7104627832661281</v>
      </c>
    </row>
    <row r="43" spans="1:14" x14ac:dyDescent="0.25">
      <c r="A43" s="48" t="s">
        <v>31</v>
      </c>
      <c r="B43" s="48"/>
      <c r="C43" s="49">
        <v>78.497589803039233</v>
      </c>
      <c r="D43" s="49">
        <v>79.936522239024214</v>
      </c>
      <c r="E43" s="49">
        <v>79.93969827092566</v>
      </c>
      <c r="F43" s="49">
        <v>78.127743732446916</v>
      </c>
      <c r="G43" s="49">
        <v>77.301579071472943</v>
      </c>
      <c r="H43" s="49">
        <v>76.154281843881492</v>
      </c>
      <c r="I43" s="49">
        <v>75.559139292049721</v>
      </c>
      <c r="J43" s="49">
        <v>74.881710865892728</v>
      </c>
      <c r="K43" s="49">
        <v>73.668686979953989</v>
      </c>
      <c r="L43" s="49">
        <v>72.940743072550731</v>
      </c>
      <c r="M43" s="49">
        <v>71.827074954071207</v>
      </c>
      <c r="N43" s="49">
        <v>71.069350205622996</v>
      </c>
    </row>
    <row r="44" spans="1:14" x14ac:dyDescent="0.25">
      <c r="A44" s="19" t="s">
        <v>47</v>
      </c>
      <c r="B44" s="19"/>
      <c r="C44" s="50">
        <v>79.415672181978138</v>
      </c>
      <c r="D44" s="50">
        <v>79.936522239024171</v>
      </c>
      <c r="E44" s="50">
        <v>79.764780143749448</v>
      </c>
      <c r="F44" s="50">
        <v>77.798817110113518</v>
      </c>
      <c r="G44" s="50">
        <v>76.825696875653506</v>
      </c>
      <c r="H44" s="50">
        <v>75.517764185384564</v>
      </c>
      <c r="I44" s="50">
        <v>74.784419257987224</v>
      </c>
      <c r="J44" s="50">
        <v>73.992651682038627</v>
      </c>
      <c r="K44" s="50">
        <v>72.690466390274821</v>
      </c>
      <c r="L44" s="50">
        <v>71.876702745560507</v>
      </c>
      <c r="M44" s="50">
        <v>70.681279672958965</v>
      </c>
      <c r="N44" s="50">
        <v>69.856797278530777</v>
      </c>
    </row>
    <row r="45" spans="1:14" x14ac:dyDescent="0.25">
      <c r="A45" s="51" t="s">
        <v>48</v>
      </c>
      <c r="B45" s="51"/>
      <c r="C45" s="52">
        <v>77.616336574247683</v>
      </c>
      <c r="D45" s="52">
        <v>79.936522239024214</v>
      </c>
      <c r="E45" s="52">
        <v>80.106076241278316</v>
      </c>
      <c r="F45" s="52">
        <v>78.440685393211567</v>
      </c>
      <c r="G45" s="52">
        <v>77.754039926825342</v>
      </c>
      <c r="H45" s="52">
        <v>76.756584615388533</v>
      </c>
      <c r="I45" s="52">
        <v>76.290012249541789</v>
      </c>
      <c r="J45" s="52">
        <v>75.721572347756435</v>
      </c>
      <c r="K45" s="52">
        <v>74.594443447275296</v>
      </c>
      <c r="L45" s="52">
        <v>73.947702926492653</v>
      </c>
      <c r="M45" s="52">
        <v>72.915630979134434</v>
      </c>
      <c r="N45" s="52">
        <v>72.225619258216454</v>
      </c>
    </row>
    <row r="47" spans="1:14" x14ac:dyDescent="0.25">
      <c r="A47" s="48" t="s">
        <v>32</v>
      </c>
      <c r="B47" s="48"/>
      <c r="C47" s="49">
        <v>82.427281804767389</v>
      </c>
      <c r="D47" s="49">
        <v>82.199694274848071</v>
      </c>
      <c r="E47" s="49">
        <v>82.202948723050568</v>
      </c>
      <c r="F47" s="49">
        <v>82.477790876779906</v>
      </c>
      <c r="G47" s="49">
        <v>82.604814169426334</v>
      </c>
      <c r="H47" s="49">
        <v>82.787163428340847</v>
      </c>
      <c r="I47" s="49">
        <v>82.880435056552159</v>
      </c>
      <c r="J47" s="49">
        <v>82.983343693981837</v>
      </c>
      <c r="K47" s="49">
        <v>83.173772436687273</v>
      </c>
      <c r="L47" s="49">
        <v>83.293453727154784</v>
      </c>
      <c r="M47" s="49">
        <v>83.474801706798345</v>
      </c>
      <c r="N47" s="49">
        <v>83.594992456488654</v>
      </c>
    </row>
    <row r="48" spans="1:14" x14ac:dyDescent="0.25">
      <c r="A48" s="19" t="s">
        <v>45</v>
      </c>
      <c r="B48" s="19"/>
      <c r="C48" s="50">
        <v>80.368204614910724</v>
      </c>
      <c r="D48" s="50">
        <v>80.283905687426866</v>
      </c>
      <c r="E48" s="50">
        <v>80.31041725226973</v>
      </c>
      <c r="F48" s="50">
        <v>80.627566116117009</v>
      </c>
      <c r="G48" s="50">
        <v>80.785478276369517</v>
      </c>
      <c r="H48" s="50">
        <v>80.998202223027221</v>
      </c>
      <c r="I48" s="50">
        <v>81.116493273089446</v>
      </c>
      <c r="J48" s="50">
        <v>81.245908329569801</v>
      </c>
      <c r="K48" s="50">
        <v>81.466600305422006</v>
      </c>
      <c r="L48" s="50">
        <v>81.606627380781347</v>
      </c>
      <c r="M48" s="50">
        <v>81.815492403611088</v>
      </c>
      <c r="N48" s="50">
        <v>81.959220565185234</v>
      </c>
    </row>
    <row r="49" spans="1:14" x14ac:dyDescent="0.25">
      <c r="A49" s="51" t="s">
        <v>46</v>
      </c>
      <c r="B49" s="51"/>
      <c r="C49" s="52">
        <v>84.2469813308211</v>
      </c>
      <c r="D49" s="52">
        <v>83.914262327106442</v>
      </c>
      <c r="E49" s="52">
        <v>83.89341688785349</v>
      </c>
      <c r="F49" s="52">
        <v>84.132782345864456</v>
      </c>
      <c r="G49" s="52">
        <v>84.236655274419334</v>
      </c>
      <c r="H49" s="52">
        <v>84.386821603417943</v>
      </c>
      <c r="I49" s="52">
        <v>84.459175541946507</v>
      </c>
      <c r="J49" s="52">
        <v>84.544825172620648</v>
      </c>
      <c r="K49" s="52">
        <v>84.712964045430752</v>
      </c>
      <c r="L49" s="52">
        <v>84.813647912409451</v>
      </c>
      <c r="M49" s="52">
        <v>84.971072609660311</v>
      </c>
      <c r="N49" s="52">
        <v>85.075303076460457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31960</v>
      </c>
      <c r="D8" s="21">
        <v>32379.972752312373</v>
      </c>
      <c r="E8" s="21">
        <v>32778.530298066893</v>
      </c>
      <c r="F8" s="21">
        <v>33149.891149414339</v>
      </c>
      <c r="G8" s="21">
        <v>33500.128606254526</v>
      </c>
      <c r="H8" s="21">
        <v>33846.503750678712</v>
      </c>
      <c r="I8" s="21">
        <v>34192.282937332864</v>
      </c>
      <c r="J8" s="21">
        <v>34540.381208178362</v>
      </c>
      <c r="K8" s="21">
        <v>34888.048678633604</v>
      </c>
      <c r="L8" s="21">
        <v>35239.742015868556</v>
      </c>
      <c r="M8" s="21">
        <v>35592.245763956555</v>
      </c>
      <c r="N8" s="21">
        <v>35947.220364937646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177.70735776243686</v>
      </c>
      <c r="D10" s="26">
        <f t="shared" ref="D10:N10" si="0">SUM(D11:D12)</f>
        <v>183.10465231583288</v>
      </c>
      <c r="E10" s="26">
        <f t="shared" si="0"/>
        <v>185.61248692687542</v>
      </c>
      <c r="F10" s="26">
        <f t="shared" si="0"/>
        <v>187.93882225309537</v>
      </c>
      <c r="G10" s="26">
        <f t="shared" si="0"/>
        <v>190.8431537561579</v>
      </c>
      <c r="H10" s="26">
        <f t="shared" si="0"/>
        <v>194.34432951603841</v>
      </c>
      <c r="I10" s="26">
        <f t="shared" si="0"/>
        <v>197.75869059962204</v>
      </c>
      <c r="J10" s="26">
        <f t="shared" si="0"/>
        <v>201.2006985499801</v>
      </c>
      <c r="K10" s="26">
        <f t="shared" si="0"/>
        <v>204.23936821672922</v>
      </c>
      <c r="L10" s="26">
        <f t="shared" si="0"/>
        <v>207.00599187739178</v>
      </c>
      <c r="M10" s="26">
        <f t="shared" si="0"/>
        <v>209.1707233141108</v>
      </c>
      <c r="N10" s="26">
        <f t="shared" si="0"/>
        <v>211.00080305115111</v>
      </c>
    </row>
    <row r="11" spans="1:14" x14ac:dyDescent="0.25">
      <c r="A11" s="20" t="s">
        <v>34</v>
      </c>
      <c r="B11" s="18"/>
      <c r="C11" s="22">
        <v>91.047152945060731</v>
      </c>
      <c r="D11" s="22">
        <v>93.825224026782294</v>
      </c>
      <c r="E11" s="22">
        <v>95.049183578837741</v>
      </c>
      <c r="F11" s="22">
        <v>96.258624350664405</v>
      </c>
      <c r="G11" s="22">
        <v>97.781160876053207</v>
      </c>
      <c r="H11" s="22">
        <v>99.513200322884586</v>
      </c>
      <c r="I11" s="22">
        <v>101.32056950729203</v>
      </c>
      <c r="J11" s="22">
        <v>103.04625616584275</v>
      </c>
      <c r="K11" s="22">
        <v>104.56796660828775</v>
      </c>
      <c r="L11" s="22">
        <v>106.0936549550399</v>
      </c>
      <c r="M11" s="22">
        <v>107.04472249315197</v>
      </c>
      <c r="N11" s="22">
        <v>108.11263191478709</v>
      </c>
    </row>
    <row r="12" spans="1:14" x14ac:dyDescent="0.25">
      <c r="A12" s="27" t="s">
        <v>35</v>
      </c>
      <c r="B12" s="28"/>
      <c r="C12" s="29">
        <v>86.660204817376126</v>
      </c>
      <c r="D12" s="29">
        <v>89.279428289050585</v>
      </c>
      <c r="E12" s="29">
        <v>90.563303348037678</v>
      </c>
      <c r="F12" s="29">
        <v>91.680197902430962</v>
      </c>
      <c r="G12" s="29">
        <v>93.061992880104697</v>
      </c>
      <c r="H12" s="29">
        <v>94.831129193153828</v>
      </c>
      <c r="I12" s="29">
        <v>96.438121092330007</v>
      </c>
      <c r="J12" s="29">
        <v>98.154442384137354</v>
      </c>
      <c r="K12" s="29">
        <v>99.671401608441471</v>
      </c>
      <c r="L12" s="29">
        <v>100.91233692235188</v>
      </c>
      <c r="M12" s="29">
        <v>102.12600082095884</v>
      </c>
      <c r="N12" s="29">
        <v>102.88817113636402</v>
      </c>
    </row>
    <row r="13" spans="1:14" x14ac:dyDescent="0.25">
      <c r="A13" s="33" t="s">
        <v>36</v>
      </c>
      <c r="B13" s="18"/>
      <c r="C13" s="26">
        <f>SUM(C14:C15)</f>
        <v>134.92336790411673</v>
      </c>
      <c r="D13" s="26">
        <f t="shared" ref="D13:N13" si="1">SUM(D14:D15)</f>
        <v>138.75865085351739</v>
      </c>
      <c r="E13" s="26">
        <f t="shared" si="1"/>
        <v>140.25635490246151</v>
      </c>
      <c r="F13" s="26">
        <f t="shared" si="1"/>
        <v>138.68678385659504</v>
      </c>
      <c r="G13" s="26">
        <f t="shared" si="1"/>
        <v>139.5922452882939</v>
      </c>
      <c r="H13" s="26">
        <f t="shared" si="1"/>
        <v>140.4614463600694</v>
      </c>
      <c r="I13" s="26">
        <f t="shared" si="1"/>
        <v>142.15431704249525</v>
      </c>
      <c r="J13" s="26">
        <f t="shared" si="1"/>
        <v>144.36474126115581</v>
      </c>
      <c r="K13" s="26">
        <f t="shared" si="1"/>
        <v>145.5575778219341</v>
      </c>
      <c r="L13" s="26">
        <f t="shared" si="1"/>
        <v>148.2949033281111</v>
      </c>
      <c r="M13" s="26">
        <f t="shared" si="1"/>
        <v>150.27842015606777</v>
      </c>
      <c r="N13" s="26">
        <f t="shared" si="1"/>
        <v>153.30695677660574</v>
      </c>
    </row>
    <row r="14" spans="1:14" x14ac:dyDescent="0.25">
      <c r="A14" s="20" t="s">
        <v>37</v>
      </c>
      <c r="B14" s="18"/>
      <c r="C14" s="22">
        <v>73.40088559299501</v>
      </c>
      <c r="D14" s="22">
        <v>74.699226197520986</v>
      </c>
      <c r="E14" s="22">
        <v>75.792178730798057</v>
      </c>
      <c r="F14" s="22">
        <v>74.816666542637023</v>
      </c>
      <c r="G14" s="22">
        <v>75.107538609103386</v>
      </c>
      <c r="H14" s="22">
        <v>75.400409979712734</v>
      </c>
      <c r="I14" s="22">
        <v>76.215813326667984</v>
      </c>
      <c r="J14" s="22">
        <v>77.335955288322793</v>
      </c>
      <c r="K14" s="22">
        <v>77.862176256864643</v>
      </c>
      <c r="L14" s="22">
        <v>79.188957594157273</v>
      </c>
      <c r="M14" s="22">
        <v>80.324385101056976</v>
      </c>
      <c r="N14" s="22">
        <v>81.924332266680267</v>
      </c>
    </row>
    <row r="15" spans="1:14" x14ac:dyDescent="0.25">
      <c r="A15" s="10" t="s">
        <v>38</v>
      </c>
      <c r="B15" s="12"/>
      <c r="C15" s="23">
        <v>61.522482311121728</v>
      </c>
      <c r="D15" s="23">
        <v>64.059424655996395</v>
      </c>
      <c r="E15" s="23">
        <v>64.464176171663453</v>
      </c>
      <c r="F15" s="23">
        <v>63.870117313958026</v>
      </c>
      <c r="G15" s="23">
        <v>64.484706679190509</v>
      </c>
      <c r="H15" s="23">
        <v>65.061036380356668</v>
      </c>
      <c r="I15" s="23">
        <v>65.938503715827267</v>
      </c>
      <c r="J15" s="23">
        <v>67.02878597283302</v>
      </c>
      <c r="K15" s="23">
        <v>67.695401565069474</v>
      </c>
      <c r="L15" s="23">
        <v>69.105945733953845</v>
      </c>
      <c r="M15" s="23">
        <v>69.954035055010792</v>
      </c>
      <c r="N15" s="23">
        <v>71.382624509925478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42.783989858320126</v>
      </c>
      <c r="D17" s="32">
        <f t="shared" ref="D17:N17" si="2">D10-D13</f>
        <v>44.346001462315485</v>
      </c>
      <c r="E17" s="32">
        <f t="shared" si="2"/>
        <v>45.35613202441391</v>
      </c>
      <c r="F17" s="32">
        <f t="shared" si="2"/>
        <v>49.252038396500325</v>
      </c>
      <c r="G17" s="32">
        <f t="shared" si="2"/>
        <v>51.250908467864008</v>
      </c>
      <c r="H17" s="32">
        <f t="shared" si="2"/>
        <v>53.882883155969012</v>
      </c>
      <c r="I17" s="32">
        <f t="shared" si="2"/>
        <v>55.604373557126792</v>
      </c>
      <c r="J17" s="32">
        <f t="shared" si="2"/>
        <v>56.835957288824289</v>
      </c>
      <c r="K17" s="32">
        <f t="shared" si="2"/>
        <v>58.681790394795115</v>
      </c>
      <c r="L17" s="32">
        <f t="shared" si="2"/>
        <v>58.711088549280674</v>
      </c>
      <c r="M17" s="32">
        <f t="shared" si="2"/>
        <v>58.892303158043035</v>
      </c>
      <c r="N17" s="32">
        <f t="shared" si="2"/>
        <v>57.693846274545365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2729.2289536169292</v>
      </c>
      <c r="D19" s="26">
        <f t="shared" ref="D19:N19" si="3">SUM(D20:D21)</f>
        <v>2710.6856782956133</v>
      </c>
      <c r="E19" s="26">
        <f t="shared" si="3"/>
        <v>2694.5987335253303</v>
      </c>
      <c r="F19" s="26">
        <f t="shared" si="3"/>
        <v>2683.3701994491894</v>
      </c>
      <c r="G19" s="26">
        <f t="shared" si="3"/>
        <v>2682.2879719987159</v>
      </c>
      <c r="H19" s="26">
        <f t="shared" si="3"/>
        <v>2687.5144033636489</v>
      </c>
      <c r="I19" s="26">
        <f t="shared" si="3"/>
        <v>2693.1191741898601</v>
      </c>
      <c r="J19" s="26">
        <f t="shared" si="3"/>
        <v>2696.8974773445325</v>
      </c>
      <c r="K19" s="26">
        <f t="shared" si="3"/>
        <v>2698.335520322933</v>
      </c>
      <c r="L19" s="26">
        <f t="shared" si="3"/>
        <v>2701.0885774205444</v>
      </c>
      <c r="M19" s="26">
        <f t="shared" si="3"/>
        <v>2702.4944884305078</v>
      </c>
      <c r="N19" s="26">
        <f t="shared" si="3"/>
        <v>2696.4702402462458</v>
      </c>
    </row>
    <row r="20" spans="1:14" x14ac:dyDescent="0.25">
      <c r="A20" s="68" t="s">
        <v>40</v>
      </c>
      <c r="B20" s="68"/>
      <c r="C20" s="22">
        <v>1329.1815151652634</v>
      </c>
      <c r="D20" s="22">
        <v>1323.3346699327658</v>
      </c>
      <c r="E20" s="22">
        <v>1314.868307449399</v>
      </c>
      <c r="F20" s="22">
        <v>1308.777994912424</v>
      </c>
      <c r="G20" s="22">
        <v>1309.6085580495164</v>
      </c>
      <c r="H20" s="22">
        <v>1309.5285228890655</v>
      </c>
      <c r="I20" s="22">
        <v>1313.3595122297031</v>
      </c>
      <c r="J20" s="22">
        <v>1313.3352385658695</v>
      </c>
      <c r="K20" s="22">
        <v>1313.5785202743091</v>
      </c>
      <c r="L20" s="22">
        <v>1316.1290851399478</v>
      </c>
      <c r="M20" s="22">
        <v>1316.8799294598857</v>
      </c>
      <c r="N20" s="22">
        <v>1313.6565017763667</v>
      </c>
    </row>
    <row r="21" spans="1:14" x14ac:dyDescent="0.25">
      <c r="A21" s="27" t="s">
        <v>41</v>
      </c>
      <c r="B21" s="27"/>
      <c r="C21" s="29">
        <v>1400.0474384516656</v>
      </c>
      <c r="D21" s="29">
        <v>1387.3510083628476</v>
      </c>
      <c r="E21" s="29">
        <v>1379.7304260759313</v>
      </c>
      <c r="F21" s="29">
        <v>1374.5922045367652</v>
      </c>
      <c r="G21" s="29">
        <v>1372.6794139491992</v>
      </c>
      <c r="H21" s="29">
        <v>1377.9858804745832</v>
      </c>
      <c r="I21" s="29">
        <v>1379.7596619601568</v>
      </c>
      <c r="J21" s="29">
        <v>1383.5622387786627</v>
      </c>
      <c r="K21" s="29">
        <v>1384.7570000486237</v>
      </c>
      <c r="L21" s="29">
        <v>1384.9594922805968</v>
      </c>
      <c r="M21" s="29">
        <v>1385.6145589706218</v>
      </c>
      <c r="N21" s="29">
        <v>1382.8137384698791</v>
      </c>
    </row>
    <row r="22" spans="1:14" x14ac:dyDescent="0.25">
      <c r="A22" s="71" t="s">
        <v>44</v>
      </c>
      <c r="B22" s="71"/>
      <c r="C22" s="26">
        <f>SUM(C23:C24)</f>
        <v>2352.0401911628828</v>
      </c>
      <c r="D22" s="26">
        <f t="shared" ref="D22:N22" si="4">SUM(D23:D24)</f>
        <v>2356.4741340034029</v>
      </c>
      <c r="E22" s="26">
        <f t="shared" si="4"/>
        <v>2368.5940142022973</v>
      </c>
      <c r="F22" s="26">
        <f t="shared" si="4"/>
        <v>2382.3847810055013</v>
      </c>
      <c r="G22" s="26">
        <f t="shared" si="4"/>
        <v>2387.1637360423965</v>
      </c>
      <c r="H22" s="26">
        <f t="shared" si="4"/>
        <v>2395.6180998654681</v>
      </c>
      <c r="I22" s="26">
        <f t="shared" si="4"/>
        <v>2400.6252769014873</v>
      </c>
      <c r="J22" s="26">
        <f t="shared" si="4"/>
        <v>2406.0659641781167</v>
      </c>
      <c r="K22" s="26">
        <f t="shared" si="4"/>
        <v>2405.3239734827725</v>
      </c>
      <c r="L22" s="26">
        <f t="shared" si="4"/>
        <v>2407.2959178818228</v>
      </c>
      <c r="M22" s="26">
        <f t="shared" si="4"/>
        <v>2406.4121906074579</v>
      </c>
      <c r="N22" s="26">
        <f t="shared" si="4"/>
        <v>2402.9604239623536</v>
      </c>
    </row>
    <row r="23" spans="1:14" x14ac:dyDescent="0.25">
      <c r="A23" s="68" t="s">
        <v>42</v>
      </c>
      <c r="B23" s="68"/>
      <c r="C23" s="23">
        <v>1150.9340849521448</v>
      </c>
      <c r="D23" s="22">
        <v>1148.420675601348</v>
      </c>
      <c r="E23" s="22">
        <v>1152.8424214894271</v>
      </c>
      <c r="F23" s="22">
        <v>1165.1873106373589</v>
      </c>
      <c r="G23" s="22">
        <v>1169.8540898637671</v>
      </c>
      <c r="H23" s="22">
        <v>1174.7787532729742</v>
      </c>
      <c r="I23" s="22">
        <v>1179.5740047900392</v>
      </c>
      <c r="J23" s="22">
        <v>1182.3395120038908</v>
      </c>
      <c r="K23" s="22">
        <v>1182.6737513876812</v>
      </c>
      <c r="L23" s="22">
        <v>1183.5636137481195</v>
      </c>
      <c r="M23" s="22">
        <v>1182.2668836673031</v>
      </c>
      <c r="N23" s="22">
        <v>1180.8377752541805</v>
      </c>
    </row>
    <row r="24" spans="1:14" x14ac:dyDescent="0.25">
      <c r="A24" s="10" t="s">
        <v>43</v>
      </c>
      <c r="B24" s="10"/>
      <c r="C24" s="23">
        <v>1201.1061062107381</v>
      </c>
      <c r="D24" s="23">
        <v>1208.053458402055</v>
      </c>
      <c r="E24" s="23">
        <v>1215.7515927128702</v>
      </c>
      <c r="F24" s="23">
        <v>1217.1974703681424</v>
      </c>
      <c r="G24" s="23">
        <v>1217.3096461786295</v>
      </c>
      <c r="H24" s="23">
        <v>1220.8393465924937</v>
      </c>
      <c r="I24" s="23">
        <v>1221.0512721114478</v>
      </c>
      <c r="J24" s="23">
        <v>1223.7264521742259</v>
      </c>
      <c r="K24" s="23">
        <v>1222.6502220950913</v>
      </c>
      <c r="L24" s="23">
        <v>1223.7323041337033</v>
      </c>
      <c r="M24" s="23">
        <v>1224.145306940155</v>
      </c>
      <c r="N24" s="23">
        <v>1222.1226487081731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377.18876245404635</v>
      </c>
      <c r="D26" s="32">
        <f t="shared" ref="D26:N26" si="5">D19-D22</f>
        <v>354.21154429221042</v>
      </c>
      <c r="E26" s="32">
        <f t="shared" si="5"/>
        <v>326.00471932303299</v>
      </c>
      <c r="F26" s="32">
        <f t="shared" si="5"/>
        <v>300.9854184436881</v>
      </c>
      <c r="G26" s="32">
        <f t="shared" si="5"/>
        <v>295.12423595631935</v>
      </c>
      <c r="H26" s="32">
        <f t="shared" si="5"/>
        <v>291.89630349818071</v>
      </c>
      <c r="I26" s="32">
        <f t="shared" si="5"/>
        <v>292.49389728837286</v>
      </c>
      <c r="J26" s="32">
        <f t="shared" si="5"/>
        <v>290.83151316641579</v>
      </c>
      <c r="K26" s="32">
        <f t="shared" si="5"/>
        <v>293.01154684016046</v>
      </c>
      <c r="L26" s="32">
        <f t="shared" si="5"/>
        <v>293.79265953872164</v>
      </c>
      <c r="M26" s="32">
        <f t="shared" si="5"/>
        <v>296.08229782304988</v>
      </c>
      <c r="N26" s="32">
        <f t="shared" si="5"/>
        <v>293.50981628389218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419.97275231236648</v>
      </c>
      <c r="D30" s="32">
        <f t="shared" ref="D30:N30" si="6">D17+D26+D28</f>
        <v>398.5575457545259</v>
      </c>
      <c r="E30" s="32">
        <f t="shared" si="6"/>
        <v>371.3608513474469</v>
      </c>
      <c r="F30" s="32">
        <f t="shared" si="6"/>
        <v>350.23745684018843</v>
      </c>
      <c r="G30" s="32">
        <f t="shared" si="6"/>
        <v>346.37514442418336</v>
      </c>
      <c r="H30" s="32">
        <f t="shared" si="6"/>
        <v>345.77918665414973</v>
      </c>
      <c r="I30" s="32">
        <f t="shared" si="6"/>
        <v>348.09827084549966</v>
      </c>
      <c r="J30" s="32">
        <f t="shared" si="6"/>
        <v>347.66747045524005</v>
      </c>
      <c r="K30" s="32">
        <f t="shared" si="6"/>
        <v>351.69333723495561</v>
      </c>
      <c r="L30" s="32">
        <f t="shared" si="6"/>
        <v>352.50374808800234</v>
      </c>
      <c r="M30" s="32">
        <f t="shared" si="6"/>
        <v>354.97460098109292</v>
      </c>
      <c r="N30" s="32">
        <f t="shared" si="6"/>
        <v>351.20366255843754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32379.972752312373</v>
      </c>
      <c r="D32" s="21">
        <v>32778.530298066893</v>
      </c>
      <c r="E32" s="21">
        <v>33149.891149414339</v>
      </c>
      <c r="F32" s="21">
        <v>33500.128606254526</v>
      </c>
      <c r="G32" s="21">
        <v>33846.503750678712</v>
      </c>
      <c r="H32" s="21">
        <v>34192.282937332864</v>
      </c>
      <c r="I32" s="21">
        <v>34540.381208178362</v>
      </c>
      <c r="J32" s="21">
        <v>34888.048678633604</v>
      </c>
      <c r="K32" s="21">
        <v>35239.742015868556</v>
      </c>
      <c r="L32" s="21">
        <v>35592.245763956555</v>
      </c>
      <c r="M32" s="21">
        <v>35947.220364937646</v>
      </c>
      <c r="N32" s="21">
        <v>36298.424027496083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1.3140574227546109E-2</v>
      </c>
      <c r="D34" s="39">
        <f t="shared" ref="D34:N34" si="7">(D32/D8)-1</f>
        <v>1.2308767175415847E-2</v>
      </c>
      <c r="E34" s="39">
        <f t="shared" si="7"/>
        <v>1.1329392988963516E-2</v>
      </c>
      <c r="F34" s="39">
        <f t="shared" si="7"/>
        <v>1.0565267175737691E-2</v>
      </c>
      <c r="G34" s="39">
        <f t="shared" si="7"/>
        <v>1.0339516856646247E-2</v>
      </c>
      <c r="H34" s="39">
        <f t="shared" si="7"/>
        <v>1.0216097627135712E-2</v>
      </c>
      <c r="I34" s="39">
        <f t="shared" si="7"/>
        <v>1.0180609217684822E-2</v>
      </c>
      <c r="J34" s="39">
        <f t="shared" si="7"/>
        <v>1.0065536577602119E-2</v>
      </c>
      <c r="K34" s="39">
        <f t="shared" si="7"/>
        <v>1.0080625043679792E-2</v>
      </c>
      <c r="L34" s="39">
        <f t="shared" si="7"/>
        <v>1.0003017273204406E-2</v>
      </c>
      <c r="M34" s="39">
        <f t="shared" si="7"/>
        <v>9.9733690123191554E-3</v>
      </c>
      <c r="N34" s="39">
        <f t="shared" si="7"/>
        <v>9.7699810720550673E-3</v>
      </c>
    </row>
    <row r="35" spans="1:14" ht="15.75" thickBot="1" x14ac:dyDescent="0.3">
      <c r="A35" s="40" t="s">
        <v>15</v>
      </c>
      <c r="B35" s="41"/>
      <c r="C35" s="42">
        <f>(C32/$C$8)-1</f>
        <v>1.3140574227546109E-2</v>
      </c>
      <c r="D35" s="42">
        <f t="shared" ref="D35:N35" si="8">(D32/$C$8)-1</f>
        <v>2.5611085671680023E-2</v>
      </c>
      <c r="E35" s="42">
        <f t="shared" si="8"/>
        <v>3.723063671509208E-2</v>
      </c>
      <c r="F35" s="42">
        <f t="shared" si="8"/>
        <v>4.818925551484754E-2</v>
      </c>
      <c r="G35" s="42">
        <f t="shared" si="8"/>
        <v>5.9027025991198689E-2</v>
      </c>
      <c r="H35" s="42">
        <f t="shared" si="8"/>
        <v>6.9846149478500097E-2</v>
      </c>
      <c r="I35" s="42">
        <f t="shared" si="8"/>
        <v>8.0737835049385476E-2</v>
      </c>
      <c r="J35" s="42">
        <f t="shared" si="8"/>
        <v>9.1616041258873793E-2</v>
      </c>
      <c r="K35" s="42">
        <f t="shared" si="8"/>
        <v>0.10262021326247051</v>
      </c>
      <c r="L35" s="42">
        <f t="shared" si="8"/>
        <v>0.11364974230151925</v>
      </c>
      <c r="M35" s="42">
        <f t="shared" si="8"/>
        <v>0.1247565821319665</v>
      </c>
      <c r="N35" s="42">
        <f t="shared" si="8"/>
        <v>0.13574543265006511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0.41453336432312715</v>
      </c>
      <c r="D41" s="47">
        <v>0.41817104233265262</v>
      </c>
      <c r="E41" s="47">
        <v>0.41645623647662228</v>
      </c>
      <c r="F41" s="47">
        <v>0.41535444811826006</v>
      </c>
      <c r="G41" s="47">
        <v>0.41594131160134112</v>
      </c>
      <c r="H41" s="47">
        <v>0.41805577447050063</v>
      </c>
      <c r="I41" s="47">
        <v>0.42033121262399725</v>
      </c>
      <c r="J41" s="47">
        <v>0.42300857128165836</v>
      </c>
      <c r="K41" s="47">
        <v>0.4254376988474205</v>
      </c>
      <c r="L41" s="47">
        <v>0.42797445255460542</v>
      </c>
      <c r="M41" s="47">
        <v>0.43025280723282422</v>
      </c>
      <c r="N41" s="47">
        <v>0.43304078811097751</v>
      </c>
    </row>
    <row r="43" spans="1:14" x14ac:dyDescent="0.25">
      <c r="A43" s="48" t="s">
        <v>31</v>
      </c>
      <c r="B43" s="48"/>
      <c r="C43" s="49">
        <v>79.59840141248219</v>
      </c>
      <c r="D43" s="49">
        <v>80.923392883950413</v>
      </c>
      <c r="E43" s="49">
        <v>80.851167983945587</v>
      </c>
      <c r="F43" s="49">
        <v>78.938449777321836</v>
      </c>
      <c r="G43" s="49">
        <v>78.021777637399964</v>
      </c>
      <c r="H43" s="49">
        <v>76.773285594323525</v>
      </c>
      <c r="I43" s="49">
        <v>76.085050900335148</v>
      </c>
      <c r="J43" s="49">
        <v>75.333912396296981</v>
      </c>
      <c r="K43" s="49">
        <v>74.04720352827313</v>
      </c>
      <c r="L43" s="49">
        <v>73.252511995768799</v>
      </c>
      <c r="M43" s="49">
        <v>72.076551941074996</v>
      </c>
      <c r="N43" s="49">
        <v>71.270773604320382</v>
      </c>
    </row>
    <row r="44" spans="1:14" x14ac:dyDescent="0.25">
      <c r="A44" s="19" t="s">
        <v>47</v>
      </c>
      <c r="B44" s="19"/>
      <c r="C44" s="50">
        <v>80.455016860859203</v>
      </c>
      <c r="D44" s="50">
        <v>80.923392883950442</v>
      </c>
      <c r="E44" s="50">
        <v>80.684775142242671</v>
      </c>
      <c r="F44" s="50">
        <v>78.624049583542046</v>
      </c>
      <c r="G44" s="50">
        <v>77.564484884176309</v>
      </c>
      <c r="H44" s="50">
        <v>76.172146506208406</v>
      </c>
      <c r="I44" s="50">
        <v>75.35430484622222</v>
      </c>
      <c r="J44" s="50">
        <v>74.481041527142423</v>
      </c>
      <c r="K44" s="50">
        <v>73.094798102551337</v>
      </c>
      <c r="L44" s="50">
        <v>72.208990751270449</v>
      </c>
      <c r="M44" s="50">
        <v>70.955019309859082</v>
      </c>
      <c r="N44" s="50">
        <v>70.076690273175686</v>
      </c>
    </row>
    <row r="45" spans="1:14" x14ac:dyDescent="0.25">
      <c r="A45" s="51" t="s">
        <v>48</v>
      </c>
      <c r="B45" s="51"/>
      <c r="C45" s="52">
        <v>78.599960088933258</v>
      </c>
      <c r="D45" s="52">
        <v>80.923392883950427</v>
      </c>
      <c r="E45" s="52">
        <v>81.04768021629107</v>
      </c>
      <c r="F45" s="52">
        <v>79.309947107554535</v>
      </c>
      <c r="G45" s="52">
        <v>78.561246737936102</v>
      </c>
      <c r="H45" s="52">
        <v>77.481935881442112</v>
      </c>
      <c r="I45" s="52">
        <v>76.947551120575227</v>
      </c>
      <c r="J45" s="52">
        <v>76.342524458302393</v>
      </c>
      <c r="K45" s="52">
        <v>75.173802308939429</v>
      </c>
      <c r="L45" s="52">
        <v>74.485996978612548</v>
      </c>
      <c r="M45" s="52">
        <v>73.408882670036661</v>
      </c>
      <c r="N45" s="52">
        <v>72.692349859780379</v>
      </c>
    </row>
    <row r="47" spans="1:14" x14ac:dyDescent="0.25">
      <c r="A47" s="48" t="s">
        <v>32</v>
      </c>
      <c r="B47" s="48"/>
      <c r="C47" s="49">
        <v>82.151465591962165</v>
      </c>
      <c r="D47" s="49">
        <v>81.931372880943826</v>
      </c>
      <c r="E47" s="49">
        <v>81.923567997230023</v>
      </c>
      <c r="F47" s="49">
        <v>82.205879997508291</v>
      </c>
      <c r="G47" s="49">
        <v>82.343253244014946</v>
      </c>
      <c r="H47" s="49">
        <v>82.524811085971436</v>
      </c>
      <c r="I47" s="49">
        <v>82.620363363253091</v>
      </c>
      <c r="J47" s="49">
        <v>82.724102657426585</v>
      </c>
      <c r="K47" s="49">
        <v>82.921633091233062</v>
      </c>
      <c r="L47" s="49">
        <v>83.044218752358901</v>
      </c>
      <c r="M47" s="49">
        <v>83.227584291985508</v>
      </c>
      <c r="N47" s="49">
        <v>83.351714464730279</v>
      </c>
    </row>
    <row r="48" spans="1:14" x14ac:dyDescent="0.25">
      <c r="A48" s="19" t="s">
        <v>45</v>
      </c>
      <c r="B48" s="19"/>
      <c r="C48" s="50">
        <v>80.210875587897959</v>
      </c>
      <c r="D48" s="50">
        <v>80.126918013141747</v>
      </c>
      <c r="E48" s="50">
        <v>80.153786531022945</v>
      </c>
      <c r="F48" s="50">
        <v>80.471326095353959</v>
      </c>
      <c r="G48" s="50">
        <v>80.629610570302219</v>
      </c>
      <c r="H48" s="50">
        <v>80.842749072892673</v>
      </c>
      <c r="I48" s="50">
        <v>80.961425734217272</v>
      </c>
      <c r="J48" s="50">
        <v>81.091201013871938</v>
      </c>
      <c r="K48" s="50">
        <v>81.312242868661428</v>
      </c>
      <c r="L48" s="50">
        <v>81.452618641581068</v>
      </c>
      <c r="M48" s="50">
        <v>81.661807285889694</v>
      </c>
      <c r="N48" s="50">
        <v>81.805868599101871</v>
      </c>
    </row>
    <row r="49" spans="1:14" x14ac:dyDescent="0.25">
      <c r="A49" s="51" t="s">
        <v>46</v>
      </c>
      <c r="B49" s="51"/>
      <c r="C49" s="52">
        <v>84.108087116583505</v>
      </c>
      <c r="D49" s="52">
        <v>83.776025497710023</v>
      </c>
      <c r="E49" s="52">
        <v>83.755603986404623</v>
      </c>
      <c r="F49" s="52">
        <v>83.995275482010157</v>
      </c>
      <c r="G49" s="52">
        <v>84.099483203765658</v>
      </c>
      <c r="H49" s="52">
        <v>84.250034208676141</v>
      </c>
      <c r="I49" s="52">
        <v>84.322755771551797</v>
      </c>
      <c r="J49" s="52">
        <v>84.408729028229956</v>
      </c>
      <c r="K49" s="52">
        <v>84.577140849121832</v>
      </c>
      <c r="L49" s="52">
        <v>84.678127954245326</v>
      </c>
      <c r="M49" s="52">
        <v>84.835860498407499</v>
      </c>
      <c r="N49" s="52">
        <v>84.940420564370811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25338</v>
      </c>
      <c r="D8" s="21">
        <v>25516.816415403213</v>
      </c>
      <c r="E8" s="21">
        <v>25668.752311862805</v>
      </c>
      <c r="F8" s="21">
        <v>25801.249621589097</v>
      </c>
      <c r="G8" s="21">
        <v>25921.035943430983</v>
      </c>
      <c r="H8" s="21">
        <v>26038.391870985233</v>
      </c>
      <c r="I8" s="21">
        <v>26152.070239701796</v>
      </c>
      <c r="J8" s="21">
        <v>26262.211929310008</v>
      </c>
      <c r="K8" s="21">
        <v>26367.904083611618</v>
      </c>
      <c r="L8" s="21">
        <v>26470.025800722971</v>
      </c>
      <c r="M8" s="21">
        <v>26574.97556897657</v>
      </c>
      <c r="N8" s="21">
        <v>26675.438472800768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235.6463289545035</v>
      </c>
      <c r="D10" s="26">
        <f t="shared" ref="D10:N10" si="0">SUM(D11:D12)</f>
        <v>238.71175120804068</v>
      </c>
      <c r="E10" s="26">
        <f t="shared" si="0"/>
        <v>238.19304517428162</v>
      </c>
      <c r="F10" s="26">
        <f t="shared" si="0"/>
        <v>237.59930246705639</v>
      </c>
      <c r="G10" s="26">
        <f t="shared" si="0"/>
        <v>237.70066467336375</v>
      </c>
      <c r="H10" s="26">
        <f t="shared" si="0"/>
        <v>238.25564213535475</v>
      </c>
      <c r="I10" s="26">
        <f t="shared" si="0"/>
        <v>238.63216837820315</v>
      </c>
      <c r="J10" s="26">
        <f t="shared" si="0"/>
        <v>239.38421139661338</v>
      </c>
      <c r="K10" s="26">
        <f t="shared" si="0"/>
        <v>240.22622614769665</v>
      </c>
      <c r="L10" s="26">
        <f t="shared" si="0"/>
        <v>241.3409299891018</v>
      </c>
      <c r="M10" s="26">
        <f t="shared" si="0"/>
        <v>242.60583862516421</v>
      </c>
      <c r="N10" s="26">
        <f t="shared" si="0"/>
        <v>244.51584206609792</v>
      </c>
    </row>
    <row r="11" spans="1:14" x14ac:dyDescent="0.25">
      <c r="A11" s="20" t="s">
        <v>34</v>
      </c>
      <c r="B11" s="18"/>
      <c r="C11" s="22">
        <v>120.73178974358618</v>
      </c>
      <c r="D11" s="22">
        <v>122.31903041047568</v>
      </c>
      <c r="E11" s="22">
        <v>121.97484583508677</v>
      </c>
      <c r="F11" s="22">
        <v>121.69376038419644</v>
      </c>
      <c r="G11" s="22">
        <v>121.78926241424571</v>
      </c>
      <c r="H11" s="22">
        <v>121.99780411867592</v>
      </c>
      <c r="I11" s="22">
        <v>122.26186940016964</v>
      </c>
      <c r="J11" s="22">
        <v>122.60219247452567</v>
      </c>
      <c r="K11" s="22">
        <v>122.99278152677792</v>
      </c>
      <c r="L11" s="22">
        <v>123.69082228285313</v>
      </c>
      <c r="M11" s="22">
        <v>124.15539928047463</v>
      </c>
      <c r="N11" s="22">
        <v>125.28507402987366</v>
      </c>
    </row>
    <row r="12" spans="1:14" x14ac:dyDescent="0.25">
      <c r="A12" s="27" t="s">
        <v>35</v>
      </c>
      <c r="B12" s="28"/>
      <c r="C12" s="29">
        <v>114.91453921091733</v>
      </c>
      <c r="D12" s="29">
        <v>116.392720797565</v>
      </c>
      <c r="E12" s="29">
        <v>116.21819933919485</v>
      </c>
      <c r="F12" s="29">
        <v>115.90554208285995</v>
      </c>
      <c r="G12" s="29">
        <v>115.91140225911803</v>
      </c>
      <c r="H12" s="29">
        <v>116.25783801667883</v>
      </c>
      <c r="I12" s="29">
        <v>116.3702989780335</v>
      </c>
      <c r="J12" s="29">
        <v>116.78201892208772</v>
      </c>
      <c r="K12" s="29">
        <v>117.23344462091873</v>
      </c>
      <c r="L12" s="29">
        <v>117.65010770624866</v>
      </c>
      <c r="M12" s="29">
        <v>118.45043934468958</v>
      </c>
      <c r="N12" s="29">
        <v>119.23076803622426</v>
      </c>
    </row>
    <row r="13" spans="1:14" x14ac:dyDescent="0.25">
      <c r="A13" s="33" t="s">
        <v>36</v>
      </c>
      <c r="B13" s="18"/>
      <c r="C13" s="26">
        <f>SUM(C14:C15)</f>
        <v>197.57839164381244</v>
      </c>
      <c r="D13" s="26">
        <f t="shared" ref="D13:N13" si="1">SUM(D14:D15)</f>
        <v>206.65502877189348</v>
      </c>
      <c r="E13" s="26">
        <f t="shared" si="1"/>
        <v>211.79798986415645</v>
      </c>
      <c r="F13" s="26">
        <f t="shared" si="1"/>
        <v>211.5011276517821</v>
      </c>
      <c r="G13" s="26">
        <f t="shared" si="1"/>
        <v>214.29781593878323</v>
      </c>
      <c r="H13" s="26">
        <f t="shared" si="1"/>
        <v>215.81956989531398</v>
      </c>
      <c r="I13" s="26">
        <f t="shared" si="1"/>
        <v>219.15704831128909</v>
      </c>
      <c r="J13" s="26">
        <f t="shared" si="1"/>
        <v>222.15226088766397</v>
      </c>
      <c r="K13" s="26">
        <f t="shared" si="1"/>
        <v>223.67872079978889</v>
      </c>
      <c r="L13" s="26">
        <f t="shared" si="1"/>
        <v>226.38998435365599</v>
      </c>
      <c r="M13" s="26">
        <f t="shared" si="1"/>
        <v>228.02957661347784</v>
      </c>
      <c r="N13" s="26">
        <f t="shared" si="1"/>
        <v>231.07355274587508</v>
      </c>
    </row>
    <row r="14" spans="1:14" x14ac:dyDescent="0.25">
      <c r="A14" s="20" t="s">
        <v>37</v>
      </c>
      <c r="B14" s="18"/>
      <c r="C14" s="22">
        <v>90.914102649939153</v>
      </c>
      <c r="D14" s="22">
        <v>94.314866477536583</v>
      </c>
      <c r="E14" s="22">
        <v>97.173889025560996</v>
      </c>
      <c r="F14" s="22">
        <v>97.419104211642789</v>
      </c>
      <c r="G14" s="22">
        <v>99.155268155968301</v>
      </c>
      <c r="H14" s="22">
        <v>100.22843798421896</v>
      </c>
      <c r="I14" s="22">
        <v>102.14795528781902</v>
      </c>
      <c r="J14" s="22">
        <v>103.83144124079446</v>
      </c>
      <c r="K14" s="22">
        <v>104.82943586846108</v>
      </c>
      <c r="L14" s="22">
        <v>106.4658784738786</v>
      </c>
      <c r="M14" s="22">
        <v>107.6476629286304</v>
      </c>
      <c r="N14" s="22">
        <v>109.40617915529383</v>
      </c>
    </row>
    <row r="15" spans="1:14" x14ac:dyDescent="0.25">
      <c r="A15" s="10" t="s">
        <v>38</v>
      </c>
      <c r="B15" s="12"/>
      <c r="C15" s="23">
        <v>106.66428899387328</v>
      </c>
      <c r="D15" s="23">
        <v>112.3401622943569</v>
      </c>
      <c r="E15" s="23">
        <v>114.62410083859545</v>
      </c>
      <c r="F15" s="23">
        <v>114.0820234401393</v>
      </c>
      <c r="G15" s="23">
        <v>115.14254778281494</v>
      </c>
      <c r="H15" s="23">
        <v>115.59113191109503</v>
      </c>
      <c r="I15" s="23">
        <v>117.00909302347006</v>
      </c>
      <c r="J15" s="23">
        <v>118.32081964686951</v>
      </c>
      <c r="K15" s="23">
        <v>118.84928493132782</v>
      </c>
      <c r="L15" s="23">
        <v>119.92410587977739</v>
      </c>
      <c r="M15" s="23">
        <v>120.38191368484746</v>
      </c>
      <c r="N15" s="23">
        <v>121.66737359058124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38.067937310691065</v>
      </c>
      <c r="D17" s="32">
        <f t="shared" ref="D17:N17" si="2">D10-D13</f>
        <v>32.056722436147197</v>
      </c>
      <c r="E17" s="32">
        <f t="shared" si="2"/>
        <v>26.395055310125173</v>
      </c>
      <c r="F17" s="32">
        <f t="shared" si="2"/>
        <v>26.098174815274291</v>
      </c>
      <c r="G17" s="32">
        <f t="shared" si="2"/>
        <v>23.402848734580516</v>
      </c>
      <c r="H17" s="32">
        <f t="shared" si="2"/>
        <v>22.436072240040772</v>
      </c>
      <c r="I17" s="32">
        <f t="shared" si="2"/>
        <v>19.475120066914059</v>
      </c>
      <c r="J17" s="32">
        <f t="shared" si="2"/>
        <v>17.23195050894941</v>
      </c>
      <c r="K17" s="32">
        <f t="shared" si="2"/>
        <v>16.547505347907759</v>
      </c>
      <c r="L17" s="32">
        <f t="shared" si="2"/>
        <v>14.950945635445805</v>
      </c>
      <c r="M17" s="32">
        <f t="shared" si="2"/>
        <v>14.576262011686367</v>
      </c>
      <c r="N17" s="32">
        <f t="shared" si="2"/>
        <v>13.442289320222841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983.94372945175394</v>
      </c>
      <c r="D19" s="26">
        <f t="shared" ref="D19:N19" si="3">SUM(D20:D21)</f>
        <v>976.53858583738213</v>
      </c>
      <c r="E19" s="26">
        <f t="shared" si="3"/>
        <v>969.56565733806781</v>
      </c>
      <c r="F19" s="26">
        <f t="shared" si="3"/>
        <v>962.01618234085436</v>
      </c>
      <c r="G19" s="26">
        <f t="shared" si="3"/>
        <v>960.42056305539154</v>
      </c>
      <c r="H19" s="26">
        <f t="shared" si="3"/>
        <v>956.51787982008398</v>
      </c>
      <c r="I19" s="26">
        <f t="shared" si="3"/>
        <v>955.03784040594121</v>
      </c>
      <c r="J19" s="26">
        <f t="shared" si="3"/>
        <v>952.8817510178194</v>
      </c>
      <c r="K19" s="26">
        <f t="shared" si="3"/>
        <v>951.08852618030596</v>
      </c>
      <c r="L19" s="26">
        <f t="shared" si="3"/>
        <v>951.14374040237078</v>
      </c>
      <c r="M19" s="26">
        <f t="shared" si="3"/>
        <v>949.43884209664304</v>
      </c>
      <c r="N19" s="26">
        <f t="shared" si="3"/>
        <v>949.15854708805796</v>
      </c>
    </row>
    <row r="20" spans="1:14" x14ac:dyDescent="0.25">
      <c r="A20" s="68" t="s">
        <v>40</v>
      </c>
      <c r="B20" s="68"/>
      <c r="C20" s="22">
        <v>498.86248738524159</v>
      </c>
      <c r="D20" s="22">
        <v>496.8977597363691</v>
      </c>
      <c r="E20" s="22">
        <v>492.49855295899653</v>
      </c>
      <c r="F20" s="22">
        <v>487.21716973013491</v>
      </c>
      <c r="G20" s="22">
        <v>486.28550369103249</v>
      </c>
      <c r="H20" s="22">
        <v>484.2423232159714</v>
      </c>
      <c r="I20" s="22">
        <v>483.34621433083288</v>
      </c>
      <c r="J20" s="22">
        <v>481.86481194395793</v>
      </c>
      <c r="K20" s="22">
        <v>480.79613543830902</v>
      </c>
      <c r="L20" s="22">
        <v>480.77715244184776</v>
      </c>
      <c r="M20" s="22">
        <v>479.9670571601485</v>
      </c>
      <c r="N20" s="22">
        <v>480.13962924338301</v>
      </c>
    </row>
    <row r="21" spans="1:14" x14ac:dyDescent="0.25">
      <c r="A21" s="27" t="s">
        <v>41</v>
      </c>
      <c r="B21" s="27"/>
      <c r="C21" s="29">
        <v>485.08124206651235</v>
      </c>
      <c r="D21" s="29">
        <v>479.64082610101303</v>
      </c>
      <c r="E21" s="29">
        <v>477.06710437907128</v>
      </c>
      <c r="F21" s="29">
        <v>474.79901261071939</v>
      </c>
      <c r="G21" s="29">
        <v>474.13505936435911</v>
      </c>
      <c r="H21" s="29">
        <v>472.27555660411258</v>
      </c>
      <c r="I21" s="29">
        <v>471.69162607510833</v>
      </c>
      <c r="J21" s="29">
        <v>471.01693907386141</v>
      </c>
      <c r="K21" s="29">
        <v>470.29239074199688</v>
      </c>
      <c r="L21" s="29">
        <v>470.36658796052302</v>
      </c>
      <c r="M21" s="29">
        <v>469.47178493649454</v>
      </c>
      <c r="N21" s="29">
        <v>469.01891784467489</v>
      </c>
    </row>
    <row r="22" spans="1:14" x14ac:dyDescent="0.25">
      <c r="A22" s="71" t="s">
        <v>44</v>
      </c>
      <c r="B22" s="71"/>
      <c r="C22" s="26">
        <f>SUM(C23:C24)</f>
        <v>843.19525135923197</v>
      </c>
      <c r="D22" s="26">
        <f t="shared" ref="D22:N22" si="4">SUM(D23:D24)</f>
        <v>856.659411813936</v>
      </c>
      <c r="E22" s="26">
        <f t="shared" si="4"/>
        <v>863.46340292190212</v>
      </c>
      <c r="F22" s="26">
        <f t="shared" si="4"/>
        <v>868.32803531424577</v>
      </c>
      <c r="G22" s="26">
        <f t="shared" si="4"/>
        <v>866.46748423571944</v>
      </c>
      <c r="H22" s="26">
        <f t="shared" si="4"/>
        <v>865.27558334356263</v>
      </c>
      <c r="I22" s="26">
        <f t="shared" si="4"/>
        <v>864.37127086464147</v>
      </c>
      <c r="J22" s="26">
        <f t="shared" si="4"/>
        <v>864.42154722516011</v>
      </c>
      <c r="K22" s="26">
        <f t="shared" si="4"/>
        <v>865.51431441686213</v>
      </c>
      <c r="L22" s="26">
        <f t="shared" si="4"/>
        <v>861.1449177842162</v>
      </c>
      <c r="M22" s="26">
        <f t="shared" si="4"/>
        <v>863.55220028413237</v>
      </c>
      <c r="N22" s="26">
        <f t="shared" si="4"/>
        <v>865.57598898279696</v>
      </c>
    </row>
    <row r="23" spans="1:14" x14ac:dyDescent="0.25">
      <c r="A23" s="68" t="s">
        <v>42</v>
      </c>
      <c r="B23" s="68"/>
      <c r="C23" s="23">
        <v>433.96345268646468</v>
      </c>
      <c r="D23" s="22">
        <v>439.57462914751858</v>
      </c>
      <c r="E23" s="22">
        <v>444.4085276439971</v>
      </c>
      <c r="F23" s="22">
        <v>447.99678658706131</v>
      </c>
      <c r="G23" s="22">
        <v>447.33122528107504</v>
      </c>
      <c r="H23" s="22">
        <v>446.79757205723354</v>
      </c>
      <c r="I23" s="22">
        <v>445.77316682220669</v>
      </c>
      <c r="J23" s="22">
        <v>446.31912862824009</v>
      </c>
      <c r="K23" s="22">
        <v>448.06830600713977</v>
      </c>
      <c r="L23" s="22">
        <v>443.44315613290451</v>
      </c>
      <c r="M23" s="22">
        <v>445.00349651814759</v>
      </c>
      <c r="N23" s="22">
        <v>447.54000493765068</v>
      </c>
    </row>
    <row r="24" spans="1:14" x14ac:dyDescent="0.25">
      <c r="A24" s="10" t="s">
        <v>43</v>
      </c>
      <c r="B24" s="10"/>
      <c r="C24" s="23">
        <v>409.2317986727673</v>
      </c>
      <c r="D24" s="23">
        <v>417.08478266641748</v>
      </c>
      <c r="E24" s="23">
        <v>419.05487527790507</v>
      </c>
      <c r="F24" s="23">
        <v>420.33124872718446</v>
      </c>
      <c r="G24" s="23">
        <v>419.1362589546444</v>
      </c>
      <c r="H24" s="23">
        <v>418.47801128632909</v>
      </c>
      <c r="I24" s="23">
        <v>418.59810404243473</v>
      </c>
      <c r="J24" s="23">
        <v>418.10241859691996</v>
      </c>
      <c r="K24" s="23">
        <v>417.44600840972237</v>
      </c>
      <c r="L24" s="23">
        <v>417.70176165131176</v>
      </c>
      <c r="M24" s="23">
        <v>418.54870376598484</v>
      </c>
      <c r="N24" s="23">
        <v>418.03598404514628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140.74847809252196</v>
      </c>
      <c r="D26" s="32">
        <f t="shared" ref="D26:N26" si="5">D19-D22</f>
        <v>119.87917402344613</v>
      </c>
      <c r="E26" s="32">
        <f t="shared" si="5"/>
        <v>106.10225441616569</v>
      </c>
      <c r="F26" s="32">
        <f t="shared" si="5"/>
        <v>93.68814702660859</v>
      </c>
      <c r="G26" s="32">
        <f t="shared" si="5"/>
        <v>93.953078819672101</v>
      </c>
      <c r="H26" s="32">
        <f t="shared" si="5"/>
        <v>91.242296476521346</v>
      </c>
      <c r="I26" s="32">
        <f t="shared" si="5"/>
        <v>90.666569541299737</v>
      </c>
      <c r="J26" s="32">
        <f t="shared" si="5"/>
        <v>88.460203792659286</v>
      </c>
      <c r="K26" s="32">
        <f t="shared" si="5"/>
        <v>85.574211763443827</v>
      </c>
      <c r="L26" s="32">
        <f t="shared" si="5"/>
        <v>89.998822618154577</v>
      </c>
      <c r="M26" s="32">
        <f t="shared" si="5"/>
        <v>85.886641812510675</v>
      </c>
      <c r="N26" s="32">
        <f t="shared" si="5"/>
        <v>83.582558105261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178.81641540321303</v>
      </c>
      <c r="D30" s="32">
        <f t="shared" ref="D30:N30" si="6">D17+D26+D28</f>
        <v>151.93589645959332</v>
      </c>
      <c r="E30" s="32">
        <f t="shared" si="6"/>
        <v>132.49730972629087</v>
      </c>
      <c r="F30" s="32">
        <f t="shared" si="6"/>
        <v>119.78632184188288</v>
      </c>
      <c r="G30" s="32">
        <f t="shared" si="6"/>
        <v>117.35592755425262</v>
      </c>
      <c r="H30" s="32">
        <f t="shared" si="6"/>
        <v>113.67836871656212</v>
      </c>
      <c r="I30" s="32">
        <f t="shared" si="6"/>
        <v>110.1416896082138</v>
      </c>
      <c r="J30" s="32">
        <f t="shared" si="6"/>
        <v>105.6921543016087</v>
      </c>
      <c r="K30" s="32">
        <f t="shared" si="6"/>
        <v>102.12171711135159</v>
      </c>
      <c r="L30" s="32">
        <f t="shared" si="6"/>
        <v>104.94976825360038</v>
      </c>
      <c r="M30" s="32">
        <f t="shared" si="6"/>
        <v>100.46290382419704</v>
      </c>
      <c r="N30" s="32">
        <f t="shared" si="6"/>
        <v>97.024847425483841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25516.816415403213</v>
      </c>
      <c r="D32" s="21">
        <v>25668.752311862805</v>
      </c>
      <c r="E32" s="21">
        <v>25801.249621589097</v>
      </c>
      <c r="F32" s="21">
        <v>25921.035943430983</v>
      </c>
      <c r="G32" s="21">
        <v>26038.391870985233</v>
      </c>
      <c r="H32" s="21">
        <v>26152.070239701796</v>
      </c>
      <c r="I32" s="21">
        <v>26262.211929310008</v>
      </c>
      <c r="J32" s="21">
        <v>26367.904083611618</v>
      </c>
      <c r="K32" s="21">
        <v>26470.025800722971</v>
      </c>
      <c r="L32" s="21">
        <v>26574.97556897657</v>
      </c>
      <c r="M32" s="21">
        <v>26675.438472800768</v>
      </c>
      <c r="N32" s="21">
        <v>26772.463320226256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7.0572426948936062E-3</v>
      </c>
      <c r="D34" s="39">
        <f t="shared" ref="D34:N34" si="7">(D32/D8)-1</f>
        <v>5.9543437545710454E-3</v>
      </c>
      <c r="E34" s="39">
        <f t="shared" si="7"/>
        <v>5.1618134031803375E-3</v>
      </c>
      <c r="F34" s="39">
        <f t="shared" si="7"/>
        <v>4.6426558247649741E-3</v>
      </c>
      <c r="G34" s="39">
        <f t="shared" si="7"/>
        <v>4.5274397138432843E-3</v>
      </c>
      <c r="H34" s="39">
        <f t="shared" si="7"/>
        <v>4.3657983672653611E-3</v>
      </c>
      <c r="I34" s="39">
        <f t="shared" si="7"/>
        <v>4.2115858744140588E-3</v>
      </c>
      <c r="J34" s="39">
        <f t="shared" si="7"/>
        <v>4.0244955217825229E-3</v>
      </c>
      <c r="K34" s="39">
        <f t="shared" si="7"/>
        <v>3.8729554229084417E-3</v>
      </c>
      <c r="L34" s="39">
        <f t="shared" si="7"/>
        <v>3.964853266245516E-3</v>
      </c>
      <c r="M34" s="39">
        <f t="shared" si="7"/>
        <v>3.7803573351720132E-3</v>
      </c>
      <c r="N34" s="39">
        <f t="shared" si="7"/>
        <v>3.6372353363345322E-3</v>
      </c>
    </row>
    <row r="35" spans="1:14" ht="15.75" thickBot="1" x14ac:dyDescent="0.3">
      <c r="A35" s="40" t="s">
        <v>15</v>
      </c>
      <c r="B35" s="41"/>
      <c r="C35" s="42">
        <f>(C32/$C$8)-1</f>
        <v>7.0572426948936062E-3</v>
      </c>
      <c r="D35" s="42">
        <f t="shared" ref="D35:N35" si="8">(D32/$C$8)-1</f>
        <v>1.3053607698429337E-2</v>
      </c>
      <c r="E35" s="42">
        <f t="shared" si="8"/>
        <v>1.8282801388787462E-2</v>
      </c>
      <c r="F35" s="42">
        <f t="shared" si="8"/>
        <v>2.3010337967913186E-2</v>
      </c>
      <c r="G35" s="42">
        <f t="shared" si="8"/>
        <v>2.7641955599701395E-2</v>
      </c>
      <c r="H35" s="42">
        <f t="shared" si="8"/>
        <v>3.2128433171591864E-2</v>
      </c>
      <c r="I35" s="42">
        <f t="shared" si="8"/>
        <v>3.6475330701318587E-2</v>
      </c>
      <c r="J35" s="42">
        <f t="shared" si="8"/>
        <v>4.0646621028163965E-2</v>
      </c>
      <c r="K35" s="42">
        <f t="shared" si="8"/>
        <v>4.4676999002406292E-2</v>
      </c>
      <c r="L35" s="42">
        <f t="shared" si="8"/>
        <v>4.8818990014072527E-2</v>
      </c>
      <c r="M35" s="42">
        <f t="shared" si="8"/>
        <v>5.278390057624005E-2</v>
      </c>
      <c r="N35" s="42">
        <f t="shared" si="8"/>
        <v>5.6613123380939934E-2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1.6641264716003659</v>
      </c>
      <c r="D41" s="47">
        <v>1.6787245948612253</v>
      </c>
      <c r="E41" s="47">
        <v>1.6711084419944315</v>
      </c>
      <c r="F41" s="47">
        <v>1.6656386965297301</v>
      </c>
      <c r="G41" s="47">
        <v>1.6671199448812826</v>
      </c>
      <c r="H41" s="47">
        <v>1.6746859278544561</v>
      </c>
      <c r="I41" s="47">
        <v>1.6827433681311952</v>
      </c>
      <c r="J41" s="47">
        <v>1.6925284796197284</v>
      </c>
      <c r="K41" s="47">
        <v>1.7016211545904787</v>
      </c>
      <c r="L41" s="47">
        <v>1.7110904579860022</v>
      </c>
      <c r="M41" s="47">
        <v>1.7199340317900953</v>
      </c>
      <c r="N41" s="47">
        <v>1.7311146317242223</v>
      </c>
    </row>
    <row r="43" spans="1:14" x14ac:dyDescent="0.25">
      <c r="A43" s="48" t="s">
        <v>31</v>
      </c>
      <c r="B43" s="48"/>
      <c r="C43" s="49">
        <v>67.760292330980548</v>
      </c>
      <c r="D43" s="49">
        <v>69.080945144835724</v>
      </c>
      <c r="E43" s="49">
        <v>69.109663347097538</v>
      </c>
      <c r="F43" s="49">
        <v>67.56555315400341</v>
      </c>
      <c r="G43" s="49">
        <v>66.869242022009431</v>
      </c>
      <c r="H43" s="49">
        <v>65.898723455478873</v>
      </c>
      <c r="I43" s="49">
        <v>65.412460050786947</v>
      </c>
      <c r="J43" s="49">
        <v>64.858251499312217</v>
      </c>
      <c r="K43" s="49">
        <v>63.830499020523384</v>
      </c>
      <c r="L43" s="49">
        <v>63.214144534579731</v>
      </c>
      <c r="M43" s="49">
        <v>62.271298798596611</v>
      </c>
      <c r="N43" s="49">
        <v>61.66463334897967</v>
      </c>
    </row>
    <row r="44" spans="1:14" x14ac:dyDescent="0.25">
      <c r="A44" s="19" t="s">
        <v>47</v>
      </c>
      <c r="B44" s="19"/>
      <c r="C44" s="50">
        <v>68.642414632198296</v>
      </c>
      <c r="D44" s="50">
        <v>69.080945144835709</v>
      </c>
      <c r="E44" s="50">
        <v>68.9308857440232</v>
      </c>
      <c r="F44" s="50">
        <v>67.230733520928368</v>
      </c>
      <c r="G44" s="50">
        <v>66.396270115083567</v>
      </c>
      <c r="H44" s="50">
        <v>65.282248495932905</v>
      </c>
      <c r="I44" s="50">
        <v>64.675688412020236</v>
      </c>
      <c r="J44" s="50">
        <v>64.028491708691561</v>
      </c>
      <c r="K44" s="50">
        <v>62.910054521661642</v>
      </c>
      <c r="L44" s="50">
        <v>62.224524594335605</v>
      </c>
      <c r="M44" s="50">
        <v>61.211047073846842</v>
      </c>
      <c r="N44" s="50">
        <v>60.559225111625011</v>
      </c>
    </row>
    <row r="45" spans="1:14" x14ac:dyDescent="0.25">
      <c r="A45" s="51" t="s">
        <v>48</v>
      </c>
      <c r="B45" s="51"/>
      <c r="C45" s="52">
        <v>67.026129147010082</v>
      </c>
      <c r="D45" s="52">
        <v>69.080945144835724</v>
      </c>
      <c r="E45" s="52">
        <v>69.26195202648384</v>
      </c>
      <c r="F45" s="52">
        <v>67.854119848248274</v>
      </c>
      <c r="G45" s="52">
        <v>67.281976129625662</v>
      </c>
      <c r="H45" s="52">
        <v>66.442768049541613</v>
      </c>
      <c r="I45" s="52">
        <v>66.069517035909669</v>
      </c>
      <c r="J45" s="52">
        <v>65.604320974620109</v>
      </c>
      <c r="K45" s="52">
        <v>64.665012948354487</v>
      </c>
      <c r="L45" s="52">
        <v>64.119461521794889</v>
      </c>
      <c r="M45" s="52">
        <v>63.250991515566071</v>
      </c>
      <c r="N45" s="52">
        <v>62.693677119814893</v>
      </c>
    </row>
    <row r="47" spans="1:14" x14ac:dyDescent="0.25">
      <c r="A47" s="48" t="s">
        <v>32</v>
      </c>
      <c r="B47" s="48"/>
      <c r="C47" s="49">
        <v>84.232637850705117</v>
      </c>
      <c r="D47" s="49">
        <v>83.976983990270213</v>
      </c>
      <c r="E47" s="49">
        <v>83.961015964052521</v>
      </c>
      <c r="F47" s="49">
        <v>84.229479128951141</v>
      </c>
      <c r="G47" s="49">
        <v>84.347051273645135</v>
      </c>
      <c r="H47" s="49">
        <v>84.516737414910367</v>
      </c>
      <c r="I47" s="49">
        <v>84.598949503875389</v>
      </c>
      <c r="J47" s="49">
        <v>84.697169259670687</v>
      </c>
      <c r="K47" s="49">
        <v>84.884313682929019</v>
      </c>
      <c r="L47" s="49">
        <v>84.99705557257829</v>
      </c>
      <c r="M47" s="49">
        <v>85.173041366386698</v>
      </c>
      <c r="N47" s="49">
        <v>85.290019946031578</v>
      </c>
    </row>
    <row r="48" spans="1:14" x14ac:dyDescent="0.25">
      <c r="A48" s="19" t="s">
        <v>45</v>
      </c>
      <c r="B48" s="19"/>
      <c r="C48" s="50">
        <v>82.239181890772272</v>
      </c>
      <c r="D48" s="50">
        <v>82.15045551348004</v>
      </c>
      <c r="E48" s="50">
        <v>82.172673726623913</v>
      </c>
      <c r="F48" s="50">
        <v>82.486004283235857</v>
      </c>
      <c r="G48" s="50">
        <v>82.639846447736787</v>
      </c>
      <c r="H48" s="50">
        <v>82.848163668167103</v>
      </c>
      <c r="I48" s="50">
        <v>82.962098572674805</v>
      </c>
      <c r="J48" s="50">
        <v>83.087516822948004</v>
      </c>
      <c r="K48" s="50">
        <v>83.304675058902674</v>
      </c>
      <c r="L48" s="50">
        <v>83.440899366279908</v>
      </c>
      <c r="M48" s="50">
        <v>83.646544718361156</v>
      </c>
      <c r="N48" s="50">
        <v>83.786700725839097</v>
      </c>
    </row>
    <row r="49" spans="1:14" x14ac:dyDescent="0.25">
      <c r="A49" s="51" t="s">
        <v>46</v>
      </c>
      <c r="B49" s="51"/>
      <c r="C49" s="52">
        <v>85.906438467236498</v>
      </c>
      <c r="D49" s="52">
        <v>85.564034251029</v>
      </c>
      <c r="E49" s="52">
        <v>85.537901977225289</v>
      </c>
      <c r="F49" s="52">
        <v>85.774690071627759</v>
      </c>
      <c r="G49" s="52">
        <v>85.87498612601226</v>
      </c>
      <c r="H49" s="52">
        <v>86.021195938270836</v>
      </c>
      <c r="I49" s="52">
        <v>86.0894163233028</v>
      </c>
      <c r="J49" s="52">
        <v>86.171540331628947</v>
      </c>
      <c r="K49" s="52">
        <v>86.337204999571497</v>
      </c>
      <c r="L49" s="52">
        <v>86.434689197940756</v>
      </c>
      <c r="M49" s="52">
        <v>86.589162917257525</v>
      </c>
      <c r="N49" s="52">
        <v>86.689896712104201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24106</v>
      </c>
      <c r="D8" s="21">
        <v>24225.370653200742</v>
      </c>
      <c r="E8" s="21">
        <v>24326.547112107666</v>
      </c>
      <c r="F8" s="21">
        <v>24412.283240772089</v>
      </c>
      <c r="G8" s="21">
        <v>24485.769969924546</v>
      </c>
      <c r="H8" s="21">
        <v>24557.302036625348</v>
      </c>
      <c r="I8" s="21">
        <v>24627.732813232047</v>
      </c>
      <c r="J8" s="21">
        <v>24691.563724916516</v>
      </c>
      <c r="K8" s="21">
        <v>24751.805688674838</v>
      </c>
      <c r="L8" s="21">
        <v>24807.642202395455</v>
      </c>
      <c r="M8" s="21">
        <v>24862.675219436776</v>
      </c>
      <c r="N8" s="21">
        <v>24911.579258264515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210.96551588283222</v>
      </c>
      <c r="D10" s="26">
        <f t="shared" ref="D10:N10" si="0">SUM(D11:D12)</f>
        <v>216.2756751843468</v>
      </c>
      <c r="E10" s="26">
        <f t="shared" si="0"/>
        <v>218.2025751293547</v>
      </c>
      <c r="F10" s="26">
        <f t="shared" si="0"/>
        <v>219.3525921841802</v>
      </c>
      <c r="G10" s="26">
        <f t="shared" si="0"/>
        <v>220.2413351445918</v>
      </c>
      <c r="H10" s="26">
        <f t="shared" si="0"/>
        <v>221.03673285592143</v>
      </c>
      <c r="I10" s="26">
        <f t="shared" si="0"/>
        <v>221.03525525461112</v>
      </c>
      <c r="J10" s="26">
        <f t="shared" si="0"/>
        <v>220.27759098696217</v>
      </c>
      <c r="K10" s="26">
        <f t="shared" si="0"/>
        <v>218.75297508396656</v>
      </c>
      <c r="L10" s="26">
        <f t="shared" si="0"/>
        <v>216.76896649602247</v>
      </c>
      <c r="M10" s="26">
        <f t="shared" si="0"/>
        <v>214.34145500620465</v>
      </c>
      <c r="N10" s="26">
        <f t="shared" si="0"/>
        <v>211.85009626157282</v>
      </c>
    </row>
    <row r="11" spans="1:14" x14ac:dyDescent="0.25">
      <c r="A11" s="20" t="s">
        <v>34</v>
      </c>
      <c r="B11" s="18"/>
      <c r="C11" s="22">
        <v>108.08674346728677</v>
      </c>
      <c r="D11" s="22">
        <v>110.82249095841405</v>
      </c>
      <c r="E11" s="22">
        <v>111.73804609932287</v>
      </c>
      <c r="F11" s="22">
        <v>112.34814881922955</v>
      </c>
      <c r="G11" s="22">
        <v>112.84373056864347</v>
      </c>
      <c r="H11" s="22">
        <v>113.18093370762327</v>
      </c>
      <c r="I11" s="22">
        <v>113.24618845160205</v>
      </c>
      <c r="J11" s="22">
        <v>112.81661163218403</v>
      </c>
      <c r="K11" s="22">
        <v>111.99874928016041</v>
      </c>
      <c r="L11" s="22">
        <v>111.09732490260986</v>
      </c>
      <c r="M11" s="22">
        <v>109.69088410839649</v>
      </c>
      <c r="N11" s="22">
        <v>108.54779293274677</v>
      </c>
    </row>
    <row r="12" spans="1:14" x14ac:dyDescent="0.25">
      <c r="A12" s="27" t="s">
        <v>35</v>
      </c>
      <c r="B12" s="28"/>
      <c r="C12" s="29">
        <v>102.87877241554546</v>
      </c>
      <c r="D12" s="29">
        <v>105.45318422593274</v>
      </c>
      <c r="E12" s="29">
        <v>106.46452903003183</v>
      </c>
      <c r="F12" s="29">
        <v>107.00444336495065</v>
      </c>
      <c r="G12" s="29">
        <v>107.39760457594834</v>
      </c>
      <c r="H12" s="29">
        <v>107.85579914829816</v>
      </c>
      <c r="I12" s="29">
        <v>107.78906680300906</v>
      </c>
      <c r="J12" s="29">
        <v>107.46097935477813</v>
      </c>
      <c r="K12" s="29">
        <v>106.75422580380615</v>
      </c>
      <c r="L12" s="29">
        <v>105.67164159341262</v>
      </c>
      <c r="M12" s="29">
        <v>104.65057089780817</v>
      </c>
      <c r="N12" s="29">
        <v>103.30230332882604</v>
      </c>
    </row>
    <row r="13" spans="1:14" x14ac:dyDescent="0.25">
      <c r="A13" s="33" t="s">
        <v>36</v>
      </c>
      <c r="B13" s="18"/>
      <c r="C13" s="26">
        <f>SUM(C14:C15)</f>
        <v>265.42991170106933</v>
      </c>
      <c r="D13" s="26">
        <f t="shared" ref="D13:N13" si="1">SUM(D14:D15)</f>
        <v>277.74565272389179</v>
      </c>
      <c r="E13" s="26">
        <f t="shared" si="1"/>
        <v>284.15038364720374</v>
      </c>
      <c r="F13" s="26">
        <f t="shared" si="1"/>
        <v>283.67719221503819</v>
      </c>
      <c r="G13" s="26">
        <f t="shared" si="1"/>
        <v>285.98170036729397</v>
      </c>
      <c r="H13" s="26">
        <f t="shared" si="1"/>
        <v>286.49908798725227</v>
      </c>
      <c r="I13" s="26">
        <f t="shared" si="1"/>
        <v>289.29501354522438</v>
      </c>
      <c r="J13" s="26">
        <f t="shared" si="1"/>
        <v>291.70133532653426</v>
      </c>
      <c r="K13" s="26">
        <f t="shared" si="1"/>
        <v>291.29820007387843</v>
      </c>
      <c r="L13" s="26">
        <f t="shared" si="1"/>
        <v>292.48496358044031</v>
      </c>
      <c r="M13" s="26">
        <f t="shared" si="1"/>
        <v>292.1315358468371</v>
      </c>
      <c r="N13" s="26">
        <f t="shared" si="1"/>
        <v>293.88979077396465</v>
      </c>
    </row>
    <row r="14" spans="1:14" x14ac:dyDescent="0.25">
      <c r="A14" s="20" t="s">
        <v>37</v>
      </c>
      <c r="B14" s="18"/>
      <c r="C14" s="22">
        <v>120.6912755995686</v>
      </c>
      <c r="D14" s="22">
        <v>124.92001874795639</v>
      </c>
      <c r="E14" s="22">
        <v>127.9388423508961</v>
      </c>
      <c r="F14" s="22">
        <v>128.17014786752918</v>
      </c>
      <c r="G14" s="22">
        <v>129.82611051978287</v>
      </c>
      <c r="H14" s="22">
        <v>130.13046717958574</v>
      </c>
      <c r="I14" s="22">
        <v>131.29054264068662</v>
      </c>
      <c r="J14" s="22">
        <v>132.40173259803254</v>
      </c>
      <c r="K14" s="22">
        <v>132.27795722907493</v>
      </c>
      <c r="L14" s="22">
        <v>133.17656460857501</v>
      </c>
      <c r="M14" s="22">
        <v>133.4563475179701</v>
      </c>
      <c r="N14" s="22">
        <v>134.70261585896463</v>
      </c>
    </row>
    <row r="15" spans="1:14" x14ac:dyDescent="0.25">
      <c r="A15" s="10" t="s">
        <v>38</v>
      </c>
      <c r="B15" s="12"/>
      <c r="C15" s="23">
        <v>144.73863610150073</v>
      </c>
      <c r="D15" s="23">
        <v>152.82563397593538</v>
      </c>
      <c r="E15" s="23">
        <v>156.21154129630762</v>
      </c>
      <c r="F15" s="23">
        <v>155.50704434750898</v>
      </c>
      <c r="G15" s="23">
        <v>156.1555898475111</v>
      </c>
      <c r="H15" s="23">
        <v>156.36862080766653</v>
      </c>
      <c r="I15" s="23">
        <v>158.00447090453778</v>
      </c>
      <c r="J15" s="23">
        <v>159.29960272850172</v>
      </c>
      <c r="K15" s="23">
        <v>159.02024284480348</v>
      </c>
      <c r="L15" s="23">
        <v>159.3083989718653</v>
      </c>
      <c r="M15" s="23">
        <v>158.67518832886702</v>
      </c>
      <c r="N15" s="23">
        <v>159.18717491500001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-54.464395818237108</v>
      </c>
      <c r="D17" s="32">
        <f t="shared" ref="D17:N17" si="2">D10-D13</f>
        <v>-61.469977539544999</v>
      </c>
      <c r="E17" s="32">
        <f t="shared" si="2"/>
        <v>-65.94780851784904</v>
      </c>
      <c r="F17" s="32">
        <f t="shared" si="2"/>
        <v>-64.324600030857994</v>
      </c>
      <c r="G17" s="32">
        <f t="shared" si="2"/>
        <v>-65.740365222702167</v>
      </c>
      <c r="H17" s="32">
        <f t="shared" si="2"/>
        <v>-65.462355131330838</v>
      </c>
      <c r="I17" s="32">
        <f t="shared" si="2"/>
        <v>-68.259758290613263</v>
      </c>
      <c r="J17" s="32">
        <f t="shared" si="2"/>
        <v>-71.423744339572096</v>
      </c>
      <c r="K17" s="32">
        <f t="shared" si="2"/>
        <v>-72.545224989911873</v>
      </c>
      <c r="L17" s="32">
        <f t="shared" si="2"/>
        <v>-75.715997084417836</v>
      </c>
      <c r="M17" s="32">
        <f t="shared" si="2"/>
        <v>-77.790080840632442</v>
      </c>
      <c r="N17" s="32">
        <f t="shared" si="2"/>
        <v>-82.039694512391833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934.85420958938016</v>
      </c>
      <c r="D19" s="26">
        <f t="shared" ref="D19:N19" si="3">SUM(D20:D21)</f>
        <v>929.32634503671761</v>
      </c>
      <c r="E19" s="26">
        <f t="shared" si="3"/>
        <v>924.0251631246847</v>
      </c>
      <c r="F19" s="26">
        <f t="shared" si="3"/>
        <v>916.40114939256114</v>
      </c>
      <c r="G19" s="26">
        <f t="shared" si="3"/>
        <v>915.51817261376686</v>
      </c>
      <c r="H19" s="26">
        <f t="shared" si="3"/>
        <v>911.95599004063092</v>
      </c>
      <c r="I19" s="26">
        <f t="shared" si="3"/>
        <v>910.26434606702071</v>
      </c>
      <c r="J19" s="26">
        <f t="shared" si="3"/>
        <v>908.7741116682248</v>
      </c>
      <c r="K19" s="26">
        <f t="shared" si="3"/>
        <v>906.76954576577486</v>
      </c>
      <c r="L19" s="26">
        <f t="shared" si="3"/>
        <v>906.10308161568821</v>
      </c>
      <c r="M19" s="26">
        <f t="shared" si="3"/>
        <v>905.02963358912984</v>
      </c>
      <c r="N19" s="26">
        <f t="shared" si="3"/>
        <v>904.14032858869871</v>
      </c>
    </row>
    <row r="20" spans="1:14" x14ac:dyDescent="0.25">
      <c r="A20" s="68" t="s">
        <v>40</v>
      </c>
      <c r="B20" s="68"/>
      <c r="C20" s="22">
        <v>474.23967294236257</v>
      </c>
      <c r="D20" s="22">
        <v>473.12324132395048</v>
      </c>
      <c r="E20" s="22">
        <v>469.64615250967637</v>
      </c>
      <c r="F20" s="22">
        <v>464.23000971406378</v>
      </c>
      <c r="G20" s="22">
        <v>463.46145085632196</v>
      </c>
      <c r="H20" s="22">
        <v>461.45577303259245</v>
      </c>
      <c r="I20" s="22">
        <v>460.39066967040509</v>
      </c>
      <c r="J20" s="22">
        <v>459.52848742174626</v>
      </c>
      <c r="K20" s="22">
        <v>458.29043570769119</v>
      </c>
      <c r="L20" s="22">
        <v>458.04287929560905</v>
      </c>
      <c r="M20" s="22">
        <v>457.3804692726207</v>
      </c>
      <c r="N20" s="22">
        <v>456.77216649190115</v>
      </c>
    </row>
    <row r="21" spans="1:14" x14ac:dyDescent="0.25">
      <c r="A21" s="27" t="s">
        <v>41</v>
      </c>
      <c r="B21" s="27"/>
      <c r="C21" s="29">
        <v>460.61453664701753</v>
      </c>
      <c r="D21" s="29">
        <v>456.20310371276713</v>
      </c>
      <c r="E21" s="29">
        <v>454.37901061500833</v>
      </c>
      <c r="F21" s="29">
        <v>452.17113967849735</v>
      </c>
      <c r="G21" s="29">
        <v>452.05672175744496</v>
      </c>
      <c r="H21" s="29">
        <v>450.50021700803848</v>
      </c>
      <c r="I21" s="29">
        <v>449.87367639661562</v>
      </c>
      <c r="J21" s="29">
        <v>449.24562424647849</v>
      </c>
      <c r="K21" s="29">
        <v>448.47911005808368</v>
      </c>
      <c r="L21" s="29">
        <v>448.06020232007916</v>
      </c>
      <c r="M21" s="29">
        <v>447.64916431650914</v>
      </c>
      <c r="N21" s="29">
        <v>447.36816209679756</v>
      </c>
    </row>
    <row r="22" spans="1:14" x14ac:dyDescent="0.25">
      <c r="A22" s="71" t="s">
        <v>44</v>
      </c>
      <c r="B22" s="71"/>
      <c r="C22" s="26">
        <f>SUM(C23:C24)</f>
        <v>761.01916057040012</v>
      </c>
      <c r="D22" s="26">
        <f t="shared" ref="D22:N22" si="4">SUM(D23:D24)</f>
        <v>766.67990859025031</v>
      </c>
      <c r="E22" s="26">
        <f t="shared" si="4"/>
        <v>772.34122594241217</v>
      </c>
      <c r="F22" s="26">
        <f t="shared" si="4"/>
        <v>778.58982020924657</v>
      </c>
      <c r="G22" s="26">
        <f t="shared" si="4"/>
        <v>778.24574069026028</v>
      </c>
      <c r="H22" s="26">
        <f t="shared" si="4"/>
        <v>776.06285830260492</v>
      </c>
      <c r="I22" s="26">
        <f t="shared" si="4"/>
        <v>778.17367609193832</v>
      </c>
      <c r="J22" s="26">
        <f t="shared" si="4"/>
        <v>777.1084035703318</v>
      </c>
      <c r="K22" s="26">
        <f t="shared" si="4"/>
        <v>778.387807055243</v>
      </c>
      <c r="L22" s="26">
        <f t="shared" si="4"/>
        <v>775.35406748994967</v>
      </c>
      <c r="M22" s="26">
        <f t="shared" si="4"/>
        <v>778.33551392075901</v>
      </c>
      <c r="N22" s="26">
        <f t="shared" si="4"/>
        <v>778.97655776701401</v>
      </c>
    </row>
    <row r="23" spans="1:14" x14ac:dyDescent="0.25">
      <c r="A23" s="68" t="s">
        <v>42</v>
      </c>
      <c r="B23" s="68"/>
      <c r="C23" s="23">
        <v>389.23961787977839</v>
      </c>
      <c r="D23" s="22">
        <v>388.73093145534455</v>
      </c>
      <c r="E23" s="22">
        <v>393.35660091954315</v>
      </c>
      <c r="F23" s="22">
        <v>397.32903023621037</v>
      </c>
      <c r="G23" s="22">
        <v>397.40333576252721</v>
      </c>
      <c r="H23" s="22">
        <v>397.19341050251745</v>
      </c>
      <c r="I23" s="22">
        <v>398.01919773845606</v>
      </c>
      <c r="J23" s="22">
        <v>396.95832306167779</v>
      </c>
      <c r="K23" s="22">
        <v>399.06699479062968</v>
      </c>
      <c r="L23" s="22">
        <v>395.6445029338401</v>
      </c>
      <c r="M23" s="22">
        <v>398.78644369566103</v>
      </c>
      <c r="N23" s="22">
        <v>399.16745405881107</v>
      </c>
    </row>
    <row r="24" spans="1:14" x14ac:dyDescent="0.25">
      <c r="A24" s="10" t="s">
        <v>43</v>
      </c>
      <c r="B24" s="10"/>
      <c r="C24" s="23">
        <v>371.77954269062178</v>
      </c>
      <c r="D24" s="23">
        <v>377.94897713490576</v>
      </c>
      <c r="E24" s="23">
        <v>378.98462502286907</v>
      </c>
      <c r="F24" s="23">
        <v>381.2607899730362</v>
      </c>
      <c r="G24" s="23">
        <v>380.84240492773307</v>
      </c>
      <c r="H24" s="23">
        <v>378.86944780008747</v>
      </c>
      <c r="I24" s="23">
        <v>380.15447835348226</v>
      </c>
      <c r="J24" s="23">
        <v>380.15008050865396</v>
      </c>
      <c r="K24" s="23">
        <v>379.32081226461332</v>
      </c>
      <c r="L24" s="23">
        <v>379.70956455610957</v>
      </c>
      <c r="M24" s="23">
        <v>379.54907022509803</v>
      </c>
      <c r="N24" s="23">
        <v>379.80910370820294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173.83504901898004</v>
      </c>
      <c r="D26" s="32">
        <f t="shared" ref="D26:N26" si="5">D19-D22</f>
        <v>162.64643644646731</v>
      </c>
      <c r="E26" s="32">
        <f t="shared" si="5"/>
        <v>151.68393718227253</v>
      </c>
      <c r="F26" s="32">
        <f t="shared" si="5"/>
        <v>137.81132918331457</v>
      </c>
      <c r="G26" s="32">
        <f t="shared" si="5"/>
        <v>137.27243192350659</v>
      </c>
      <c r="H26" s="32">
        <f t="shared" si="5"/>
        <v>135.893131738026</v>
      </c>
      <c r="I26" s="32">
        <f t="shared" si="5"/>
        <v>132.09066997508239</v>
      </c>
      <c r="J26" s="32">
        <f t="shared" si="5"/>
        <v>131.665708097893</v>
      </c>
      <c r="K26" s="32">
        <f t="shared" si="5"/>
        <v>128.38173871053186</v>
      </c>
      <c r="L26" s="32">
        <f t="shared" si="5"/>
        <v>130.74901412573854</v>
      </c>
      <c r="M26" s="32">
        <f t="shared" si="5"/>
        <v>126.69411966837083</v>
      </c>
      <c r="N26" s="32">
        <f t="shared" si="5"/>
        <v>125.16377082168469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119.37065320074294</v>
      </c>
      <c r="D30" s="32">
        <f t="shared" ref="D30:N30" si="6">D17+D26+D28</f>
        <v>101.17645890692231</v>
      </c>
      <c r="E30" s="32">
        <f t="shared" si="6"/>
        <v>85.736128664423489</v>
      </c>
      <c r="F30" s="32">
        <f t="shared" si="6"/>
        <v>73.486729152456576</v>
      </c>
      <c r="G30" s="32">
        <f t="shared" si="6"/>
        <v>71.532066700804421</v>
      </c>
      <c r="H30" s="32">
        <f t="shared" si="6"/>
        <v>70.430776606695161</v>
      </c>
      <c r="I30" s="32">
        <f t="shared" si="6"/>
        <v>63.830911684469129</v>
      </c>
      <c r="J30" s="32">
        <f t="shared" si="6"/>
        <v>60.241963758320907</v>
      </c>
      <c r="K30" s="32">
        <f t="shared" si="6"/>
        <v>55.83651372061999</v>
      </c>
      <c r="L30" s="32">
        <f t="shared" si="6"/>
        <v>55.033017041320704</v>
      </c>
      <c r="M30" s="32">
        <f t="shared" si="6"/>
        <v>48.90403882773839</v>
      </c>
      <c r="N30" s="32">
        <f t="shared" si="6"/>
        <v>43.12407630929286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24225.370653200742</v>
      </c>
      <c r="D32" s="21">
        <v>24326.547112107666</v>
      </c>
      <c r="E32" s="21">
        <v>24412.283240772089</v>
      </c>
      <c r="F32" s="21">
        <v>24485.769969924546</v>
      </c>
      <c r="G32" s="21">
        <v>24557.302036625348</v>
      </c>
      <c r="H32" s="21">
        <v>24627.732813232047</v>
      </c>
      <c r="I32" s="21">
        <v>24691.563724916516</v>
      </c>
      <c r="J32" s="21">
        <v>24751.805688674838</v>
      </c>
      <c r="K32" s="21">
        <v>24807.642202395455</v>
      </c>
      <c r="L32" s="21">
        <v>24862.675219436776</v>
      </c>
      <c r="M32" s="21">
        <v>24911.579258264515</v>
      </c>
      <c r="N32" s="21">
        <v>24954.703334573809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4.9519062972180894E-3</v>
      </c>
      <c r="D34" s="39">
        <f t="shared" ref="D34:N34" si="7">(D32/D8)-1</f>
        <v>4.1764669096426843E-3</v>
      </c>
      <c r="E34" s="39">
        <f t="shared" si="7"/>
        <v>3.5243854489217519E-3</v>
      </c>
      <c r="F34" s="39">
        <f t="shared" si="7"/>
        <v>3.0102358074284297E-3</v>
      </c>
      <c r="G34" s="39">
        <f t="shared" si="7"/>
        <v>2.921372976576242E-3</v>
      </c>
      <c r="H34" s="39">
        <f t="shared" si="7"/>
        <v>2.8680176878410624E-3</v>
      </c>
      <c r="I34" s="39">
        <f t="shared" si="7"/>
        <v>2.5918306069234731E-3</v>
      </c>
      <c r="J34" s="39">
        <f t="shared" si="7"/>
        <v>2.4397792067551993E-3</v>
      </c>
      <c r="K34" s="39">
        <f t="shared" si="7"/>
        <v>2.2558561756229611E-3</v>
      </c>
      <c r="L34" s="39">
        <f t="shared" si="7"/>
        <v>2.2183896636500666E-3</v>
      </c>
      <c r="M34" s="39">
        <f t="shared" si="7"/>
        <v>1.9669660805248235E-3</v>
      </c>
      <c r="N34" s="39">
        <f t="shared" si="7"/>
        <v>1.7310856073080583E-3</v>
      </c>
    </row>
    <row r="35" spans="1:14" ht="15.75" thickBot="1" x14ac:dyDescent="0.3">
      <c r="A35" s="40" t="s">
        <v>15</v>
      </c>
      <c r="B35" s="41"/>
      <c r="C35" s="42">
        <f>(C32/$C$8)-1</f>
        <v>4.9519062972180894E-3</v>
      </c>
      <c r="D35" s="42">
        <f t="shared" ref="D35:N35" si="8">(D32/$C$8)-1</f>
        <v>9.1490546796508809E-3</v>
      </c>
      <c r="E35" s="42">
        <f t="shared" si="8"/>
        <v>1.270568492375701E-2</v>
      </c>
      <c r="F35" s="42">
        <f t="shared" si="8"/>
        <v>1.5754167838900823E-2</v>
      </c>
      <c r="G35" s="42">
        <f t="shared" si="8"/>
        <v>1.8721564615670205E-2</v>
      </c>
      <c r="H35" s="42">
        <f t="shared" si="8"/>
        <v>2.1643276081973362E-2</v>
      </c>
      <c r="I35" s="42">
        <f t="shared" si="8"/>
        <v>2.4291202394280065E-2</v>
      </c>
      <c r="J35" s="42">
        <f t="shared" si="8"/>
        <v>2.6790246771543957E-2</v>
      </c>
      <c r="K35" s="42">
        <f t="shared" si="8"/>
        <v>2.9106537890792872E-2</v>
      </c>
      <c r="L35" s="42">
        <f t="shared" si="8"/>
        <v>3.1389497197244598E-2</v>
      </c>
      <c r="M35" s="42">
        <f t="shared" si="8"/>
        <v>3.3418205354041053E-2</v>
      </c>
      <c r="N35" s="42">
        <f t="shared" si="8"/>
        <v>3.5207140735659559E-2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1.3092500862307845</v>
      </c>
      <c r="D41" s="47">
        <v>1.3209179253144556</v>
      </c>
      <c r="E41" s="47">
        <v>1.3154228562557395</v>
      </c>
      <c r="F41" s="47">
        <v>1.3115834346778323</v>
      </c>
      <c r="G41" s="47">
        <v>1.3127434600537058</v>
      </c>
      <c r="H41" s="47">
        <v>1.3187712827433418</v>
      </c>
      <c r="I41" s="47">
        <v>1.3254517913388721</v>
      </c>
      <c r="J41" s="47">
        <v>1.3330657079160522</v>
      </c>
      <c r="K41" s="47">
        <v>1.3398030951799773</v>
      </c>
      <c r="L41" s="47">
        <v>1.3468323033166947</v>
      </c>
      <c r="M41" s="47">
        <v>1.3534450483820137</v>
      </c>
      <c r="N41" s="47">
        <v>1.3617961735974879</v>
      </c>
    </row>
    <row r="43" spans="1:14" x14ac:dyDescent="0.25">
      <c r="A43" s="48" t="s">
        <v>31</v>
      </c>
      <c r="B43" s="48"/>
      <c r="C43" s="49">
        <v>77.386537248120945</v>
      </c>
      <c r="D43" s="49">
        <v>78.949651594097986</v>
      </c>
      <c r="E43" s="49">
        <v>79.031175268345635</v>
      </c>
      <c r="F43" s="49">
        <v>77.311747708645584</v>
      </c>
      <c r="G43" s="49">
        <v>76.560171850506194</v>
      </c>
      <c r="H43" s="49">
        <v>75.495119114772152</v>
      </c>
      <c r="I43" s="49">
        <v>74.979859194181685</v>
      </c>
      <c r="J43" s="49">
        <v>74.379175039338179</v>
      </c>
      <c r="K43" s="49">
        <v>73.218783261620317</v>
      </c>
      <c r="L43" s="49">
        <v>72.535530462014137</v>
      </c>
      <c r="M43" s="49">
        <v>71.466835483807714</v>
      </c>
      <c r="N43" s="49">
        <v>70.774692570987199</v>
      </c>
    </row>
    <row r="44" spans="1:14" x14ac:dyDescent="0.25">
      <c r="A44" s="19" t="s">
        <v>47</v>
      </c>
      <c r="B44" s="19"/>
      <c r="C44" s="50">
        <v>78.391604188884997</v>
      </c>
      <c r="D44" s="50">
        <v>78.949651594098</v>
      </c>
      <c r="E44" s="50">
        <v>78.834765010062171</v>
      </c>
      <c r="F44" s="50">
        <v>76.943779687421269</v>
      </c>
      <c r="G44" s="50">
        <v>76.036805354951937</v>
      </c>
      <c r="H44" s="50">
        <v>74.804854065078771</v>
      </c>
      <c r="I44" s="50">
        <v>74.143258134366917</v>
      </c>
      <c r="J44" s="50">
        <v>73.421390580099398</v>
      </c>
      <c r="K44" s="50">
        <v>72.160416845378407</v>
      </c>
      <c r="L44" s="50">
        <v>71.376747256935019</v>
      </c>
      <c r="M44" s="50">
        <v>70.213482689324977</v>
      </c>
      <c r="N44" s="50">
        <v>69.444078159304269</v>
      </c>
    </row>
    <row r="45" spans="1:14" x14ac:dyDescent="0.25">
      <c r="A45" s="51" t="s">
        <v>48</v>
      </c>
      <c r="B45" s="51"/>
      <c r="C45" s="52">
        <v>76.567952084013299</v>
      </c>
      <c r="D45" s="52">
        <v>78.949651594097972</v>
      </c>
      <c r="E45" s="52">
        <v>79.192767772183913</v>
      </c>
      <c r="F45" s="52">
        <v>77.617686165269802</v>
      </c>
      <c r="G45" s="52">
        <v>77.000809760199303</v>
      </c>
      <c r="H45" s="52">
        <v>76.07934697535245</v>
      </c>
      <c r="I45" s="52">
        <v>75.689512976668681</v>
      </c>
      <c r="J45" s="52">
        <v>75.194461081136041</v>
      </c>
      <c r="K45" s="52">
        <v>74.123110727793971</v>
      </c>
      <c r="L45" s="52">
        <v>73.533505886263328</v>
      </c>
      <c r="M45" s="52">
        <v>72.556160108716426</v>
      </c>
      <c r="N45" s="52">
        <v>71.941132096793993</v>
      </c>
    </row>
    <row r="47" spans="1:14" x14ac:dyDescent="0.25">
      <c r="A47" s="48" t="s">
        <v>32</v>
      </c>
      <c r="B47" s="48"/>
      <c r="C47" s="49">
        <v>82.601994064252636</v>
      </c>
      <c r="D47" s="49">
        <v>82.368075312660665</v>
      </c>
      <c r="E47" s="49">
        <v>82.36607778686674</v>
      </c>
      <c r="F47" s="49">
        <v>82.633819264471811</v>
      </c>
      <c r="G47" s="49">
        <v>82.751539236427178</v>
      </c>
      <c r="H47" s="49">
        <v>82.924187034744392</v>
      </c>
      <c r="I47" s="49">
        <v>83.012108975487976</v>
      </c>
      <c r="J47" s="49">
        <v>83.112751990779159</v>
      </c>
      <c r="K47" s="49">
        <v>83.303358741378091</v>
      </c>
      <c r="L47" s="49">
        <v>83.419721202324439</v>
      </c>
      <c r="M47" s="49">
        <v>83.598509985483702</v>
      </c>
      <c r="N47" s="49">
        <v>83.718673645346584</v>
      </c>
    </row>
    <row r="48" spans="1:14" x14ac:dyDescent="0.25">
      <c r="A48" s="19" t="s">
        <v>45</v>
      </c>
      <c r="B48" s="19"/>
      <c r="C48" s="50">
        <v>80.527460150528668</v>
      </c>
      <c r="D48" s="50">
        <v>80.44281125647251</v>
      </c>
      <c r="E48" s="50">
        <v>80.468960774491677</v>
      </c>
      <c r="F48" s="50">
        <v>80.785723671793349</v>
      </c>
      <c r="G48" s="50">
        <v>80.94326298649348</v>
      </c>
      <c r="H48" s="50">
        <v>81.155573258999397</v>
      </c>
      <c r="I48" s="50">
        <v>81.27347648576243</v>
      </c>
      <c r="J48" s="50">
        <v>81.402530122341844</v>
      </c>
      <c r="K48" s="50">
        <v>81.622875216338855</v>
      </c>
      <c r="L48" s="50">
        <v>81.762553234284965</v>
      </c>
      <c r="M48" s="50">
        <v>81.971098026084334</v>
      </c>
      <c r="N48" s="50">
        <v>82.114493450723685</v>
      </c>
    </row>
    <row r="49" spans="1:14" x14ac:dyDescent="0.25">
      <c r="A49" s="51" t="s">
        <v>46</v>
      </c>
      <c r="B49" s="51"/>
      <c r="C49" s="52">
        <v>84.387664066131194</v>
      </c>
      <c r="D49" s="52">
        <v>84.054256531699593</v>
      </c>
      <c r="E49" s="52">
        <v>84.032978878114832</v>
      </c>
      <c r="F49" s="52">
        <v>84.272047541513942</v>
      </c>
      <c r="G49" s="52">
        <v>84.375586497892556</v>
      </c>
      <c r="H49" s="52">
        <v>84.525370977992182</v>
      </c>
      <c r="I49" s="52">
        <v>84.597355657395795</v>
      </c>
      <c r="J49" s="52">
        <v>84.68268162017489</v>
      </c>
      <c r="K49" s="52">
        <v>84.850553680770929</v>
      </c>
      <c r="L49" s="52">
        <v>84.950935545928374</v>
      </c>
      <c r="M49" s="52">
        <v>85.108057336883419</v>
      </c>
      <c r="N49" s="52">
        <v>85.211959323332479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29801</v>
      </c>
      <c r="D8" s="21">
        <v>29791.851079680473</v>
      </c>
      <c r="E8" s="21">
        <v>29762.321083445484</v>
      </c>
      <c r="F8" s="21">
        <v>29715.811697302612</v>
      </c>
      <c r="G8" s="21">
        <v>29659.4291670639</v>
      </c>
      <c r="H8" s="21">
        <v>29599.138389228428</v>
      </c>
      <c r="I8" s="21">
        <v>29535.820421607652</v>
      </c>
      <c r="J8" s="21">
        <v>29471.008524325181</v>
      </c>
      <c r="K8" s="21">
        <v>29401.740102227228</v>
      </c>
      <c r="L8" s="21">
        <v>29328.420455030588</v>
      </c>
      <c r="M8" s="21">
        <v>29253.373309901639</v>
      </c>
      <c r="N8" s="21">
        <v>29171.770440521515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313.94828071931829</v>
      </c>
      <c r="D10" s="26">
        <f t="shared" ref="D10:N10" si="0">SUM(D11:D12)</f>
        <v>317.74520974200448</v>
      </c>
      <c r="E10" s="26">
        <f t="shared" si="0"/>
        <v>316.20081669830705</v>
      </c>
      <c r="F10" s="26">
        <f t="shared" si="0"/>
        <v>313.78511594934213</v>
      </c>
      <c r="G10" s="26">
        <f t="shared" si="0"/>
        <v>311.49572514632541</v>
      </c>
      <c r="H10" s="26">
        <f t="shared" si="0"/>
        <v>309.21351996897255</v>
      </c>
      <c r="I10" s="26">
        <f t="shared" si="0"/>
        <v>306.12124294591865</v>
      </c>
      <c r="J10" s="26">
        <f t="shared" si="0"/>
        <v>302.72095929705586</v>
      </c>
      <c r="K10" s="26">
        <f t="shared" si="0"/>
        <v>298.61802892108955</v>
      </c>
      <c r="L10" s="26">
        <f t="shared" si="0"/>
        <v>294.35305256316667</v>
      </c>
      <c r="M10" s="26">
        <f t="shared" si="0"/>
        <v>290.03930993803289</v>
      </c>
      <c r="N10" s="26">
        <f t="shared" si="0"/>
        <v>285.99577844843401</v>
      </c>
    </row>
    <row r="11" spans="1:14" x14ac:dyDescent="0.25">
      <c r="A11" s="20" t="s">
        <v>34</v>
      </c>
      <c r="B11" s="18"/>
      <c r="C11" s="22">
        <v>160.84926078132617</v>
      </c>
      <c r="D11" s="22">
        <v>162.81681055300331</v>
      </c>
      <c r="E11" s="22">
        <v>161.92137701369327</v>
      </c>
      <c r="F11" s="22">
        <v>160.71465831748836</v>
      </c>
      <c r="G11" s="22">
        <v>159.59919448644564</v>
      </c>
      <c r="H11" s="22">
        <v>158.33148840433367</v>
      </c>
      <c r="I11" s="22">
        <v>156.83952285240233</v>
      </c>
      <c r="J11" s="22">
        <v>155.04052293707684</v>
      </c>
      <c r="K11" s="22">
        <v>152.88864409195469</v>
      </c>
      <c r="L11" s="22">
        <v>150.86032491318437</v>
      </c>
      <c r="M11" s="22">
        <v>148.42984215242495</v>
      </c>
      <c r="N11" s="22">
        <v>146.53857178488053</v>
      </c>
    </row>
    <row r="12" spans="1:14" x14ac:dyDescent="0.25">
      <c r="A12" s="27" t="s">
        <v>35</v>
      </c>
      <c r="B12" s="28"/>
      <c r="C12" s="29">
        <v>153.09901993799213</v>
      </c>
      <c r="D12" s="29">
        <v>154.92839918900117</v>
      </c>
      <c r="E12" s="29">
        <v>154.27943968461378</v>
      </c>
      <c r="F12" s="29">
        <v>153.07045763185377</v>
      </c>
      <c r="G12" s="29">
        <v>151.89653065987977</v>
      </c>
      <c r="H12" s="29">
        <v>150.88203156463888</v>
      </c>
      <c r="I12" s="29">
        <v>149.28172009351633</v>
      </c>
      <c r="J12" s="29">
        <v>147.68043635997901</v>
      </c>
      <c r="K12" s="29">
        <v>145.72938482913486</v>
      </c>
      <c r="L12" s="29">
        <v>143.4927276499823</v>
      </c>
      <c r="M12" s="29">
        <v>141.60946778560793</v>
      </c>
      <c r="N12" s="29">
        <v>139.45720666355348</v>
      </c>
    </row>
    <row r="13" spans="1:14" x14ac:dyDescent="0.25">
      <c r="A13" s="33" t="s">
        <v>36</v>
      </c>
      <c r="B13" s="18"/>
      <c r="C13" s="26">
        <f>SUM(C14:C15)</f>
        <v>284.30178422384267</v>
      </c>
      <c r="D13" s="26">
        <f t="shared" ref="D13:N13" si="1">SUM(D14:D15)</f>
        <v>290.65093669631369</v>
      </c>
      <c r="E13" s="26">
        <f t="shared" si="1"/>
        <v>290.45548482110371</v>
      </c>
      <c r="F13" s="26">
        <f t="shared" si="1"/>
        <v>283.91856891860158</v>
      </c>
      <c r="G13" s="26">
        <f t="shared" si="1"/>
        <v>281.24193932863619</v>
      </c>
      <c r="H13" s="26">
        <f t="shared" si="1"/>
        <v>278.27807774554049</v>
      </c>
      <c r="I13" s="26">
        <f t="shared" si="1"/>
        <v>276.9668645523011</v>
      </c>
      <c r="J13" s="26">
        <f t="shared" si="1"/>
        <v>275.62845556582226</v>
      </c>
      <c r="K13" s="26">
        <f t="shared" si="1"/>
        <v>272.78040510417782</v>
      </c>
      <c r="L13" s="26">
        <f t="shared" si="1"/>
        <v>271.97027925026617</v>
      </c>
      <c r="M13" s="26">
        <f t="shared" si="1"/>
        <v>270.03783822392978</v>
      </c>
      <c r="N13" s="26">
        <f t="shared" si="1"/>
        <v>269.2017577677442</v>
      </c>
    </row>
    <row r="14" spans="1:14" x14ac:dyDescent="0.25">
      <c r="A14" s="20" t="s">
        <v>37</v>
      </c>
      <c r="B14" s="18"/>
      <c r="C14" s="22">
        <v>133.92562999642666</v>
      </c>
      <c r="D14" s="22">
        <v>135.47437471217256</v>
      </c>
      <c r="E14" s="22">
        <v>135.63780994118292</v>
      </c>
      <c r="F14" s="22">
        <v>132.88608823262194</v>
      </c>
      <c r="G14" s="22">
        <v>131.78642969241773</v>
      </c>
      <c r="H14" s="22">
        <v>130.30095240504127</v>
      </c>
      <c r="I14" s="22">
        <v>129.78633512544391</v>
      </c>
      <c r="J14" s="22">
        <v>129.40228003531993</v>
      </c>
      <c r="K14" s="22">
        <v>128.3556014716581</v>
      </c>
      <c r="L14" s="22">
        <v>127.99917721709184</v>
      </c>
      <c r="M14" s="22">
        <v>127.4844121602228</v>
      </c>
      <c r="N14" s="22">
        <v>127.41599415171547</v>
      </c>
    </row>
    <row r="15" spans="1:14" x14ac:dyDescent="0.25">
      <c r="A15" s="10" t="s">
        <v>38</v>
      </c>
      <c r="B15" s="12"/>
      <c r="C15" s="23">
        <v>150.37615422741601</v>
      </c>
      <c r="D15" s="23">
        <v>155.1765619841411</v>
      </c>
      <c r="E15" s="23">
        <v>154.81767487992079</v>
      </c>
      <c r="F15" s="23">
        <v>151.03248068597964</v>
      </c>
      <c r="G15" s="23">
        <v>149.45550963621847</v>
      </c>
      <c r="H15" s="23">
        <v>147.97712534049924</v>
      </c>
      <c r="I15" s="23">
        <v>147.18052942685716</v>
      </c>
      <c r="J15" s="23">
        <v>146.22617553050236</v>
      </c>
      <c r="K15" s="23">
        <v>144.42480363251971</v>
      </c>
      <c r="L15" s="23">
        <v>143.97110203317433</v>
      </c>
      <c r="M15" s="23">
        <v>142.55342606370698</v>
      </c>
      <c r="N15" s="23">
        <v>141.7857636160287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29.646496495475617</v>
      </c>
      <c r="D17" s="32">
        <f t="shared" ref="D17:N17" si="2">D10-D13</f>
        <v>27.094273045690784</v>
      </c>
      <c r="E17" s="32">
        <f t="shared" si="2"/>
        <v>25.745331877203341</v>
      </c>
      <c r="F17" s="32">
        <f t="shared" si="2"/>
        <v>29.866547030740549</v>
      </c>
      <c r="G17" s="32">
        <f t="shared" si="2"/>
        <v>30.25378581768922</v>
      </c>
      <c r="H17" s="32">
        <f t="shared" si="2"/>
        <v>30.935442223432062</v>
      </c>
      <c r="I17" s="32">
        <f t="shared" si="2"/>
        <v>29.154378393617549</v>
      </c>
      <c r="J17" s="32">
        <f t="shared" si="2"/>
        <v>27.092503731233592</v>
      </c>
      <c r="K17" s="32">
        <f t="shared" si="2"/>
        <v>25.83762381691173</v>
      </c>
      <c r="L17" s="32">
        <f t="shared" si="2"/>
        <v>22.382773312900497</v>
      </c>
      <c r="M17" s="32">
        <f t="shared" si="2"/>
        <v>20.001471714103104</v>
      </c>
      <c r="N17" s="32">
        <f t="shared" si="2"/>
        <v>16.794020680689812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1187.449673603151</v>
      </c>
      <c r="D19" s="26">
        <f t="shared" ref="D19:N19" si="3">SUM(D20:D21)</f>
        <v>1182.6064979539274</v>
      </c>
      <c r="E19" s="26">
        <f t="shared" si="3"/>
        <v>1175.0172085425734</v>
      </c>
      <c r="F19" s="26">
        <f t="shared" si="3"/>
        <v>1169.5698371736526</v>
      </c>
      <c r="G19" s="26">
        <f t="shared" si="3"/>
        <v>1167.1405657399862</v>
      </c>
      <c r="H19" s="26">
        <f t="shared" si="3"/>
        <v>1164.48347938652</v>
      </c>
      <c r="I19" s="26">
        <f t="shared" si="3"/>
        <v>1163.6474682180601</v>
      </c>
      <c r="J19" s="26">
        <f t="shared" si="3"/>
        <v>1161.9393861255007</v>
      </c>
      <c r="K19" s="26">
        <f t="shared" si="3"/>
        <v>1161.5099998174892</v>
      </c>
      <c r="L19" s="26">
        <f t="shared" si="3"/>
        <v>1161.5206507438231</v>
      </c>
      <c r="M19" s="26">
        <f t="shared" si="3"/>
        <v>1160.471213055107</v>
      </c>
      <c r="N19" s="26">
        <f t="shared" si="3"/>
        <v>1160.7653067174388</v>
      </c>
    </row>
    <row r="20" spans="1:14" x14ac:dyDescent="0.25">
      <c r="A20" s="68" t="s">
        <v>40</v>
      </c>
      <c r="B20" s="68"/>
      <c r="C20" s="22">
        <v>603.54832444798944</v>
      </c>
      <c r="D20" s="22">
        <v>603.11645945010434</v>
      </c>
      <c r="E20" s="22">
        <v>598.44700274031038</v>
      </c>
      <c r="F20" s="22">
        <v>594.30724138784353</v>
      </c>
      <c r="G20" s="22">
        <v>592.72769040820958</v>
      </c>
      <c r="H20" s="22">
        <v>590.73328716613651</v>
      </c>
      <c r="I20" s="22">
        <v>590.11383445077945</v>
      </c>
      <c r="J20" s="22">
        <v>588.66271534434054</v>
      </c>
      <c r="K20" s="22">
        <v>588.30399623476751</v>
      </c>
      <c r="L20" s="22">
        <v>588.61031623072063</v>
      </c>
      <c r="M20" s="22">
        <v>587.86462813676803</v>
      </c>
      <c r="N20" s="22">
        <v>587.92102325409439</v>
      </c>
    </row>
    <row r="21" spans="1:14" x14ac:dyDescent="0.25">
      <c r="A21" s="27" t="s">
        <v>41</v>
      </c>
      <c r="B21" s="27"/>
      <c r="C21" s="29">
        <v>583.90134915516148</v>
      </c>
      <c r="D21" s="29">
        <v>579.49003850382292</v>
      </c>
      <c r="E21" s="29">
        <v>576.5702058022631</v>
      </c>
      <c r="F21" s="29">
        <v>575.26259578580891</v>
      </c>
      <c r="G21" s="29">
        <v>574.4128753317766</v>
      </c>
      <c r="H21" s="29">
        <v>573.7501922203835</v>
      </c>
      <c r="I21" s="29">
        <v>573.53363376728066</v>
      </c>
      <c r="J21" s="29">
        <v>573.27667078116019</v>
      </c>
      <c r="K21" s="29">
        <v>573.20600358272168</v>
      </c>
      <c r="L21" s="29">
        <v>572.9103345131025</v>
      </c>
      <c r="M21" s="29">
        <v>572.60658491833908</v>
      </c>
      <c r="N21" s="29">
        <v>572.84428346334437</v>
      </c>
    </row>
    <row r="22" spans="1:14" x14ac:dyDescent="0.25">
      <c r="A22" s="71" t="s">
        <v>44</v>
      </c>
      <c r="B22" s="71"/>
      <c r="C22" s="26">
        <f>SUM(C23:C24)</f>
        <v>1226.2450904181533</v>
      </c>
      <c r="D22" s="26">
        <f t="shared" ref="D22:N22" si="4">SUM(D23:D24)</f>
        <v>1239.2307672346101</v>
      </c>
      <c r="E22" s="26">
        <f t="shared" si="4"/>
        <v>1247.2719265626511</v>
      </c>
      <c r="F22" s="26">
        <f t="shared" si="4"/>
        <v>1255.8189144430985</v>
      </c>
      <c r="G22" s="26">
        <f t="shared" si="4"/>
        <v>1257.6851293931443</v>
      </c>
      <c r="H22" s="26">
        <f t="shared" si="4"/>
        <v>1258.7368892307309</v>
      </c>
      <c r="I22" s="26">
        <f t="shared" si="4"/>
        <v>1257.6137438941489</v>
      </c>
      <c r="J22" s="26">
        <f t="shared" si="4"/>
        <v>1258.3003119546856</v>
      </c>
      <c r="K22" s="26">
        <f t="shared" si="4"/>
        <v>1260.6672708310482</v>
      </c>
      <c r="L22" s="26">
        <f t="shared" si="4"/>
        <v>1258.9505691856612</v>
      </c>
      <c r="M22" s="26">
        <f t="shared" si="4"/>
        <v>1262.0755541493381</v>
      </c>
      <c r="N22" s="26">
        <f t="shared" si="4"/>
        <v>1264.6635406230939</v>
      </c>
    </row>
    <row r="23" spans="1:14" x14ac:dyDescent="0.25">
      <c r="A23" s="68" t="s">
        <v>42</v>
      </c>
      <c r="B23" s="68"/>
      <c r="C23" s="23">
        <v>611.50344215722589</v>
      </c>
      <c r="D23" s="22">
        <v>614.97902006172842</v>
      </c>
      <c r="E23" s="22">
        <v>621.53825772912273</v>
      </c>
      <c r="F23" s="22">
        <v>627.76908668716123</v>
      </c>
      <c r="G23" s="22">
        <v>629.17010850391443</v>
      </c>
      <c r="H23" s="22">
        <v>630.23271359429691</v>
      </c>
      <c r="I23" s="22">
        <v>629.14868769185853</v>
      </c>
      <c r="J23" s="22">
        <v>630.44715295774745</v>
      </c>
      <c r="K23" s="22">
        <v>631.48558420354527</v>
      </c>
      <c r="L23" s="22">
        <v>629.41939473298692</v>
      </c>
      <c r="M23" s="22">
        <v>632.02218602020082</v>
      </c>
      <c r="N23" s="22">
        <v>634.64853026227206</v>
      </c>
    </row>
    <row r="24" spans="1:14" x14ac:dyDescent="0.25">
      <c r="A24" s="10" t="s">
        <v>43</v>
      </c>
      <c r="B24" s="10"/>
      <c r="C24" s="23">
        <v>614.74164826092749</v>
      </c>
      <c r="D24" s="23">
        <v>624.25174717288155</v>
      </c>
      <c r="E24" s="23">
        <v>625.73366883352833</v>
      </c>
      <c r="F24" s="23">
        <v>628.04982775593714</v>
      </c>
      <c r="G24" s="23">
        <v>628.51502088922985</v>
      </c>
      <c r="H24" s="23">
        <v>628.50417563643384</v>
      </c>
      <c r="I24" s="23">
        <v>628.46505620229038</v>
      </c>
      <c r="J24" s="23">
        <v>627.85315899693819</v>
      </c>
      <c r="K24" s="23">
        <v>629.18168662750293</v>
      </c>
      <c r="L24" s="23">
        <v>629.53117445267412</v>
      </c>
      <c r="M24" s="23">
        <v>630.05336812913743</v>
      </c>
      <c r="N24" s="23">
        <v>630.01501036082186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-38.795416815002227</v>
      </c>
      <c r="D26" s="32">
        <f t="shared" ref="D26:N26" si="5">D19-D22</f>
        <v>-56.624269280682711</v>
      </c>
      <c r="E26" s="32">
        <f t="shared" si="5"/>
        <v>-72.254718020077689</v>
      </c>
      <c r="F26" s="32">
        <f t="shared" si="5"/>
        <v>-86.249077269445934</v>
      </c>
      <c r="G26" s="32">
        <f t="shared" si="5"/>
        <v>-90.544563653158093</v>
      </c>
      <c r="H26" s="32">
        <f t="shared" si="5"/>
        <v>-94.253409844210864</v>
      </c>
      <c r="I26" s="32">
        <f t="shared" si="5"/>
        <v>-93.966275676088799</v>
      </c>
      <c r="J26" s="32">
        <f t="shared" si="5"/>
        <v>-96.360925829184907</v>
      </c>
      <c r="K26" s="32">
        <f t="shared" si="5"/>
        <v>-99.157271013559011</v>
      </c>
      <c r="L26" s="32">
        <f t="shared" si="5"/>
        <v>-97.429918441838026</v>
      </c>
      <c r="M26" s="32">
        <f t="shared" si="5"/>
        <v>-101.60434109423113</v>
      </c>
      <c r="N26" s="32">
        <f t="shared" si="5"/>
        <v>-103.89823390565516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-9.14892031952661</v>
      </c>
      <c r="D30" s="32">
        <f t="shared" ref="D30:N30" si="6">D17+D26+D28</f>
        <v>-29.529996234991927</v>
      </c>
      <c r="E30" s="32">
        <f t="shared" si="6"/>
        <v>-46.509386142874348</v>
      </c>
      <c r="F30" s="32">
        <f t="shared" si="6"/>
        <v>-56.382530238705385</v>
      </c>
      <c r="G30" s="32">
        <f t="shared" si="6"/>
        <v>-60.290777835468873</v>
      </c>
      <c r="H30" s="32">
        <f t="shared" si="6"/>
        <v>-63.317967620778802</v>
      </c>
      <c r="I30" s="32">
        <f t="shared" si="6"/>
        <v>-64.81189728247125</v>
      </c>
      <c r="J30" s="32">
        <f t="shared" si="6"/>
        <v>-69.268422097951316</v>
      </c>
      <c r="K30" s="32">
        <f t="shared" si="6"/>
        <v>-73.319647196647281</v>
      </c>
      <c r="L30" s="32">
        <f t="shared" si="6"/>
        <v>-75.04714512893753</v>
      </c>
      <c r="M30" s="32">
        <f t="shared" si="6"/>
        <v>-81.602869380128027</v>
      </c>
      <c r="N30" s="32">
        <f t="shared" si="6"/>
        <v>-87.104213224965349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29791.851079680473</v>
      </c>
      <c r="D32" s="21">
        <v>29762.321083445484</v>
      </c>
      <c r="E32" s="21">
        <v>29715.811697302612</v>
      </c>
      <c r="F32" s="21">
        <v>29659.4291670639</v>
      </c>
      <c r="G32" s="21">
        <v>29599.138389228428</v>
      </c>
      <c r="H32" s="21">
        <v>29535.820421607652</v>
      </c>
      <c r="I32" s="21">
        <v>29471.008524325181</v>
      </c>
      <c r="J32" s="21">
        <v>29401.740102227228</v>
      </c>
      <c r="K32" s="21">
        <v>29328.420455030588</v>
      </c>
      <c r="L32" s="21">
        <v>29253.373309901639</v>
      </c>
      <c r="M32" s="21">
        <v>29171.770440521515</v>
      </c>
      <c r="N32" s="21">
        <v>29084.666227296551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-3.0700044694897954E-4</v>
      </c>
      <c r="D34" s="39">
        <f t="shared" ref="D34:N34" si="7">(D32/D8)-1</f>
        <v>-9.9121052115924702E-4</v>
      </c>
      <c r="E34" s="39">
        <f t="shared" si="7"/>
        <v>-1.5626935148126408E-3</v>
      </c>
      <c r="F34" s="39">
        <f t="shared" si="7"/>
        <v>-1.8973915574996836E-3</v>
      </c>
      <c r="G34" s="39">
        <f t="shared" si="7"/>
        <v>-2.0327693259323265E-3</v>
      </c>
      <c r="H34" s="39">
        <f t="shared" si="7"/>
        <v>-2.1391827960715037E-3</v>
      </c>
      <c r="I34" s="39">
        <f t="shared" si="7"/>
        <v>-2.1943489754919776E-3</v>
      </c>
      <c r="J34" s="39">
        <f t="shared" si="7"/>
        <v>-2.3503919806741047E-3</v>
      </c>
      <c r="K34" s="39">
        <f t="shared" si="7"/>
        <v>-2.4937179548459865E-3</v>
      </c>
      <c r="L34" s="39">
        <f t="shared" si="7"/>
        <v>-2.5588539704692881E-3</v>
      </c>
      <c r="M34" s="39">
        <f t="shared" si="7"/>
        <v>-2.7895199817008498E-3</v>
      </c>
      <c r="N34" s="39">
        <f t="shared" si="7"/>
        <v>-2.9859076740837986E-3</v>
      </c>
    </row>
    <row r="35" spans="1:14" ht="15.75" thickBot="1" x14ac:dyDescent="0.3">
      <c r="A35" s="40" t="s">
        <v>15</v>
      </c>
      <c r="B35" s="41"/>
      <c r="C35" s="42">
        <f>(C32/$C$8)-1</f>
        <v>-3.0700044694897954E-4</v>
      </c>
      <c r="D35" s="42">
        <f t="shared" ref="D35:N35" si="8">(D32/$C$8)-1</f>
        <v>-1.2979066660352423E-3</v>
      </c>
      <c r="E35" s="42">
        <f t="shared" si="8"/>
        <v>-2.8585719505180851E-3</v>
      </c>
      <c r="F35" s="42">
        <f t="shared" si="8"/>
        <v>-4.7505396777323128E-3</v>
      </c>
      <c r="G35" s="42">
        <f t="shared" si="8"/>
        <v>-6.7736522523261788E-3</v>
      </c>
      <c r="H35" s="42">
        <f t="shared" si="8"/>
        <v>-8.8983449680328786E-3</v>
      </c>
      <c r="I35" s="42">
        <f t="shared" si="8"/>
        <v>-1.1073167869360745E-2</v>
      </c>
      <c r="J35" s="42">
        <f t="shared" si="8"/>
        <v>-1.3397533565074116E-2</v>
      </c>
      <c r="K35" s="42">
        <f t="shared" si="8"/>
        <v>-1.5857841849918231E-2</v>
      </c>
      <c r="L35" s="42">
        <f t="shared" si="8"/>
        <v>-1.8376117918806778E-2</v>
      </c>
      <c r="M35" s="42">
        <f t="shared" si="8"/>
        <v>-2.111437735238697E-2</v>
      </c>
      <c r="N35" s="42">
        <f t="shared" si="8"/>
        <v>-2.4037239445100833E-2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1.1251459315286643</v>
      </c>
      <c r="D41" s="47">
        <v>1.1351350147979611</v>
      </c>
      <c r="E41" s="47">
        <v>1.1300802950164939</v>
      </c>
      <c r="F41" s="47">
        <v>1.1265075207660933</v>
      </c>
      <c r="G41" s="47">
        <v>1.1276944737401975</v>
      </c>
      <c r="H41" s="47">
        <v>1.1329930705039741</v>
      </c>
      <c r="I41" s="47">
        <v>1.1386762723589254</v>
      </c>
      <c r="J41" s="47">
        <v>1.1454334163466962</v>
      </c>
      <c r="K41" s="47">
        <v>1.1513815851540228</v>
      </c>
      <c r="L41" s="47">
        <v>1.1575685641225322</v>
      </c>
      <c r="M41" s="47">
        <v>1.1634659991008904</v>
      </c>
      <c r="N41" s="47">
        <v>1.1707226202142471</v>
      </c>
    </row>
    <row r="43" spans="1:14" x14ac:dyDescent="0.25">
      <c r="A43" s="48" t="s">
        <v>31</v>
      </c>
      <c r="B43" s="48"/>
      <c r="C43" s="49">
        <v>89.051858328506725</v>
      </c>
      <c r="D43" s="49">
        <v>90.79209933321269</v>
      </c>
      <c r="E43" s="49">
        <v>90.8429319311808</v>
      </c>
      <c r="F43" s="49">
        <v>88.820026938854511</v>
      </c>
      <c r="G43" s="49">
        <v>87.903828818363209</v>
      </c>
      <c r="H43" s="49">
        <v>86.631822233976393</v>
      </c>
      <c r="I43" s="49">
        <v>85.971671887882039</v>
      </c>
      <c r="J43" s="49">
        <v>85.217699971879853</v>
      </c>
      <c r="K43" s="49">
        <v>83.838968438492643</v>
      </c>
      <c r="L43" s="49">
        <v>83.00359605637729</v>
      </c>
      <c r="M43" s="49">
        <v>81.742451941806024</v>
      </c>
      <c r="N43" s="49">
        <v>80.878584760389501</v>
      </c>
    </row>
    <row r="44" spans="1:14" x14ac:dyDescent="0.25">
      <c r="A44" s="19" t="s">
        <v>47</v>
      </c>
      <c r="B44" s="19"/>
      <c r="C44" s="50">
        <v>90.176033158797551</v>
      </c>
      <c r="D44" s="50">
        <v>90.792099333212676</v>
      </c>
      <c r="E44" s="50">
        <v>90.620057963783651</v>
      </c>
      <c r="F44" s="50">
        <v>88.40629515508769</v>
      </c>
      <c r="G44" s="50">
        <v>87.309255288686956</v>
      </c>
      <c r="H44" s="50">
        <v>85.850748704948714</v>
      </c>
      <c r="I44" s="50">
        <v>85.03560612480787</v>
      </c>
      <c r="J44" s="50">
        <v>84.145948736810723</v>
      </c>
      <c r="K44" s="50">
        <v>82.656526954890424</v>
      </c>
      <c r="L44" s="50">
        <v>81.710144750534994</v>
      </c>
      <c r="M44" s="50">
        <v>80.354517893242459</v>
      </c>
      <c r="N44" s="50">
        <v>79.413551999410146</v>
      </c>
    </row>
    <row r="45" spans="1:14" x14ac:dyDescent="0.25">
      <c r="A45" s="51" t="s">
        <v>48</v>
      </c>
      <c r="B45" s="51"/>
      <c r="C45" s="52">
        <v>88.074001699905267</v>
      </c>
      <c r="D45" s="52">
        <v>90.79209933321269</v>
      </c>
      <c r="E45" s="52">
        <v>91.039097680341357</v>
      </c>
      <c r="F45" s="52">
        <v>89.187265014057644</v>
      </c>
      <c r="G45" s="52">
        <v>88.434869249097787</v>
      </c>
      <c r="H45" s="52">
        <v>87.331457259896098</v>
      </c>
      <c r="I45" s="52">
        <v>86.814377357005398</v>
      </c>
      <c r="J45" s="52">
        <v>86.189171992348491</v>
      </c>
      <c r="K45" s="52">
        <v>84.91860704631128</v>
      </c>
      <c r="L45" s="52">
        <v>84.188432423476598</v>
      </c>
      <c r="M45" s="52">
        <v>83.024919595473051</v>
      </c>
      <c r="N45" s="52">
        <v>82.242030501742505</v>
      </c>
    </row>
    <row r="47" spans="1:14" x14ac:dyDescent="0.25">
      <c r="A47" s="48" t="s">
        <v>32</v>
      </c>
      <c r="B47" s="48"/>
      <c r="C47" s="49">
        <v>80.869821861379293</v>
      </c>
      <c r="D47" s="49">
        <v>80.642514583609881</v>
      </c>
      <c r="E47" s="49">
        <v>80.645009479695958</v>
      </c>
      <c r="F47" s="49">
        <v>80.920915085525991</v>
      </c>
      <c r="G47" s="49">
        <v>81.05272377545235</v>
      </c>
      <c r="H47" s="49">
        <v>81.235708019118547</v>
      </c>
      <c r="I47" s="49">
        <v>81.331615604589473</v>
      </c>
      <c r="J47" s="49">
        <v>81.437681549183381</v>
      </c>
      <c r="K47" s="49">
        <v>81.631321602184826</v>
      </c>
      <c r="L47" s="49">
        <v>81.754018980247878</v>
      </c>
      <c r="M47" s="49">
        <v>81.93614932075721</v>
      </c>
      <c r="N47" s="49">
        <v>82.060484109661843</v>
      </c>
    </row>
    <row r="48" spans="1:14" x14ac:dyDescent="0.25">
      <c r="A48" s="19" t="s">
        <v>45</v>
      </c>
      <c r="B48" s="19"/>
      <c r="C48" s="50">
        <v>78.733222349854287</v>
      </c>
      <c r="D48" s="50">
        <v>78.652280757901892</v>
      </c>
      <c r="E48" s="50">
        <v>78.682463326067776</v>
      </c>
      <c r="F48" s="50">
        <v>79.004055624301131</v>
      </c>
      <c r="G48" s="50">
        <v>79.165994277824367</v>
      </c>
      <c r="H48" s="50">
        <v>79.383262699514987</v>
      </c>
      <c r="I48" s="50">
        <v>79.505654552058417</v>
      </c>
      <c r="J48" s="50">
        <v>79.638937359469338</v>
      </c>
      <c r="K48" s="50">
        <v>79.863561914161423</v>
      </c>
      <c r="L48" s="50">
        <v>80.007367095728085</v>
      </c>
      <c r="M48" s="50">
        <v>80.219897393965056</v>
      </c>
      <c r="N48" s="50">
        <v>80.367268740834163</v>
      </c>
    </row>
    <row r="49" spans="1:14" x14ac:dyDescent="0.25">
      <c r="A49" s="51" t="s">
        <v>46</v>
      </c>
      <c r="B49" s="51"/>
      <c r="C49" s="52">
        <v>82.807045377851196</v>
      </c>
      <c r="D49" s="52">
        <v>82.480139397514506</v>
      </c>
      <c r="E49" s="52">
        <v>82.46355955062387</v>
      </c>
      <c r="F49" s="52">
        <v>82.706670227834834</v>
      </c>
      <c r="G49" s="52">
        <v>82.814234681731335</v>
      </c>
      <c r="H49" s="52">
        <v>82.968724908262914</v>
      </c>
      <c r="I49" s="52">
        <v>83.04502107510649</v>
      </c>
      <c r="J49" s="52">
        <v>83.134202532022641</v>
      </c>
      <c r="K49" s="52">
        <v>83.305591928767427</v>
      </c>
      <c r="L49" s="52">
        <v>83.409640824502787</v>
      </c>
      <c r="M49" s="52">
        <v>83.570644550187595</v>
      </c>
      <c r="N49" s="52">
        <v>83.678523060286196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23272</v>
      </c>
      <c r="D8" s="21">
        <v>23370.674620430942</v>
      </c>
      <c r="E8" s="21">
        <v>23455.626972904549</v>
      </c>
      <c r="F8" s="21">
        <v>23529.025644616868</v>
      </c>
      <c r="G8" s="21">
        <v>23594.27961500219</v>
      </c>
      <c r="H8" s="21">
        <v>23659.412518849458</v>
      </c>
      <c r="I8" s="21">
        <v>23721.337831476823</v>
      </c>
      <c r="J8" s="21">
        <v>23783.249020746338</v>
      </c>
      <c r="K8" s="21">
        <v>23837.436521029686</v>
      </c>
      <c r="L8" s="21">
        <v>23893.013276577614</v>
      </c>
      <c r="M8" s="21">
        <v>23943.391946711272</v>
      </c>
      <c r="N8" s="21">
        <v>23991.300756236047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242.97384745330586</v>
      </c>
      <c r="D10" s="26">
        <f t="shared" ref="D10:N10" si="0">SUM(D11:D12)</f>
        <v>246.76993490954399</v>
      </c>
      <c r="E10" s="26">
        <f t="shared" si="0"/>
        <v>246.54520745554908</v>
      </c>
      <c r="F10" s="26">
        <f t="shared" si="0"/>
        <v>245.7233909859668</v>
      </c>
      <c r="G10" s="26">
        <f t="shared" si="0"/>
        <v>244.85238151383032</v>
      </c>
      <c r="H10" s="26">
        <f t="shared" si="0"/>
        <v>243.95928149533336</v>
      </c>
      <c r="I10" s="26">
        <f t="shared" si="0"/>
        <v>242.44021526084686</v>
      </c>
      <c r="J10" s="26">
        <f t="shared" si="0"/>
        <v>240.66454396695698</v>
      </c>
      <c r="K10" s="26">
        <f t="shared" si="0"/>
        <v>238.47375503255645</v>
      </c>
      <c r="L10" s="26">
        <f t="shared" si="0"/>
        <v>236.09406393323016</v>
      </c>
      <c r="M10" s="26">
        <f t="shared" si="0"/>
        <v>233.44993880271187</v>
      </c>
      <c r="N10" s="26">
        <f t="shared" si="0"/>
        <v>231.06137148440911</v>
      </c>
    </row>
    <row r="11" spans="1:14" x14ac:dyDescent="0.25">
      <c r="A11" s="20" t="s">
        <v>34</v>
      </c>
      <c r="B11" s="18"/>
      <c r="C11" s="22">
        <v>124.4859938793546</v>
      </c>
      <c r="D11" s="22">
        <v>126.44814936775046</v>
      </c>
      <c r="E11" s="22">
        <v>126.25185445178177</v>
      </c>
      <c r="F11" s="22">
        <v>125.85476115858786</v>
      </c>
      <c r="G11" s="22">
        <v>125.45354463319892</v>
      </c>
      <c r="H11" s="22">
        <v>124.91832877515785</v>
      </c>
      <c r="I11" s="22">
        <v>124.21290112317533</v>
      </c>
      <c r="J11" s="22">
        <v>123.25792319003472</v>
      </c>
      <c r="K11" s="22">
        <v>122.09553853856268</v>
      </c>
      <c r="L11" s="22">
        <v>121.00172525779378</v>
      </c>
      <c r="M11" s="22">
        <v>119.46979729879715</v>
      </c>
      <c r="N11" s="22">
        <v>118.3912698140962</v>
      </c>
    </row>
    <row r="12" spans="1:14" x14ac:dyDescent="0.25">
      <c r="A12" s="27" t="s">
        <v>35</v>
      </c>
      <c r="B12" s="28"/>
      <c r="C12" s="29">
        <v>118.48785357395127</v>
      </c>
      <c r="D12" s="29">
        <v>120.32178554179353</v>
      </c>
      <c r="E12" s="29">
        <v>120.29335300376731</v>
      </c>
      <c r="F12" s="29">
        <v>119.86862982737894</v>
      </c>
      <c r="G12" s="29">
        <v>119.39883688063141</v>
      </c>
      <c r="H12" s="29">
        <v>119.04095272017551</v>
      </c>
      <c r="I12" s="29">
        <v>118.22731413767153</v>
      </c>
      <c r="J12" s="29">
        <v>117.40662077692227</v>
      </c>
      <c r="K12" s="29">
        <v>116.37821649399378</v>
      </c>
      <c r="L12" s="29">
        <v>115.09233867543638</v>
      </c>
      <c r="M12" s="29">
        <v>113.98014150391472</v>
      </c>
      <c r="N12" s="29">
        <v>112.6701016703129</v>
      </c>
    </row>
    <row r="13" spans="1:14" x14ac:dyDescent="0.25">
      <c r="A13" s="33" t="s">
        <v>36</v>
      </c>
      <c r="B13" s="18"/>
      <c r="C13" s="26">
        <f>SUM(C14:C15)</f>
        <v>178.17525727658898</v>
      </c>
      <c r="D13" s="26">
        <f t="shared" ref="D13:N13" si="1">SUM(D14:D15)</f>
        <v>182.6693958361879</v>
      </c>
      <c r="E13" s="26">
        <f t="shared" si="1"/>
        <v>183.07255304619204</v>
      </c>
      <c r="F13" s="26">
        <f t="shared" si="1"/>
        <v>178.83473840769727</v>
      </c>
      <c r="G13" s="26">
        <f t="shared" si="1"/>
        <v>177.88106016326225</v>
      </c>
      <c r="H13" s="26">
        <f t="shared" si="1"/>
        <v>176.14920281375856</v>
      </c>
      <c r="I13" s="26">
        <f t="shared" si="1"/>
        <v>175.95681473872745</v>
      </c>
      <c r="J13" s="26">
        <f t="shared" si="1"/>
        <v>175.80796582026579</v>
      </c>
      <c r="K13" s="26">
        <f t="shared" si="1"/>
        <v>174.28508375321104</v>
      </c>
      <c r="L13" s="26">
        <f t="shared" si="1"/>
        <v>174.25199223169639</v>
      </c>
      <c r="M13" s="26">
        <f t="shared" si="1"/>
        <v>173.17360687953433</v>
      </c>
      <c r="N13" s="26">
        <f t="shared" si="1"/>
        <v>173.77039944759389</v>
      </c>
    </row>
    <row r="14" spans="1:14" x14ac:dyDescent="0.25">
      <c r="A14" s="20" t="s">
        <v>37</v>
      </c>
      <c r="B14" s="18"/>
      <c r="C14" s="22">
        <v>84.447309423792319</v>
      </c>
      <c r="D14" s="22">
        <v>85.551200947797213</v>
      </c>
      <c r="E14" s="22">
        <v>85.72945418697023</v>
      </c>
      <c r="F14" s="22">
        <v>83.675709952313269</v>
      </c>
      <c r="G14" s="22">
        <v>82.718389641341645</v>
      </c>
      <c r="H14" s="22">
        <v>81.685888159827059</v>
      </c>
      <c r="I14" s="22">
        <v>81.33424168662448</v>
      </c>
      <c r="J14" s="22">
        <v>81.019847977308046</v>
      </c>
      <c r="K14" s="22">
        <v>80.245320240690504</v>
      </c>
      <c r="L14" s="22">
        <v>80.244777618308788</v>
      </c>
      <c r="M14" s="22">
        <v>79.926847913849528</v>
      </c>
      <c r="N14" s="22">
        <v>80.211722953713775</v>
      </c>
    </row>
    <row r="15" spans="1:14" x14ac:dyDescent="0.25">
      <c r="A15" s="10" t="s">
        <v>38</v>
      </c>
      <c r="B15" s="12"/>
      <c r="C15" s="23">
        <v>93.72794785279666</v>
      </c>
      <c r="D15" s="23">
        <v>97.118194888390676</v>
      </c>
      <c r="E15" s="23">
        <v>97.343098859221811</v>
      </c>
      <c r="F15" s="23">
        <v>95.159028455384004</v>
      </c>
      <c r="G15" s="23">
        <v>95.162670521920589</v>
      </c>
      <c r="H15" s="23">
        <v>94.463314653931519</v>
      </c>
      <c r="I15" s="23">
        <v>94.622573052102965</v>
      </c>
      <c r="J15" s="23">
        <v>94.78811784295776</v>
      </c>
      <c r="K15" s="23">
        <v>94.039763512520523</v>
      </c>
      <c r="L15" s="23">
        <v>94.007214613387603</v>
      </c>
      <c r="M15" s="23">
        <v>93.246758965684805</v>
      </c>
      <c r="N15" s="23">
        <v>93.558676493880114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64.798590176716885</v>
      </c>
      <c r="D17" s="32">
        <f t="shared" ref="D17:N17" si="2">D10-D13</f>
        <v>64.100539073356089</v>
      </c>
      <c r="E17" s="32">
        <f t="shared" si="2"/>
        <v>63.472654409357034</v>
      </c>
      <c r="F17" s="32">
        <f t="shared" si="2"/>
        <v>66.888652578269529</v>
      </c>
      <c r="G17" s="32">
        <f t="shared" si="2"/>
        <v>66.971321350568076</v>
      </c>
      <c r="H17" s="32">
        <f t="shared" si="2"/>
        <v>67.810078681574794</v>
      </c>
      <c r="I17" s="32">
        <f t="shared" si="2"/>
        <v>66.48340052211941</v>
      </c>
      <c r="J17" s="32">
        <f t="shared" si="2"/>
        <v>64.856578146691191</v>
      </c>
      <c r="K17" s="32">
        <f t="shared" si="2"/>
        <v>64.188671279345414</v>
      </c>
      <c r="L17" s="32">
        <f t="shared" si="2"/>
        <v>61.842071701533769</v>
      </c>
      <c r="M17" s="32">
        <f t="shared" si="2"/>
        <v>60.276331923177537</v>
      </c>
      <c r="N17" s="32">
        <f t="shared" si="2"/>
        <v>57.290972036815219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875.68247539865956</v>
      </c>
      <c r="D19" s="26">
        <f t="shared" ref="D19:N19" si="3">SUM(D20:D21)</f>
        <v>869.77639399526834</v>
      </c>
      <c r="E19" s="26">
        <f t="shared" si="3"/>
        <v>863.94874495709109</v>
      </c>
      <c r="F19" s="26">
        <f t="shared" si="3"/>
        <v>857.19136146676715</v>
      </c>
      <c r="G19" s="26">
        <f t="shared" si="3"/>
        <v>855.7111972842406</v>
      </c>
      <c r="H19" s="26">
        <f t="shared" si="3"/>
        <v>852.64008088370156</v>
      </c>
      <c r="I19" s="26">
        <f t="shared" si="3"/>
        <v>851.44033525130499</v>
      </c>
      <c r="J19" s="26">
        <f t="shared" si="3"/>
        <v>849.36708570881092</v>
      </c>
      <c r="K19" s="26">
        <f t="shared" si="3"/>
        <v>848.18286529403576</v>
      </c>
      <c r="L19" s="26">
        <f t="shared" si="3"/>
        <v>848.28932386932911</v>
      </c>
      <c r="M19" s="26">
        <f t="shared" si="3"/>
        <v>846.97786084728818</v>
      </c>
      <c r="N19" s="26">
        <f t="shared" si="3"/>
        <v>846.81314382027051</v>
      </c>
    </row>
    <row r="20" spans="1:14" x14ac:dyDescent="0.25">
      <c r="A20" s="68" t="s">
        <v>40</v>
      </c>
      <c r="B20" s="68"/>
      <c r="C20" s="22">
        <v>445.12656198588286</v>
      </c>
      <c r="D20" s="22">
        <v>443.46454560668212</v>
      </c>
      <c r="E20" s="22">
        <v>439.94048909178412</v>
      </c>
      <c r="F20" s="22">
        <v>435.06928437608116</v>
      </c>
      <c r="G20" s="22">
        <v>434.42710459000358</v>
      </c>
      <c r="H20" s="22">
        <v>432.6084587401312</v>
      </c>
      <c r="I20" s="22">
        <v>431.9666081042331</v>
      </c>
      <c r="J20" s="22">
        <v>430.53431533755122</v>
      </c>
      <c r="K20" s="22">
        <v>429.78922804798844</v>
      </c>
      <c r="L20" s="22">
        <v>429.85708212776905</v>
      </c>
      <c r="M20" s="22">
        <v>429.38721605249088</v>
      </c>
      <c r="N20" s="22">
        <v>429.31870601700473</v>
      </c>
    </row>
    <row r="21" spans="1:14" x14ac:dyDescent="0.25">
      <c r="A21" s="27" t="s">
        <v>41</v>
      </c>
      <c r="B21" s="27"/>
      <c r="C21" s="29">
        <v>430.55591341277665</v>
      </c>
      <c r="D21" s="29">
        <v>426.31184838858616</v>
      </c>
      <c r="E21" s="29">
        <v>424.00825586530698</v>
      </c>
      <c r="F21" s="29">
        <v>422.12207709068605</v>
      </c>
      <c r="G21" s="29">
        <v>421.28409269423702</v>
      </c>
      <c r="H21" s="29">
        <v>420.03162214357042</v>
      </c>
      <c r="I21" s="29">
        <v>419.47372714707183</v>
      </c>
      <c r="J21" s="29">
        <v>418.8327703712597</v>
      </c>
      <c r="K21" s="29">
        <v>418.39363724604738</v>
      </c>
      <c r="L21" s="29">
        <v>418.43224174156001</v>
      </c>
      <c r="M21" s="29">
        <v>417.59064479479736</v>
      </c>
      <c r="N21" s="29">
        <v>417.49443780326578</v>
      </c>
    </row>
    <row r="22" spans="1:14" x14ac:dyDescent="0.25">
      <c r="A22" s="71" t="s">
        <v>44</v>
      </c>
      <c r="B22" s="71"/>
      <c r="C22" s="26">
        <f>SUM(C23:C24)</f>
        <v>841.80644514443316</v>
      </c>
      <c r="D22" s="26">
        <f t="shared" ref="D22:N22" si="4">SUM(D23:D24)</f>
        <v>848.92458059501814</v>
      </c>
      <c r="E22" s="26">
        <f t="shared" si="4"/>
        <v>854.02272765412715</v>
      </c>
      <c r="F22" s="26">
        <f t="shared" si="4"/>
        <v>858.82604365971542</v>
      </c>
      <c r="G22" s="26">
        <f t="shared" si="4"/>
        <v>857.54961478753899</v>
      </c>
      <c r="H22" s="26">
        <f t="shared" si="4"/>
        <v>858.5248469379153</v>
      </c>
      <c r="I22" s="26">
        <f t="shared" si="4"/>
        <v>856.01254650391024</v>
      </c>
      <c r="J22" s="26">
        <f t="shared" si="4"/>
        <v>860.03616357215628</v>
      </c>
      <c r="K22" s="26">
        <f t="shared" si="4"/>
        <v>856.79478102545181</v>
      </c>
      <c r="L22" s="26">
        <f t="shared" si="4"/>
        <v>859.75272543720462</v>
      </c>
      <c r="M22" s="26">
        <f t="shared" si="4"/>
        <v>859.34538324569303</v>
      </c>
      <c r="N22" s="26">
        <f t="shared" si="4"/>
        <v>860.8284696406904</v>
      </c>
    </row>
    <row r="23" spans="1:14" x14ac:dyDescent="0.25">
      <c r="A23" s="68" t="s">
        <v>42</v>
      </c>
      <c r="B23" s="68"/>
      <c r="C23" s="23">
        <v>428.61443500369245</v>
      </c>
      <c r="D23" s="22">
        <v>429.43149817479906</v>
      </c>
      <c r="E23" s="22">
        <v>433.31040099329238</v>
      </c>
      <c r="F23" s="22">
        <v>436.74653277821426</v>
      </c>
      <c r="G23" s="22">
        <v>436.73924346951253</v>
      </c>
      <c r="H23" s="22">
        <v>438.80933643917382</v>
      </c>
      <c r="I23" s="22">
        <v>436.31559044849598</v>
      </c>
      <c r="J23" s="22">
        <v>440.06286702757387</v>
      </c>
      <c r="K23" s="22">
        <v>437.95843201620289</v>
      </c>
      <c r="L23" s="22">
        <v>439.33887396055428</v>
      </c>
      <c r="M23" s="22">
        <v>439.07347228784732</v>
      </c>
      <c r="N23" s="22">
        <v>441.36114393994279</v>
      </c>
    </row>
    <row r="24" spans="1:14" x14ac:dyDescent="0.25">
      <c r="A24" s="10" t="s">
        <v>43</v>
      </c>
      <c r="B24" s="10"/>
      <c r="C24" s="23">
        <v>413.19201014074071</v>
      </c>
      <c r="D24" s="23">
        <v>419.49308242021908</v>
      </c>
      <c r="E24" s="23">
        <v>420.71232666083478</v>
      </c>
      <c r="F24" s="23">
        <v>422.07951088150116</v>
      </c>
      <c r="G24" s="23">
        <v>420.81037131802651</v>
      </c>
      <c r="H24" s="23">
        <v>419.71551049874142</v>
      </c>
      <c r="I24" s="23">
        <v>419.6969560554142</v>
      </c>
      <c r="J24" s="23">
        <v>419.97329654458247</v>
      </c>
      <c r="K24" s="23">
        <v>418.83634900924898</v>
      </c>
      <c r="L24" s="23">
        <v>420.41385147665034</v>
      </c>
      <c r="M24" s="23">
        <v>420.27191095784571</v>
      </c>
      <c r="N24" s="23">
        <v>419.46732570074755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33.876030254226407</v>
      </c>
      <c r="D26" s="32">
        <f t="shared" ref="D26:N26" si="5">D19-D22</f>
        <v>20.851813400250194</v>
      </c>
      <c r="E26" s="32">
        <f t="shared" si="5"/>
        <v>9.9260173029639418</v>
      </c>
      <c r="F26" s="32">
        <f t="shared" si="5"/>
        <v>-1.6346821929482758</v>
      </c>
      <c r="G26" s="32">
        <f t="shared" si="5"/>
        <v>-1.8384175032983876</v>
      </c>
      <c r="H26" s="32">
        <f t="shared" si="5"/>
        <v>-5.8847660542137419</v>
      </c>
      <c r="I26" s="32">
        <f t="shared" si="5"/>
        <v>-4.572211252605257</v>
      </c>
      <c r="J26" s="32">
        <f t="shared" si="5"/>
        <v>-10.669077863345365</v>
      </c>
      <c r="K26" s="32">
        <f t="shared" si="5"/>
        <v>-8.6119157314160475</v>
      </c>
      <c r="L26" s="32">
        <f t="shared" si="5"/>
        <v>-11.463401567875508</v>
      </c>
      <c r="M26" s="32">
        <f t="shared" si="5"/>
        <v>-12.367522398404844</v>
      </c>
      <c r="N26" s="32">
        <f t="shared" si="5"/>
        <v>-14.015325820419889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98.674620430943293</v>
      </c>
      <c r="D30" s="32">
        <f t="shared" ref="D30:N30" si="6">D17+D26+D28</f>
        <v>84.952352473606283</v>
      </c>
      <c r="E30" s="32">
        <f t="shared" si="6"/>
        <v>73.398671712320976</v>
      </c>
      <c r="F30" s="32">
        <f t="shared" si="6"/>
        <v>65.253970385321253</v>
      </c>
      <c r="G30" s="32">
        <f t="shared" si="6"/>
        <v>65.132903847269688</v>
      </c>
      <c r="H30" s="32">
        <f t="shared" si="6"/>
        <v>61.925312627361052</v>
      </c>
      <c r="I30" s="32">
        <f t="shared" si="6"/>
        <v>61.911189269514153</v>
      </c>
      <c r="J30" s="32">
        <f t="shared" si="6"/>
        <v>54.187500283345827</v>
      </c>
      <c r="K30" s="32">
        <f t="shared" si="6"/>
        <v>55.576755547929366</v>
      </c>
      <c r="L30" s="32">
        <f t="shared" si="6"/>
        <v>50.378670133658261</v>
      </c>
      <c r="M30" s="32">
        <f t="shared" si="6"/>
        <v>47.908809524772693</v>
      </c>
      <c r="N30" s="32">
        <f t="shared" si="6"/>
        <v>43.27564621639533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23370.674620430942</v>
      </c>
      <c r="D32" s="21">
        <v>23455.626972904549</v>
      </c>
      <c r="E32" s="21">
        <v>23529.025644616868</v>
      </c>
      <c r="F32" s="21">
        <v>23594.27961500219</v>
      </c>
      <c r="G32" s="21">
        <v>23659.412518849458</v>
      </c>
      <c r="H32" s="21">
        <v>23721.337831476823</v>
      </c>
      <c r="I32" s="21">
        <v>23783.249020746338</v>
      </c>
      <c r="J32" s="21">
        <v>23837.436521029686</v>
      </c>
      <c r="K32" s="21">
        <v>23893.013276577614</v>
      </c>
      <c r="L32" s="21">
        <v>23943.391946711272</v>
      </c>
      <c r="M32" s="21">
        <v>23991.300756236047</v>
      </c>
      <c r="N32" s="21">
        <v>24034.576402452443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4.2400575984420374E-3</v>
      </c>
      <c r="D34" s="39">
        <f t="shared" ref="D34:N34" si="7">(D32/D8)-1</f>
        <v>3.6349978703371644E-3</v>
      </c>
      <c r="E34" s="39">
        <f t="shared" si="7"/>
        <v>3.1292564380012156E-3</v>
      </c>
      <c r="F34" s="39">
        <f t="shared" si="7"/>
        <v>2.7733392521611666E-3</v>
      </c>
      <c r="G34" s="39">
        <f t="shared" si="7"/>
        <v>2.7605379316542056E-3</v>
      </c>
      <c r="H34" s="39">
        <f t="shared" si="7"/>
        <v>2.6173647624609941E-3</v>
      </c>
      <c r="I34" s="39">
        <f t="shared" si="7"/>
        <v>2.6099366616398889E-3</v>
      </c>
      <c r="J34" s="39">
        <f t="shared" si="7"/>
        <v>2.2783893082092277E-3</v>
      </c>
      <c r="K34" s="39">
        <f t="shared" si="7"/>
        <v>2.3314904477627074E-3</v>
      </c>
      <c r="L34" s="39">
        <f t="shared" si="7"/>
        <v>2.1085105319489372E-3</v>
      </c>
      <c r="M34" s="39">
        <f t="shared" si="7"/>
        <v>2.0009199043895531E-3</v>
      </c>
      <c r="N34" s="39">
        <f t="shared" si="7"/>
        <v>1.8038057484293102E-3</v>
      </c>
    </row>
    <row r="35" spans="1:14" ht="15.75" thickBot="1" x14ac:dyDescent="0.3">
      <c r="A35" s="40" t="s">
        <v>15</v>
      </c>
      <c r="B35" s="41"/>
      <c r="C35" s="42">
        <f>(C32/$C$8)-1</f>
        <v>4.2400575984420374E-3</v>
      </c>
      <c r="D35" s="42">
        <f t="shared" ref="D35:N35" si="8">(D32/$C$8)-1</f>
        <v>7.8904680691194162E-3</v>
      </c>
      <c r="E35" s="42">
        <f t="shared" si="8"/>
        <v>1.1044415805125052E-2</v>
      </c>
      <c r="F35" s="42">
        <f t="shared" si="8"/>
        <v>1.3848384969155525E-2</v>
      </c>
      <c r="G35" s="42">
        <f t="shared" si="8"/>
        <v>1.6647151892809298E-2</v>
      </c>
      <c r="H35" s="42">
        <f t="shared" si="8"/>
        <v>1.9308088324029971E-2</v>
      </c>
      <c r="I35" s="42">
        <f t="shared" si="8"/>
        <v>2.1968417873252655E-2</v>
      </c>
      <c r="J35" s="42">
        <f t="shared" si="8"/>
        <v>2.4296859789862735E-2</v>
      </c>
      <c r="K35" s="42">
        <f t="shared" si="8"/>
        <v>2.6684998134136162E-2</v>
      </c>
      <c r="L35" s="42">
        <f t="shared" si="8"/>
        <v>2.8849774265695682E-2</v>
      </c>
      <c r="M35" s="42">
        <f t="shared" si="8"/>
        <v>3.0908420257650615E-2</v>
      </c>
      <c r="N35" s="42">
        <f t="shared" si="8"/>
        <v>3.2767978792215713E-2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1.4157372678531694</v>
      </c>
      <c r="D41" s="47">
        <v>1.428035328215663</v>
      </c>
      <c r="E41" s="47">
        <v>1.4216980216037371</v>
      </c>
      <c r="F41" s="47">
        <v>1.4172539719460053</v>
      </c>
      <c r="G41" s="47">
        <v>1.4184265204563928</v>
      </c>
      <c r="H41" s="47">
        <v>1.4248829700620915</v>
      </c>
      <c r="I41" s="47">
        <v>1.4317747100807177</v>
      </c>
      <c r="J41" s="47">
        <v>1.4400139900477797</v>
      </c>
      <c r="K41" s="47">
        <v>1.4472241972867221</v>
      </c>
      <c r="L41" s="47">
        <v>1.4549613469588132</v>
      </c>
      <c r="M41" s="47">
        <v>1.4621437710517684</v>
      </c>
      <c r="N41" s="47">
        <v>1.4710222425697013</v>
      </c>
    </row>
    <row r="43" spans="1:14" x14ac:dyDescent="0.25">
      <c r="A43" s="48" t="s">
        <v>31</v>
      </c>
      <c r="B43" s="48"/>
      <c r="C43" s="49">
        <v>77.488275034290638</v>
      </c>
      <c r="D43" s="49">
        <v>78.949651594098</v>
      </c>
      <c r="E43" s="49">
        <v>78.95445939644182</v>
      </c>
      <c r="F43" s="49">
        <v>77.159297356681876</v>
      </c>
      <c r="G43" s="49">
        <v>76.332744665254609</v>
      </c>
      <c r="H43" s="49">
        <v>75.177060201181021</v>
      </c>
      <c r="I43" s="49">
        <v>74.569293562395956</v>
      </c>
      <c r="J43" s="49">
        <v>73.882115489978403</v>
      </c>
      <c r="K43" s="49">
        <v>72.649469471901554</v>
      </c>
      <c r="L43" s="49">
        <v>71.88890083977094</v>
      </c>
      <c r="M43" s="49">
        <v>70.754901996680772</v>
      </c>
      <c r="N43" s="49">
        <v>69.976668534418422</v>
      </c>
    </row>
    <row r="44" spans="1:14" x14ac:dyDescent="0.25">
      <c r="A44" s="19" t="s">
        <v>47</v>
      </c>
      <c r="B44" s="19"/>
      <c r="C44" s="50">
        <v>78.450598774091787</v>
      </c>
      <c r="D44" s="50">
        <v>78.949651594097986</v>
      </c>
      <c r="E44" s="50">
        <v>78.7662083563729</v>
      </c>
      <c r="F44" s="50">
        <v>76.8058486251701</v>
      </c>
      <c r="G44" s="50">
        <v>75.819936213658451</v>
      </c>
      <c r="H44" s="50">
        <v>74.501368799085654</v>
      </c>
      <c r="I44" s="50">
        <v>73.751717659650836</v>
      </c>
      <c r="J44" s="50">
        <v>72.937666247896416</v>
      </c>
      <c r="K44" s="50">
        <v>71.606512811778757</v>
      </c>
      <c r="L44" s="50">
        <v>70.751905401261226</v>
      </c>
      <c r="M44" s="50">
        <v>69.529617734084965</v>
      </c>
      <c r="N44" s="50">
        <v>68.683048753716804</v>
      </c>
    </row>
    <row r="45" spans="1:14" x14ac:dyDescent="0.25">
      <c r="A45" s="51" t="s">
        <v>48</v>
      </c>
      <c r="B45" s="51"/>
      <c r="C45" s="52">
        <v>76.641234608759959</v>
      </c>
      <c r="D45" s="52">
        <v>78.949651594097986</v>
      </c>
      <c r="E45" s="52">
        <v>79.120997682344864</v>
      </c>
      <c r="F45" s="52">
        <v>77.472792452934968</v>
      </c>
      <c r="G45" s="52">
        <v>76.784162654563275</v>
      </c>
      <c r="H45" s="52">
        <v>75.771315168899605</v>
      </c>
      <c r="I45" s="52">
        <v>75.286679325557145</v>
      </c>
      <c r="J45" s="52">
        <v>74.708985272113082</v>
      </c>
      <c r="K45" s="52">
        <v>73.563763457461775</v>
      </c>
      <c r="L45" s="52">
        <v>72.88875511490464</v>
      </c>
      <c r="M45" s="52">
        <v>71.840059144239234</v>
      </c>
      <c r="N45" s="52">
        <v>71.125177048635749</v>
      </c>
    </row>
    <row r="47" spans="1:14" x14ac:dyDescent="0.25">
      <c r="A47" s="48" t="s">
        <v>32</v>
      </c>
      <c r="B47" s="48"/>
      <c r="C47" s="49">
        <v>82.632770409343635</v>
      </c>
      <c r="D47" s="49">
        <v>82.381731659216896</v>
      </c>
      <c r="E47" s="49">
        <v>82.376787624221748</v>
      </c>
      <c r="F47" s="49">
        <v>82.649363901549677</v>
      </c>
      <c r="G47" s="49">
        <v>82.78720426887557</v>
      </c>
      <c r="H47" s="49">
        <v>82.96407082501895</v>
      </c>
      <c r="I47" s="49">
        <v>83.053641432059564</v>
      </c>
      <c r="J47" s="49">
        <v>83.158034036597172</v>
      </c>
      <c r="K47" s="49">
        <v>83.350321820131924</v>
      </c>
      <c r="L47" s="49">
        <v>83.466486154984437</v>
      </c>
      <c r="M47" s="49">
        <v>83.645034423345763</v>
      </c>
      <c r="N47" s="49">
        <v>83.764728971292172</v>
      </c>
    </row>
    <row r="48" spans="1:14" x14ac:dyDescent="0.25">
      <c r="A48" s="19" t="s">
        <v>45</v>
      </c>
      <c r="B48" s="19"/>
      <c r="C48" s="50">
        <v>80.527460150528668</v>
      </c>
      <c r="D48" s="50">
        <v>80.44281125647251</v>
      </c>
      <c r="E48" s="50">
        <v>80.468960774491677</v>
      </c>
      <c r="F48" s="50">
        <v>80.785723671793349</v>
      </c>
      <c r="G48" s="50">
        <v>80.94326298649348</v>
      </c>
      <c r="H48" s="50">
        <v>81.155573258999397</v>
      </c>
      <c r="I48" s="50">
        <v>81.27347648576243</v>
      </c>
      <c r="J48" s="50">
        <v>81.402530122341844</v>
      </c>
      <c r="K48" s="50">
        <v>81.622875216338855</v>
      </c>
      <c r="L48" s="50">
        <v>81.762553234284965</v>
      </c>
      <c r="M48" s="50">
        <v>81.97109802608432</v>
      </c>
      <c r="N48" s="50">
        <v>82.114493450723685</v>
      </c>
    </row>
    <row r="49" spans="1:14" x14ac:dyDescent="0.25">
      <c r="A49" s="51" t="s">
        <v>46</v>
      </c>
      <c r="B49" s="51"/>
      <c r="C49" s="52">
        <v>84.387664066131194</v>
      </c>
      <c r="D49" s="52">
        <v>84.054256531699608</v>
      </c>
      <c r="E49" s="52">
        <v>84.032978878114832</v>
      </c>
      <c r="F49" s="52">
        <v>84.272047541513942</v>
      </c>
      <c r="G49" s="52">
        <v>84.375586497892556</v>
      </c>
      <c r="H49" s="52">
        <v>84.525370977992182</v>
      </c>
      <c r="I49" s="52">
        <v>84.597355657395795</v>
      </c>
      <c r="J49" s="52">
        <v>84.68268162017489</v>
      </c>
      <c r="K49" s="52">
        <v>84.850553680770929</v>
      </c>
      <c r="L49" s="52">
        <v>84.950935545928374</v>
      </c>
      <c r="M49" s="52">
        <v>85.108057336883419</v>
      </c>
      <c r="N49" s="52">
        <v>85.211959323332479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Contents</vt:lpstr>
      <vt:lpstr>Area Codes</vt:lpstr>
      <vt:lpstr>City of Edinburgh</vt:lpstr>
      <vt:lpstr>Almond</vt:lpstr>
      <vt:lpstr>CityCent</vt:lpstr>
      <vt:lpstr>Colinton</vt:lpstr>
      <vt:lpstr>Corstorp</vt:lpstr>
      <vt:lpstr>Craigent</vt:lpstr>
      <vt:lpstr>DrumBrae</vt:lpstr>
      <vt:lpstr>Forth</vt:lpstr>
      <vt:lpstr>Fountain</vt:lpstr>
      <vt:lpstr>Inverlei</vt:lpstr>
      <vt:lpstr>Leith</vt:lpstr>
      <vt:lpstr>LeithWal</vt:lpstr>
      <vt:lpstr>Liberton</vt:lpstr>
      <vt:lpstr>Mornings</vt:lpstr>
      <vt:lpstr>Pentland</vt:lpstr>
      <vt:lpstr>Portobel</vt:lpstr>
      <vt:lpstr>Sighthil</vt:lpstr>
      <vt:lpstr>Southsid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2020-08-05T13:59:36Z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